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7802A204-4062-4F2A-8651-BE9F40F14F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Sheet1!$AK$2:$AK$185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Sheet1!$AK$2:$AK$185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1" i="1" l="1"/>
  <c r="AH131" i="1"/>
  <c r="AI93" i="1"/>
  <c r="AH93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<sst xmlns="http://schemas.openxmlformats.org/spreadsheetml/2006/main" count="988" uniqueCount="413">
  <si>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</si>
  <si>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</si>
  <si>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</si>
  <si>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</si>
  <si>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</si>
  <si>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</si>
  <si>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</si>
  <si>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</si>
  <si>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</si>
  <si>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</si>
  <si>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</si>
  <si>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</si>
  <si>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</si>
  <si>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</si>
  <si>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</si>
  <si>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</si>
  <si>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</si>
  <si>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</si>
  <si>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</si>
  <si>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</si>
  <si>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</si>
  <si>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</si>
  <si>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</si>
  <si>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</si>
  <si>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</si>
  <si>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</si>
  <si>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</si>
  <si>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</si>
  <si>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</si>
  <si>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</si>
  <si>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</si>
  <si>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</si>
  <si>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</si>
  <si>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</si>
  <si>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</si>
  <si>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</si>
  <si>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</si>
  <si>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</si>
  <si>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</si>
  <si>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</si>
  <si>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</si>
  <si>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</si>
  <si>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</si>
  <si>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</si>
  <si>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</si>
  <si>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</si>
  <si>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</si>
  <si>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</si>
  <si>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</si>
  <si>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</si>
  <si>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</si>
  <si>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</si>
  <si>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</si>
  <si>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</si>
  <si>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</si>
  <si>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</si>
  <si>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</si>
  <si>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</si>
  <si>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Fernando de Jesus</t>
  </si>
  <si>
    <t>Jesus</t>
  </si>
  <si>
    <t>Transfers</t>
  </si>
  <si>
    <t>Danny</t>
  </si>
  <si>
    <t>Ings</t>
  </si>
  <si>
    <t>Free</t>
  </si>
  <si>
    <t>Emiliano</t>
  </si>
  <si>
    <t>Martínez Romero</t>
  </si>
  <si>
    <t>Martínez</t>
  </si>
  <si>
    <t>Lucas</t>
  </si>
  <si>
    <t>Digne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</si>
  <si>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</si>
  <si>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</si>
  <si>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</si>
  <si>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</si>
  <si>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</si>
  <si>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</si>
  <si>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</si>
  <si>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</si>
  <si>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</si>
  <si>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</si>
  <si>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</si>
  <si>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</si>
  <si>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</si>
  <si>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</si>
  <si>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</si>
  <si>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</si>
  <si>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</si>
  <si>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</si>
  <si>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</si>
  <si>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</si>
  <si>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</si>
  <si>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</si>
  <si>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</si>
  <si>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</si>
  <si>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</si>
  <si>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</si>
  <si>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</si>
  <si>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</si>
  <si>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</si>
  <si>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</si>
  <si>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</si>
  <si>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</si>
  <si>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</si>
  <si>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</si>
  <si>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</si>
  <si>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Marcus</t>
  </si>
  <si>
    <t>Tavernier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</si>
  <si>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</si>
  <si>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</si>
  <si>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</si>
  <si>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</si>
  <si>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</si>
  <si>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</si>
  <si>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</si>
  <si>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</si>
  <si>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</si>
  <si>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</si>
  <si>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</si>
  <si>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</si>
  <si>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</si>
  <si>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</si>
  <si>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</si>
  <si>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</si>
  <si>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</si>
  <si>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</si>
  <si>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</si>
  <si>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</si>
  <si>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Welbeck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</si>
  <si>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</si>
  <si>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</si>
  <si>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</si>
  <si>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</si>
  <si>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</si>
  <si>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</si>
  <si>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</si>
  <si>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</si>
  <si>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Leandro</t>
  </si>
  <si>
    <t>Trossard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</si>
  <si>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</si>
  <si>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</si>
  <si>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</si>
  <si>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</si>
  <si>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</si>
  <si>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</si>
  <si>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</si>
  <si>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</si>
  <si>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</si>
  <si>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</si>
  <si>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</si>
  <si>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</si>
  <si>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</si>
  <si>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</si>
  <si>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</si>
  <si>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</si>
  <si>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</si>
  <si>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Jorge Luiz</t>
  </si>
  <si>
    <t>Frello Filho</t>
  </si>
  <si>
    <t>Jorginho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</si>
  <si>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</si>
  <si>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</si>
  <si>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</si>
  <si>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</si>
  <si>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</si>
  <si>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</si>
  <si>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</si>
  <si>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</si>
  <si>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</si>
  <si>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</si>
  <si>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</si>
  <si>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</si>
  <si>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</si>
  <si>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</si>
  <si>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</si>
  <si>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</si>
  <si>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</si>
  <si>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</si>
  <si>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</si>
  <si>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</si>
  <si>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</si>
  <si>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</si>
  <si>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</si>
  <si>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</si>
  <si>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</si>
  <si>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</si>
  <si>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</si>
  <si>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</si>
  <si>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</si>
  <si>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</si>
  <si>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</si>
  <si>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</si>
  <si>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</si>
  <si>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</si>
  <si>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</si>
  <si>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</si>
  <si>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</si>
  <si>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Gordon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</si>
  <si>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</si>
  <si>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</si>
  <si>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</si>
  <si>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</si>
  <si>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</si>
  <si>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</si>
  <si>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</si>
  <si>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</si>
  <si>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</si>
  <si>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</si>
  <si>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</si>
  <si>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</si>
  <si>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</si>
  <si>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</si>
  <si>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</si>
  <si>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</si>
  <si>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</si>
  <si>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</si>
  <si>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</si>
  <si>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</si>
  <si>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</si>
  <si>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</si>
  <si>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</si>
  <si>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</si>
  <si>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</si>
  <si>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</si>
  <si>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</si>
  <si>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</si>
  <si>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</si>
  <si>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</si>
  <si>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</si>
  <si>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</si>
  <si>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</si>
  <si>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</si>
  <si>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</si>
  <si>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</si>
  <si>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</si>
  <si>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</si>
  <si>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</si>
  <si>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Justin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</si>
  <si>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</si>
  <si>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</si>
  <si>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</si>
  <si>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</si>
  <si>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</si>
  <si>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</si>
  <si>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</si>
  <si>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</si>
  <si>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</si>
  <si>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</si>
  <si>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</si>
  <si>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</si>
  <si>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</si>
  <si>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</si>
  <si>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</si>
  <si>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</si>
  <si>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</si>
  <si>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</si>
  <si>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</si>
  <si>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</si>
  <si>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</si>
  <si>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</si>
  <si>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</si>
  <si>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</si>
  <si>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</si>
  <si>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</si>
  <si>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</si>
  <si>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</si>
  <si>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</si>
  <si>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</si>
  <si>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</si>
  <si>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</si>
  <si>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</si>
  <si>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</si>
  <si>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</si>
  <si>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</si>
  <si>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</si>
  <si>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</si>
  <si>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</si>
  <si>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</si>
  <si>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</si>
  <si>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</si>
  <si>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</si>
  <si>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</si>
  <si>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</si>
  <si>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</si>
  <si>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</si>
  <si>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</si>
  <si>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</si>
  <si>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</si>
  <si>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</si>
  <si>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</si>
  <si>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</si>
  <si>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Rashford</t>
  </si>
  <si>
    <t>Diogo</t>
  </si>
  <si>
    <t>Dalot Teixeira</t>
  </si>
  <si>
    <t>Dalot</t>
  </si>
  <si>
    <t>Christian</t>
  </si>
  <si>
    <t>Eriksen</t>
  </si>
  <si>
    <t>Lisandro</t>
  </si>
  <si>
    <t>Carlos Henrique</t>
  </si>
  <si>
    <t>Casimiro</t>
  </si>
  <si>
    <t>Casemiro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</si>
  <si>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</si>
  <si>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</si>
  <si>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</si>
  <si>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</si>
  <si>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</si>
  <si>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</si>
  <si>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</si>
  <si>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</si>
  <si>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</si>
  <si>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</si>
  <si>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</si>
  <si>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</si>
  <si>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</si>
  <si>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</si>
  <si>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</si>
  <si>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</si>
  <si>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</si>
  <si>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</si>
  <si>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</si>
  <si>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</si>
  <si>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</si>
  <si>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</si>
  <si>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</si>
  <si>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</si>
  <si>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</si>
  <si>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Scott</t>
  </si>
  <si>
    <t>McKenna</t>
  </si>
  <si>
    <t>Ryan</t>
  </si>
  <si>
    <t>Yates</t>
  </si>
  <si>
    <t>Worrall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</si>
  <si>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</si>
  <si>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</si>
  <si>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</si>
  <si>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</si>
  <si>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</si>
  <si>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</si>
  <si>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</si>
  <si>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</si>
  <si>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Jesse</t>
  </si>
  <si>
    <t>Lingard</t>
  </si>
  <si>
    <t>Remo</t>
  </si>
  <si>
    <t>Freuler</t>
  </si>
  <si>
    <t>Ward-Prowse</t>
  </si>
  <si>
    <t>Armstrong</t>
  </si>
  <si>
    <t>A.Armstrong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</si>
  <si>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</si>
  <si>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</si>
  <si>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</si>
  <si>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</si>
  <si>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</si>
  <si>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</si>
  <si>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</si>
  <si>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</si>
  <si>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</si>
  <si>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</si>
  <si>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</si>
  <si>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</si>
  <si>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</si>
  <si>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</si>
  <si>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</si>
  <si>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</si>
  <si>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</si>
  <si>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</si>
  <si>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</si>
  <si>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</si>
  <si>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</si>
  <si>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Sessegnon</t>
  </si>
  <si>
    <t>R.Sessegnon</t>
  </si>
  <si>
    <t>Bentancur</t>
  </si>
  <si>
    <t>Emerson</t>
  </si>
  <si>
    <t>Leite de Souza Junior</t>
  </si>
  <si>
    <t>Emerson Royal</t>
  </si>
  <si>
    <t>Perišić</t>
  </si>
  <si>
    <t>Lukasz</t>
  </si>
  <si>
    <t>Fabianski</t>
  </si>
  <si>
    <t>Cresswell</t>
  </si>
  <si>
    <t>Michail</t>
  </si>
  <si>
    <t>Antonio</t>
  </si>
  <si>
    <t>Kurt</t>
  </si>
  <si>
    <t>Zouma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</si>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</sst>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85">
  <autoFilter ref="A1:AK185" xr:uid="{00000000-0009-0000-0100-000001000000}">
    <filterColumn colId="36">
      <filters>
        <filter val="1"/>
      </filters>
    </filterColumn>
  </autoFilter>
  <sortState xmlns:xlrd2="http://schemas.microsoft.com/office/spreadsheetml/2017/richdata2" ref="A4:AK155">
    <sortCondition descending="1" ref="AI1:AI185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5"/>
  <sheetViews>
    <sheetView tabSelected="1" workbookViewId="0">
      <selection activeCell="C107" sqref="C107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2</v>
      </c>
      <c r="AF2">
        <v>20.292307709441843</v>
      </c>
      <c r="AG2">
        <v>21.295502704276892</v>
      </c>
      <c r="AH2">
        <v>22.157342243310378</v>
      </c>
      <c r="AI2">
        <v>2.8129453222278613</v>
      </c>
      <c r="AJ2">
        <v>0</v>
      </c>
      <c r="AK2">
        <v>0</v>
      </c>
      <c r="AM2" t="s">
        <v>39</v>
      </c>
      <c r="AN2">
        <f>SUMPRODUCT(Table1[Selected],Table1[PPG])</f>
        <v>488.35246957580244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4.8</v>
      </c>
      <c r="AE3">
        <v>5</v>
      </c>
      <c r="AF3">
        <v>15.900000000000002</v>
      </c>
      <c r="AG3">
        <v>19.64681165402105</v>
      </c>
      <c r="AH3">
        <v>19.14223949541638</v>
      </c>
      <c r="AI3">
        <v>2.476435599804045</v>
      </c>
      <c r="AJ3">
        <v>0</v>
      </c>
      <c r="AK3">
        <v>0</v>
      </c>
    </row>
    <row r="4" spans="1:41" x14ac:dyDescent="0.3">
      <c r="A4" t="s">
        <v>300</v>
      </c>
      <c r="B4" t="s">
        <v>301</v>
      </c>
      <c r="C4" s="1" t="s">
        <v>301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23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506</v>
      </c>
      <c r="AF4">
        <v>39.353559837789511</v>
      </c>
      <c r="AG4">
        <v>51.916693619102475</v>
      </c>
      <c r="AH4">
        <v>53.276156647042797</v>
      </c>
      <c r="AI4">
        <v>10.3551220854369</v>
      </c>
      <c r="AJ4">
        <v>1</v>
      </c>
      <c r="AK4">
        <v>1</v>
      </c>
      <c r="AM4" t="s">
        <v>45</v>
      </c>
      <c r="AN4">
        <f>SUMPRODUCT(Table1[Selected],Table1[Cost])</f>
        <v>98.5</v>
      </c>
      <c r="AO4">
        <v>99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9</v>
      </c>
      <c r="AF5">
        <v>25.412777208502916</v>
      </c>
      <c r="AG5">
        <v>37.734435664658797</v>
      </c>
      <c r="AH5">
        <v>34.404209580184087</v>
      </c>
      <c r="AI5">
        <v>4.1898596056475608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8.1</v>
      </c>
      <c r="AE6">
        <v>12</v>
      </c>
      <c r="AF6">
        <v>23.956689502624521</v>
      </c>
      <c r="AG6">
        <v>33.346369854766522</v>
      </c>
      <c r="AH6">
        <v>31.094011170565572</v>
      </c>
      <c r="AI6">
        <v>4.6756163636233605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x14ac:dyDescent="0.3">
      <c r="A7" t="s">
        <v>61</v>
      </c>
      <c r="B7" t="s">
        <v>62</v>
      </c>
      <c r="C7" s="1" t="s">
        <v>62</v>
      </c>
      <c r="D7" t="s">
        <v>7</v>
      </c>
      <c r="E7">
        <v>0</v>
      </c>
      <c r="F7">
        <v>0</v>
      </c>
      <c r="G7">
        <v>0</v>
      </c>
      <c r="H7">
        <v>1</v>
      </c>
      <c r="I7" t="s">
        <v>10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6.4</v>
      </c>
      <c r="AE7">
        <v>35</v>
      </c>
      <c r="AF7">
        <v>45.751879684966411</v>
      </c>
      <c r="AG7">
        <v>18.91876630923996</v>
      </c>
      <c r="AH7">
        <v>41.778092081517357</v>
      </c>
      <c r="AI7">
        <v>6.7767159404384234</v>
      </c>
      <c r="AJ7">
        <v>1</v>
      </c>
      <c r="AK7">
        <v>1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t="s">
        <v>52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5.2</v>
      </c>
      <c r="AE8">
        <v>15</v>
      </c>
      <c r="AF8">
        <v>26.89166712496348</v>
      </c>
      <c r="AG8">
        <v>31.997216287450424</v>
      </c>
      <c r="AH8">
        <v>31.63456026883739</v>
      </c>
      <c r="AI8">
        <v>3.5421619757133365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52</v>
      </c>
      <c r="B9" t="s">
        <v>54</v>
      </c>
      <c r="C9" t="s">
        <v>55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33.792055423139111</v>
      </c>
      <c r="AG9">
        <v>30.93373756441617</v>
      </c>
      <c r="AH9">
        <v>34.173698998959836</v>
      </c>
      <c r="AI9">
        <v>5.0096391271292848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5.3</v>
      </c>
      <c r="AE10">
        <v>24</v>
      </c>
      <c r="AF10">
        <v>29.074849425697025</v>
      </c>
      <c r="AG10">
        <v>33.633756837285695</v>
      </c>
      <c r="AH10">
        <v>33.624670750893785</v>
      </c>
      <c r="AI10">
        <v>4.9592284906139241</v>
      </c>
      <c r="AJ10">
        <v>0</v>
      </c>
      <c r="AK10">
        <v>0</v>
      </c>
    </row>
    <row r="11" spans="1:41" hidden="1" x14ac:dyDescent="0.3">
      <c r="A11" t="s">
        <v>52</v>
      </c>
      <c r="B11" t="s">
        <v>58</v>
      </c>
      <c r="C11" t="s">
        <v>59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7.9</v>
      </c>
      <c r="AE11">
        <v>26</v>
      </c>
      <c r="AF11">
        <v>25.380952365378022</v>
      </c>
      <c r="AG11">
        <v>26.877874230125961</v>
      </c>
      <c r="AH11">
        <v>27.859334507433658</v>
      </c>
      <c r="AI11">
        <v>3.9835869480401103</v>
      </c>
      <c r="AJ11">
        <v>0</v>
      </c>
      <c r="AK11">
        <v>0</v>
      </c>
      <c r="AM11" t="s">
        <v>60</v>
      </c>
      <c r="AN11">
        <f>SUMPRODUCT(Table1[Selected], -- (Table1[PREV] = 0))</f>
        <v>4</v>
      </c>
    </row>
    <row r="12" spans="1:41" x14ac:dyDescent="0.3">
      <c r="A12" t="s">
        <v>274</v>
      </c>
      <c r="B12" t="s">
        <v>275</v>
      </c>
      <c r="C12" s="1" t="s">
        <v>275</v>
      </c>
      <c r="D12" t="s">
        <v>7</v>
      </c>
      <c r="E12">
        <v>0</v>
      </c>
      <c r="F12">
        <v>0</v>
      </c>
      <c r="G12">
        <v>0</v>
      </c>
      <c r="H12">
        <v>1</v>
      </c>
      <c r="I12" t="s">
        <v>21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12.2</v>
      </c>
      <c r="AE12">
        <v>448</v>
      </c>
      <c r="AF12">
        <v>106.94117646492907</v>
      </c>
      <c r="AG12">
        <v>43.072035531602353</v>
      </c>
      <c r="AH12">
        <v>54.843519083030841</v>
      </c>
      <c r="AI12">
        <v>6.600484606186181</v>
      </c>
      <c r="AJ12">
        <v>0</v>
      </c>
      <c r="AK12">
        <v>1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4</v>
      </c>
      <c r="E13">
        <v>1</v>
      </c>
      <c r="F13">
        <v>0</v>
      </c>
      <c r="G13">
        <v>0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4.9000000000000004</v>
      </c>
      <c r="AE13">
        <v>36</v>
      </c>
      <c r="AF13">
        <v>18.588235294009753</v>
      </c>
      <c r="AG13">
        <v>11.995311520114388</v>
      </c>
      <c r="AH13">
        <v>19.370989708945046</v>
      </c>
      <c r="AI13">
        <v>4.6191604655100189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68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38</v>
      </c>
      <c r="AF14">
        <v>18.423865470391888</v>
      </c>
      <c r="AG14">
        <v>17.405268814614011</v>
      </c>
      <c r="AH14">
        <v>22.268497674630552</v>
      </c>
      <c r="AI14">
        <v>5.8319584035605558</v>
      </c>
      <c r="AJ14">
        <v>0</v>
      </c>
      <c r="AK14">
        <v>0</v>
      </c>
      <c r="AM14" t="s">
        <v>29</v>
      </c>
      <c r="AN14">
        <f>((AN11-AN12)+ABS((AN11-AN12)))/2*4</f>
        <v>12</v>
      </c>
    </row>
    <row r="15" spans="1:41" hidden="1" x14ac:dyDescent="0.3">
      <c r="A15" t="s">
        <v>69</v>
      </c>
      <c r="B15" t="s">
        <v>70</v>
      </c>
      <c r="C15" t="s">
        <v>70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42</v>
      </c>
      <c r="AF15">
        <v>15.253201965664752</v>
      </c>
      <c r="AG15">
        <v>14.008330266577795</v>
      </c>
      <c r="AH15">
        <v>18.212779585286292</v>
      </c>
      <c r="AI15">
        <v>4.9263045556264995</v>
      </c>
      <c r="AJ15">
        <v>0</v>
      </c>
      <c r="AK15">
        <v>0</v>
      </c>
    </row>
    <row r="16" spans="1:41" hidden="1" x14ac:dyDescent="0.3">
      <c r="A16" t="s">
        <v>71</v>
      </c>
      <c r="B16" t="s">
        <v>72</v>
      </c>
      <c r="C16" t="s">
        <v>72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44</v>
      </c>
      <c r="AF16">
        <v>16.139195545939312</v>
      </c>
      <c r="AG16">
        <v>17.361348720983138</v>
      </c>
      <c r="AH16">
        <v>20.683421323287909</v>
      </c>
      <c r="AI16">
        <v>5.5037292476034274</v>
      </c>
      <c r="AJ16">
        <v>0</v>
      </c>
      <c r="AK16">
        <v>0</v>
      </c>
      <c r="AM16" t="s">
        <v>73</v>
      </c>
      <c r="AN16">
        <f>AN2-AN14*5</f>
        <v>428.35246957580244</v>
      </c>
    </row>
    <row r="17" spans="1:41" x14ac:dyDescent="0.3">
      <c r="A17" t="s">
        <v>43</v>
      </c>
      <c r="B17" t="s">
        <v>44</v>
      </c>
      <c r="C17" s="1" t="s">
        <v>44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6.8</v>
      </c>
      <c r="AE17">
        <v>6</v>
      </c>
      <c r="AF17">
        <v>24.45354571721758</v>
      </c>
      <c r="AG17">
        <v>50.003291345700973</v>
      </c>
      <c r="AH17">
        <v>41.342026081812712</v>
      </c>
      <c r="AI17">
        <v>6.1974508252381151</v>
      </c>
      <c r="AJ17">
        <v>1</v>
      </c>
      <c r="AK17">
        <v>1</v>
      </c>
    </row>
    <row r="18" spans="1:41" hidden="1" x14ac:dyDescent="0.3">
      <c r="A18" t="s">
        <v>64</v>
      </c>
      <c r="B18" t="s">
        <v>76</v>
      </c>
      <c r="C18" t="s">
        <v>77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47</v>
      </c>
      <c r="AF18">
        <v>15.952040583605527</v>
      </c>
      <c r="AG18">
        <v>20.519718413822194</v>
      </c>
      <c r="AH18">
        <v>22.312711607567074</v>
      </c>
      <c r="AI18">
        <v>5.4189078940909461</v>
      </c>
      <c r="AJ18">
        <v>0</v>
      </c>
      <c r="AK18">
        <v>0</v>
      </c>
      <c r="AM18" t="s">
        <v>9</v>
      </c>
      <c r="AN18">
        <f>SUMPRODUCT(Table1[Selected],Table1[ARS])</f>
        <v>2</v>
      </c>
      <c r="AO18">
        <v>3</v>
      </c>
    </row>
    <row r="19" spans="1:41" hidden="1" x14ac:dyDescent="0.3">
      <c r="A19" t="s">
        <v>78</v>
      </c>
      <c r="B19" t="s">
        <v>79</v>
      </c>
      <c r="C19" t="s">
        <v>80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49</v>
      </c>
      <c r="AF19">
        <v>19.766692757542906</v>
      </c>
      <c r="AG19">
        <v>12.712874115684752</v>
      </c>
      <c r="AH19">
        <v>20.575195995933989</v>
      </c>
      <c r="AI19">
        <v>4.3208118741102499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s="1" t="s">
        <v>82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50</v>
      </c>
      <c r="AF20">
        <v>20.444444421637513</v>
      </c>
      <c r="AG20">
        <v>20.954171976462078</v>
      </c>
      <c r="AH20">
        <v>25.623145534995395</v>
      </c>
      <c r="AI20">
        <v>5.9074141113096204</v>
      </c>
      <c r="AJ20">
        <v>0</v>
      </c>
      <c r="AK20">
        <v>0</v>
      </c>
      <c r="AM20" t="s">
        <v>11</v>
      </c>
      <c r="AN20">
        <f>SUMPRODUCT(Table1[Selected],Table1[BOU])</f>
        <v>1</v>
      </c>
      <c r="AO20">
        <v>3</v>
      </c>
    </row>
    <row r="21" spans="1:41" hidden="1" x14ac:dyDescent="0.3">
      <c r="A21" t="s">
        <v>83</v>
      </c>
      <c r="B21" t="s">
        <v>84</v>
      </c>
      <c r="C21" t="s">
        <v>83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51</v>
      </c>
      <c r="AF21">
        <v>12.656945288665128</v>
      </c>
      <c r="AG21">
        <v>19.970494855885832</v>
      </c>
      <c r="AH21">
        <v>19.756299217763306</v>
      </c>
      <c r="AI21">
        <v>5.4182739411516234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85</v>
      </c>
      <c r="B22" t="s">
        <v>86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5.2</v>
      </c>
      <c r="AE22">
        <v>52</v>
      </c>
      <c r="AF22">
        <v>13.175174936007345</v>
      </c>
      <c r="AG22">
        <v>18.018482312329283</v>
      </c>
      <c r="AH22">
        <v>19.024311144372842</v>
      </c>
      <c r="AI22">
        <v>5.119308022454657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87</v>
      </c>
      <c r="B23" t="s">
        <v>88</v>
      </c>
      <c r="C23" t="s">
        <v>88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65</v>
      </c>
      <c r="AF23">
        <v>12.90373375862778</v>
      </c>
      <c r="AG23">
        <v>12.646567684615142</v>
      </c>
      <c r="AH23">
        <v>15.850268531861346</v>
      </c>
      <c r="AI23">
        <v>4.1880409036576607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x14ac:dyDescent="0.3">
      <c r="A24" t="s">
        <v>306</v>
      </c>
      <c r="B24" t="s">
        <v>307</v>
      </c>
      <c r="C24" s="1" t="s">
        <v>308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23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5.9</v>
      </c>
      <c r="AE24">
        <v>518</v>
      </c>
      <c r="AF24">
        <v>32.684210516605035</v>
      </c>
      <c r="AG24">
        <v>27.44730574989304</v>
      </c>
      <c r="AH24">
        <v>33.721034774125528</v>
      </c>
      <c r="AI24">
        <v>5.7781732825960574</v>
      </c>
      <c r="AJ24">
        <v>1</v>
      </c>
      <c r="AK24">
        <v>1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91</v>
      </c>
      <c r="B25" t="s">
        <v>92</v>
      </c>
      <c r="C25" t="s">
        <v>92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5.3</v>
      </c>
      <c r="AE25">
        <v>75</v>
      </c>
      <c r="AF25">
        <v>13.894736842105264</v>
      </c>
      <c r="AG25">
        <v>15.50569028214634</v>
      </c>
      <c r="AH25">
        <v>13.821671091676166</v>
      </c>
      <c r="AI25">
        <v>3.8147199139952508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93</v>
      </c>
      <c r="B26" t="s">
        <v>94</v>
      </c>
      <c r="C26" t="s">
        <v>95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</v>
      </c>
      <c r="AE26">
        <v>77</v>
      </c>
      <c r="AF26">
        <v>13.635550381936461</v>
      </c>
      <c r="AG26">
        <v>13.387450612883343</v>
      </c>
      <c r="AH26">
        <v>12.549008101838385</v>
      </c>
      <c r="AI26">
        <v>3.957924897786397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5.6</v>
      </c>
      <c r="AE27">
        <v>79</v>
      </c>
      <c r="AF27">
        <v>12.436964435392836</v>
      </c>
      <c r="AG27">
        <v>15.222678514472863</v>
      </c>
      <c r="AH27">
        <v>13.117170236216337</v>
      </c>
      <c r="AI27">
        <v>3.7420163345288149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99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80</v>
      </c>
      <c r="AF28">
        <v>8.6231524610675319</v>
      </c>
      <c r="AG28">
        <v>10.954415148344749</v>
      </c>
      <c r="AH28">
        <v>9.3166003300373532</v>
      </c>
      <c r="AI28">
        <v>2.733020863644859</v>
      </c>
      <c r="AJ28">
        <v>0</v>
      </c>
      <c r="AK28">
        <v>0</v>
      </c>
      <c r="AM28" t="s">
        <v>19</v>
      </c>
      <c r="AN28">
        <f>SUMPRODUCT(Table1[Selected],Table1[LEI])</f>
        <v>1</v>
      </c>
      <c r="AO28">
        <v>3</v>
      </c>
    </row>
    <row r="29" spans="1:41" hidden="1" x14ac:dyDescent="0.3">
      <c r="A29" t="s">
        <v>100</v>
      </c>
      <c r="B29" t="s">
        <v>101</v>
      </c>
      <c r="C29" t="s">
        <v>101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5.2</v>
      </c>
      <c r="AE29">
        <v>83</v>
      </c>
      <c r="AF29">
        <v>12.202193890060283</v>
      </c>
      <c r="AG29">
        <v>14.563548384591861</v>
      </c>
      <c r="AH29">
        <v>12.663277222607208</v>
      </c>
      <c r="AI29">
        <v>3.602868053311175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102</v>
      </c>
      <c r="B30" t="s">
        <v>103</v>
      </c>
      <c r="C30" t="s">
        <v>103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88</v>
      </c>
      <c r="AF30">
        <v>10.561906093714661</v>
      </c>
      <c r="AG30">
        <v>14.932193415095337</v>
      </c>
      <c r="AH30">
        <v>12.251810224429862</v>
      </c>
      <c r="AI30">
        <v>3.7488216929673657</v>
      </c>
      <c r="AJ30">
        <v>0</v>
      </c>
      <c r="AK30">
        <v>0</v>
      </c>
      <c r="AM30" t="s">
        <v>21</v>
      </c>
      <c r="AN30">
        <f>SUMPRODUCT(Table1[Selected],Table1[MCI])</f>
        <v>2</v>
      </c>
      <c r="AO30">
        <v>3</v>
      </c>
    </row>
    <row r="31" spans="1:41" hidden="1" x14ac:dyDescent="0.3">
      <c r="A31" t="s">
        <v>104</v>
      </c>
      <c r="B31" t="s">
        <v>105</v>
      </c>
      <c r="C31" t="s">
        <v>105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4.7</v>
      </c>
      <c r="AE31">
        <v>93</v>
      </c>
      <c r="AF31">
        <v>21.436111749017716</v>
      </c>
      <c r="AG31">
        <v>35.552802707824284</v>
      </c>
      <c r="AH31">
        <v>27.777175723537262</v>
      </c>
      <c r="AI31">
        <v>7.5591872849022756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106</v>
      </c>
      <c r="B32" t="s">
        <v>107</v>
      </c>
      <c r="C32" t="s">
        <v>107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106</v>
      </c>
      <c r="AF32">
        <v>21.203200005814846</v>
      </c>
      <c r="AG32">
        <v>47.874357847421955</v>
      </c>
      <c r="AH32">
        <v>36.309876849994765</v>
      </c>
      <c r="AI32">
        <v>8.3594980502691847</v>
      </c>
      <c r="AJ32">
        <v>0</v>
      </c>
      <c r="AK32">
        <v>0</v>
      </c>
      <c r="AM32" t="s">
        <v>23</v>
      </c>
      <c r="AN32">
        <f>SUMPRODUCT(Table1[Selected],Table1[NEW])</f>
        <v>3</v>
      </c>
      <c r="AO32">
        <v>3</v>
      </c>
    </row>
    <row r="33" spans="1:41" hidden="1" x14ac:dyDescent="0.3">
      <c r="A33" t="s">
        <v>108</v>
      </c>
      <c r="B33" t="s">
        <v>109</v>
      </c>
      <c r="C33" t="s">
        <v>110</v>
      </c>
      <c r="D33" t="s">
        <v>4</v>
      </c>
      <c r="E33">
        <v>1</v>
      </c>
      <c r="F33">
        <v>0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4.5999999999999996</v>
      </c>
      <c r="AE33">
        <v>107</v>
      </c>
      <c r="AF33">
        <v>17.853012913157244</v>
      </c>
      <c r="AG33">
        <v>31.315055497094331</v>
      </c>
      <c r="AH33">
        <v>26.270034897472812</v>
      </c>
      <c r="AI33">
        <v>5.8348740628160094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4.2</v>
      </c>
      <c r="AE34">
        <v>109</v>
      </c>
      <c r="AF34">
        <v>25.157894734010888</v>
      </c>
      <c r="AG34">
        <v>22.464629504363383</v>
      </c>
      <c r="AH34">
        <v>26.656140814562274</v>
      </c>
      <c r="AI34">
        <v>4.7733467886884409</v>
      </c>
      <c r="AJ34">
        <v>0</v>
      </c>
      <c r="AK34">
        <v>0</v>
      </c>
      <c r="AM34" t="s">
        <v>25</v>
      </c>
      <c r="AN34">
        <f>SUMPRODUCT(Table1[Selected],Table1[SOU])</f>
        <v>1</v>
      </c>
      <c r="AO34">
        <v>3</v>
      </c>
    </row>
    <row r="35" spans="1:41" x14ac:dyDescent="0.3">
      <c r="A35" t="s">
        <v>321</v>
      </c>
      <c r="B35" t="s">
        <v>322</v>
      </c>
      <c r="C35" s="1" t="s">
        <v>322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23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526</v>
      </c>
      <c r="AF35">
        <v>21.923327020194563</v>
      </c>
      <c r="AG35">
        <v>33.480550465948411</v>
      </c>
      <c r="AH35">
        <v>32.741373258365392</v>
      </c>
      <c r="AI35">
        <v>5.5098536036004031</v>
      </c>
      <c r="AJ35">
        <v>1</v>
      </c>
      <c r="AK35">
        <v>1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115</v>
      </c>
      <c r="B36" t="s">
        <v>116</v>
      </c>
      <c r="C36" t="s">
        <v>116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112</v>
      </c>
      <c r="AF36">
        <v>16.939100527655786</v>
      </c>
      <c r="AG36">
        <v>20.921352389126866</v>
      </c>
      <c r="AH36">
        <v>20.720238816409569</v>
      </c>
      <c r="AI36">
        <v>5.3551368347059531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117</v>
      </c>
      <c r="B37" t="s">
        <v>118</v>
      </c>
      <c r="C37" t="s">
        <v>118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114</v>
      </c>
      <c r="AF37">
        <v>24.015828757709841</v>
      </c>
      <c r="AG37">
        <v>29.989002410342113</v>
      </c>
      <c r="AH37">
        <v>29.533165115623611</v>
      </c>
      <c r="AI37">
        <v>5.3967117694249307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119</v>
      </c>
      <c r="B38" t="s">
        <v>120</v>
      </c>
      <c r="C38" t="s">
        <v>120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115</v>
      </c>
      <c r="AF38">
        <v>14.673913041116389</v>
      </c>
      <c r="AG38">
        <v>22.187617361137388</v>
      </c>
      <c r="AH38">
        <v>19.893421433315165</v>
      </c>
      <c r="AI38">
        <v>4.8673329527860911</v>
      </c>
      <c r="AJ38">
        <v>0</v>
      </c>
      <c r="AK38">
        <v>0</v>
      </c>
    </row>
    <row r="39" spans="1:41" hidden="1" x14ac:dyDescent="0.3">
      <c r="A39" t="s">
        <v>121</v>
      </c>
      <c r="B39" t="s">
        <v>122</v>
      </c>
      <c r="C39" t="s">
        <v>122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5.9</v>
      </c>
      <c r="AE39">
        <v>121</v>
      </c>
      <c r="AF39">
        <v>17.179633748880264</v>
      </c>
      <c r="AG39">
        <v>23.683646099729895</v>
      </c>
      <c r="AH39">
        <v>22.19369784986182</v>
      </c>
      <c r="AI39">
        <v>5.4023534543189502</v>
      </c>
      <c r="AJ39">
        <v>0</v>
      </c>
      <c r="AK39">
        <v>0</v>
      </c>
    </row>
    <row r="40" spans="1:41" hidden="1" x14ac:dyDescent="0.3">
      <c r="A40" t="s">
        <v>123</v>
      </c>
      <c r="B40" t="s">
        <v>124</v>
      </c>
      <c r="C40" t="s">
        <v>124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4.7</v>
      </c>
      <c r="AE40">
        <v>130</v>
      </c>
      <c r="AF40">
        <v>15.808420254524609</v>
      </c>
      <c r="AG40">
        <v>30.521215209841252</v>
      </c>
      <c r="AH40">
        <v>24.597273739357053</v>
      </c>
      <c r="AI40">
        <v>5.724178364790049</v>
      </c>
      <c r="AJ40">
        <v>0</v>
      </c>
      <c r="AK40">
        <v>0</v>
      </c>
    </row>
    <row r="41" spans="1:41" hidden="1" x14ac:dyDescent="0.3">
      <c r="A41" t="s">
        <v>89</v>
      </c>
      <c r="B41" t="s">
        <v>125</v>
      </c>
      <c r="C41" t="s">
        <v>125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4.9000000000000004</v>
      </c>
      <c r="AE41">
        <v>140</v>
      </c>
      <c r="AF41">
        <v>10.260416612205569</v>
      </c>
      <c r="AG41">
        <v>17.424091601230792</v>
      </c>
      <c r="AH41">
        <v>11.957727802360152</v>
      </c>
      <c r="AI41">
        <v>1.901054201626132</v>
      </c>
      <c r="AJ41">
        <v>0</v>
      </c>
      <c r="AK41">
        <v>0</v>
      </c>
    </row>
    <row r="42" spans="1:41" hidden="1" x14ac:dyDescent="0.3">
      <c r="A42" t="s">
        <v>61</v>
      </c>
      <c r="B42" t="s">
        <v>126</v>
      </c>
      <c r="C42" t="s">
        <v>126</v>
      </c>
      <c r="D42" t="s">
        <v>7</v>
      </c>
      <c r="E42">
        <v>0</v>
      </c>
      <c r="F42">
        <v>0</v>
      </c>
      <c r="G42">
        <v>0</v>
      </c>
      <c r="H42">
        <v>1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6.5</v>
      </c>
      <c r="AE42">
        <v>142</v>
      </c>
      <c r="AF42">
        <v>15.456108715176365</v>
      </c>
      <c r="AG42">
        <v>16.697888983247921</v>
      </c>
      <c r="AH42">
        <v>13.477614896258142</v>
      </c>
      <c r="AI42">
        <v>2.1800205862191739</v>
      </c>
      <c r="AJ42">
        <v>0</v>
      </c>
      <c r="AK42">
        <v>0</v>
      </c>
    </row>
    <row r="43" spans="1:41" hidden="1" x14ac:dyDescent="0.3">
      <c r="A43" t="s">
        <v>127</v>
      </c>
      <c r="B43" t="s">
        <v>128</v>
      </c>
      <c r="C43" s="1" t="s">
        <v>128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5.6</v>
      </c>
      <c r="AE43">
        <v>143</v>
      </c>
      <c r="AF43">
        <v>17.290320086276296</v>
      </c>
      <c r="AG43">
        <v>28.080100863695769</v>
      </c>
      <c r="AH43">
        <v>19.541650132068135</v>
      </c>
      <c r="AI43">
        <v>3.6280115551310548</v>
      </c>
      <c r="AJ43">
        <v>0</v>
      </c>
      <c r="AK43">
        <v>0</v>
      </c>
    </row>
    <row r="44" spans="1:41" hidden="1" x14ac:dyDescent="0.3">
      <c r="A44" t="s">
        <v>98</v>
      </c>
      <c r="B44" t="s">
        <v>129</v>
      </c>
      <c r="C44" t="s">
        <v>129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144</v>
      </c>
      <c r="AF44">
        <v>28.595702693834099</v>
      </c>
      <c r="AG44">
        <v>15.511581756837693</v>
      </c>
      <c r="AH44">
        <v>17.630123294857025</v>
      </c>
      <c r="AI44">
        <v>2.2341935635703427</v>
      </c>
      <c r="AJ44">
        <v>0</v>
      </c>
      <c r="AK44">
        <v>0</v>
      </c>
    </row>
    <row r="45" spans="1:41" hidden="1" x14ac:dyDescent="0.3">
      <c r="A45" t="s">
        <v>130</v>
      </c>
      <c r="B45" t="s">
        <v>131</v>
      </c>
      <c r="C45" s="1" t="s">
        <v>131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5.0999999999999996</v>
      </c>
      <c r="AE45">
        <v>145</v>
      </c>
      <c r="AF45">
        <v>24.863699077605798</v>
      </c>
      <c r="AG45">
        <v>48.682141996714122</v>
      </c>
      <c r="AH45">
        <v>32.044270312792754</v>
      </c>
      <c r="AI45">
        <v>5.837455546017611</v>
      </c>
      <c r="AJ45">
        <v>0</v>
      </c>
      <c r="AK45">
        <v>0</v>
      </c>
    </row>
    <row r="46" spans="1:41" hidden="1" x14ac:dyDescent="0.3">
      <c r="A46" t="s">
        <v>89</v>
      </c>
      <c r="B46" t="s">
        <v>132</v>
      </c>
      <c r="C46" t="s">
        <v>132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146</v>
      </c>
      <c r="AF46">
        <v>13.369565105935465</v>
      </c>
      <c r="AG46">
        <v>14.218634316796072</v>
      </c>
      <c r="AH46">
        <v>11.551270615557641</v>
      </c>
      <c r="AI46">
        <v>1.8647876229790894</v>
      </c>
      <c r="AJ46">
        <v>0</v>
      </c>
      <c r="AK46">
        <v>0</v>
      </c>
    </row>
    <row r="47" spans="1:41" hidden="1" x14ac:dyDescent="0.3">
      <c r="A47" t="s">
        <v>133</v>
      </c>
      <c r="B47" t="s">
        <v>134</v>
      </c>
      <c r="C47" t="s">
        <v>134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147</v>
      </c>
      <c r="AF47">
        <v>14.931372599061824</v>
      </c>
      <c r="AG47">
        <v>15.011898768747741</v>
      </c>
      <c r="AH47">
        <v>12.488560043414491</v>
      </c>
      <c r="AI47">
        <v>2.0508824638414831</v>
      </c>
      <c r="AJ47">
        <v>0</v>
      </c>
      <c r="AK47">
        <v>0</v>
      </c>
    </row>
    <row r="48" spans="1:41" hidden="1" x14ac:dyDescent="0.3">
      <c r="A48" t="s">
        <v>135</v>
      </c>
      <c r="B48" t="s">
        <v>136</v>
      </c>
      <c r="C48" t="s">
        <v>136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6.7</v>
      </c>
      <c r="AE48">
        <v>148</v>
      </c>
      <c r="AF48">
        <v>19.39980624414186</v>
      </c>
      <c r="AG48">
        <v>20.355239480049523</v>
      </c>
      <c r="AH48">
        <v>16.630017912115893</v>
      </c>
      <c r="AI48">
        <v>2.7045535286280167</v>
      </c>
      <c r="AJ48">
        <v>0</v>
      </c>
      <c r="AK48">
        <v>0</v>
      </c>
    </row>
    <row r="49" spans="1:37" hidden="1" x14ac:dyDescent="0.3">
      <c r="A49" t="s">
        <v>137</v>
      </c>
      <c r="B49" t="s">
        <v>138</v>
      </c>
      <c r="C49" t="s">
        <v>138</v>
      </c>
      <c r="D49" t="s">
        <v>4</v>
      </c>
      <c r="E49">
        <v>1</v>
      </c>
      <c r="F49">
        <v>0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4.5999999999999996</v>
      </c>
      <c r="AE49">
        <v>149</v>
      </c>
      <c r="AF49">
        <v>32.130009767506593</v>
      </c>
      <c r="AG49">
        <v>21.802444609045338</v>
      </c>
      <c r="AH49">
        <v>21.886318682597931</v>
      </c>
      <c r="AI49">
        <v>2.8235092930354218</v>
      </c>
      <c r="AJ49">
        <v>0</v>
      </c>
      <c r="AK49">
        <v>0</v>
      </c>
    </row>
    <row r="50" spans="1:37" hidden="1" x14ac:dyDescent="0.3">
      <c r="A50" t="s">
        <v>139</v>
      </c>
      <c r="B50" t="s">
        <v>140</v>
      </c>
      <c r="C50" t="s">
        <v>140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5.4</v>
      </c>
      <c r="AE50">
        <v>152</v>
      </c>
      <c r="AF50">
        <v>13.667044921273698</v>
      </c>
      <c r="AG50">
        <v>17.787682437096315</v>
      </c>
      <c r="AH50">
        <v>13.353076295493235</v>
      </c>
      <c r="AI50">
        <v>2.1928985556581022</v>
      </c>
      <c r="AJ50">
        <v>0</v>
      </c>
      <c r="AK50">
        <v>0</v>
      </c>
    </row>
    <row r="51" spans="1:37" hidden="1" x14ac:dyDescent="0.3">
      <c r="A51" t="s">
        <v>141</v>
      </c>
      <c r="B51" t="s">
        <v>142</v>
      </c>
      <c r="C51" t="s">
        <v>143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156</v>
      </c>
      <c r="AF51">
        <v>23.352941157399346</v>
      </c>
      <c r="AG51">
        <v>14.128137488495158</v>
      </c>
      <c r="AH51">
        <v>15.091414177086584</v>
      </c>
      <c r="AI51">
        <v>1.7110149118541238</v>
      </c>
      <c r="AJ51">
        <v>0</v>
      </c>
      <c r="AK51">
        <v>0</v>
      </c>
    </row>
    <row r="52" spans="1:37" hidden="1" x14ac:dyDescent="0.3">
      <c r="A52" t="s">
        <v>144</v>
      </c>
      <c r="B52" t="s">
        <v>145</v>
      </c>
      <c r="C52" t="s">
        <v>145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168</v>
      </c>
      <c r="AF52">
        <v>8.0220589622223386</v>
      </c>
      <c r="AG52">
        <v>17.63268474650868</v>
      </c>
      <c r="AH52">
        <v>11.253427750688839</v>
      </c>
      <c r="AI52">
        <v>1.0955601855355144</v>
      </c>
      <c r="AJ52">
        <v>0</v>
      </c>
      <c r="AK52">
        <v>0</v>
      </c>
    </row>
    <row r="53" spans="1:37" hidden="1" x14ac:dyDescent="0.3">
      <c r="A53" t="s">
        <v>146</v>
      </c>
      <c r="B53" t="s">
        <v>147</v>
      </c>
      <c r="C53" t="s">
        <v>148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5.2</v>
      </c>
      <c r="AE53">
        <v>176</v>
      </c>
      <c r="AF53">
        <v>14.603973447713789</v>
      </c>
      <c r="AG53">
        <v>12.619098790828485</v>
      </c>
      <c r="AH53">
        <v>9.951285807476939</v>
      </c>
      <c r="AI53">
        <v>1.6135792184152498</v>
      </c>
      <c r="AJ53">
        <v>0</v>
      </c>
      <c r="AK53">
        <v>0</v>
      </c>
    </row>
    <row r="54" spans="1:37" hidden="1" x14ac:dyDescent="0.3">
      <c r="A54" t="s">
        <v>149</v>
      </c>
      <c r="B54" t="s">
        <v>150</v>
      </c>
      <c r="C54" t="s">
        <v>150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</v>
      </c>
      <c r="AE54">
        <v>177</v>
      </c>
      <c r="AF54">
        <v>20.978366216838005</v>
      </c>
      <c r="AG54">
        <v>7.7421152910057414</v>
      </c>
      <c r="AH54">
        <v>10.78069557872786</v>
      </c>
      <c r="AI54">
        <v>1.5051466389920678</v>
      </c>
      <c r="AJ54">
        <v>0</v>
      </c>
      <c r="AK54">
        <v>0</v>
      </c>
    </row>
    <row r="55" spans="1:37" hidden="1" x14ac:dyDescent="0.3">
      <c r="A55" t="s">
        <v>151</v>
      </c>
      <c r="B55" t="s">
        <v>152</v>
      </c>
      <c r="C55" t="s">
        <v>153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5.4</v>
      </c>
      <c r="AE55">
        <v>178</v>
      </c>
      <c r="AF55">
        <v>19.090909089348617</v>
      </c>
      <c r="AG55">
        <v>13.731005316793198</v>
      </c>
      <c r="AH55">
        <v>12.073017891720031</v>
      </c>
      <c r="AI55">
        <v>1.6211803897669004</v>
      </c>
      <c r="AJ55">
        <v>0</v>
      </c>
      <c r="AK55">
        <v>0</v>
      </c>
    </row>
    <row r="56" spans="1:37" hidden="1" x14ac:dyDescent="0.3">
      <c r="A56" t="s">
        <v>154</v>
      </c>
      <c r="B56" t="s">
        <v>155</v>
      </c>
      <c r="C56" t="s">
        <v>156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5.8</v>
      </c>
      <c r="AE56">
        <v>180</v>
      </c>
      <c r="AF56">
        <v>16.953617049080357</v>
      </c>
      <c r="AG56">
        <v>9.8484930961399133</v>
      </c>
      <c r="AH56">
        <v>9.9277884220363166</v>
      </c>
      <c r="AI56">
        <v>1.3202692454745568</v>
      </c>
      <c r="AJ56">
        <v>0</v>
      </c>
      <c r="AK56">
        <v>0</v>
      </c>
    </row>
    <row r="57" spans="1:37" hidden="1" x14ac:dyDescent="0.3">
      <c r="A57" t="s">
        <v>157</v>
      </c>
      <c r="B57" t="s">
        <v>158</v>
      </c>
      <c r="C57" t="s">
        <v>158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7.5</v>
      </c>
      <c r="AE57">
        <v>192</v>
      </c>
      <c r="AF57">
        <v>23.561212150308666</v>
      </c>
      <c r="AG57">
        <v>16.486077718629268</v>
      </c>
      <c r="AH57">
        <v>14.74430708081044</v>
      </c>
      <c r="AI57">
        <v>1.9385417827195233</v>
      </c>
      <c r="AJ57">
        <v>0</v>
      </c>
      <c r="AK57">
        <v>0</v>
      </c>
    </row>
    <row r="58" spans="1:37" hidden="1" x14ac:dyDescent="0.3">
      <c r="A58" t="s">
        <v>159</v>
      </c>
      <c r="B58" t="s">
        <v>160</v>
      </c>
      <c r="C58" t="s">
        <v>160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7.8</v>
      </c>
      <c r="AE58">
        <v>195</v>
      </c>
      <c r="AF58">
        <v>17.173913005675715</v>
      </c>
      <c r="AG58">
        <v>16.485889092045376</v>
      </c>
      <c r="AH58">
        <v>12.259500690000852</v>
      </c>
      <c r="AI58">
        <v>1.6018548687998135</v>
      </c>
      <c r="AJ58">
        <v>0</v>
      </c>
      <c r="AK58">
        <v>0</v>
      </c>
    </row>
    <row r="59" spans="1:37" hidden="1" x14ac:dyDescent="0.3">
      <c r="A59" t="s">
        <v>161</v>
      </c>
      <c r="B59" t="s">
        <v>162</v>
      </c>
      <c r="C59" t="s">
        <v>162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9.6999999999999993</v>
      </c>
      <c r="AE59">
        <v>202</v>
      </c>
      <c r="AF59">
        <v>28.01970174627899</v>
      </c>
      <c r="AG59">
        <v>16.619823719133937</v>
      </c>
      <c r="AH59">
        <v>16.523975629280251</v>
      </c>
      <c r="AI59">
        <v>2.4762543169378461</v>
      </c>
      <c r="AJ59">
        <v>0</v>
      </c>
      <c r="AK59">
        <v>0</v>
      </c>
    </row>
    <row r="60" spans="1:37" hidden="1" x14ac:dyDescent="0.3">
      <c r="A60" t="s">
        <v>163</v>
      </c>
      <c r="B60" t="s">
        <v>164</v>
      </c>
      <c r="C60" t="s">
        <v>164</v>
      </c>
      <c r="D60" t="s">
        <v>4</v>
      </c>
      <c r="E60">
        <v>1</v>
      </c>
      <c r="F60">
        <v>0</v>
      </c>
      <c r="G60">
        <v>0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</v>
      </c>
      <c r="AE60">
        <v>216</v>
      </c>
      <c r="AF60">
        <v>18.327077007617621</v>
      </c>
      <c r="AG60">
        <v>9.6089562414374665</v>
      </c>
      <c r="AH60">
        <v>9.8149869627254933</v>
      </c>
      <c r="AI60">
        <v>2.2857880611921502</v>
      </c>
      <c r="AJ60">
        <v>0</v>
      </c>
      <c r="AK60">
        <v>0</v>
      </c>
    </row>
    <row r="61" spans="1:37" hidden="1" x14ac:dyDescent="0.3">
      <c r="A61" t="s">
        <v>165</v>
      </c>
      <c r="B61" t="s">
        <v>166</v>
      </c>
      <c r="C61" t="s">
        <v>166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</v>
      </c>
      <c r="AE61">
        <v>220</v>
      </c>
      <c r="AF61">
        <v>11.964318331853768</v>
      </c>
      <c r="AG61">
        <v>5.3580939630553521</v>
      </c>
      <c r="AH61">
        <v>6.0582827012856288</v>
      </c>
      <c r="AI61">
        <v>1.337674731175311</v>
      </c>
      <c r="AJ61">
        <v>0</v>
      </c>
      <c r="AK61">
        <v>0</v>
      </c>
    </row>
    <row r="62" spans="1:37" hidden="1" x14ac:dyDescent="0.3">
      <c r="A62" t="s">
        <v>167</v>
      </c>
      <c r="B62" t="s">
        <v>168</v>
      </c>
      <c r="C62" t="s">
        <v>168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5.3</v>
      </c>
      <c r="AE62">
        <v>223</v>
      </c>
      <c r="AF62">
        <v>18.020086076996385</v>
      </c>
      <c r="AG62">
        <v>6.4675097255860905</v>
      </c>
      <c r="AH62">
        <v>8.5130549804642133</v>
      </c>
      <c r="AI62">
        <v>1.5364937373834657</v>
      </c>
      <c r="AJ62">
        <v>0</v>
      </c>
      <c r="AK62">
        <v>0</v>
      </c>
    </row>
    <row r="63" spans="1:37" hidden="1" x14ac:dyDescent="0.3">
      <c r="A63" t="s">
        <v>169</v>
      </c>
      <c r="B63" t="s">
        <v>170</v>
      </c>
      <c r="C63" t="s">
        <v>170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7.3</v>
      </c>
      <c r="AE63">
        <v>224</v>
      </c>
      <c r="AF63">
        <v>44.231784173199614</v>
      </c>
      <c r="AG63">
        <v>9.7576928089525268</v>
      </c>
      <c r="AH63">
        <v>18.561268737429323</v>
      </c>
      <c r="AI63">
        <v>2.2817419964690204</v>
      </c>
      <c r="AJ63">
        <v>0</v>
      </c>
      <c r="AK63">
        <v>0</v>
      </c>
    </row>
    <row r="64" spans="1:37" hidden="1" x14ac:dyDescent="0.3">
      <c r="A64" t="s">
        <v>171</v>
      </c>
      <c r="B64" t="s">
        <v>172</v>
      </c>
      <c r="C64" t="s">
        <v>172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225</v>
      </c>
      <c r="AF64">
        <v>13.048348402532012</v>
      </c>
      <c r="AG64">
        <v>5.576725023542469</v>
      </c>
      <c r="AH64">
        <v>6.5053534758250935</v>
      </c>
      <c r="AI64">
        <v>1.4252044696314878</v>
      </c>
      <c r="AJ64">
        <v>0</v>
      </c>
      <c r="AK64">
        <v>0</v>
      </c>
    </row>
    <row r="65" spans="1:37" hidden="1" x14ac:dyDescent="0.3">
      <c r="A65" t="s">
        <v>173</v>
      </c>
      <c r="B65" t="s">
        <v>174</v>
      </c>
      <c r="C65" t="s">
        <v>174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228</v>
      </c>
      <c r="AF65">
        <v>17.526315789473681</v>
      </c>
      <c r="AG65">
        <v>6.1442833778120365</v>
      </c>
      <c r="AH65">
        <v>8.2240623659495196</v>
      </c>
      <c r="AI65">
        <v>1.6530814798897842</v>
      </c>
      <c r="AJ65">
        <v>0</v>
      </c>
      <c r="AK65">
        <v>0</v>
      </c>
    </row>
    <row r="66" spans="1:37" hidden="1" x14ac:dyDescent="0.3">
      <c r="A66" t="s">
        <v>175</v>
      </c>
      <c r="B66" t="s">
        <v>176</v>
      </c>
      <c r="C66" t="s">
        <v>176</v>
      </c>
      <c r="D66" t="s">
        <v>7</v>
      </c>
      <c r="E66">
        <v>0</v>
      </c>
      <c r="F66">
        <v>0</v>
      </c>
      <c r="G66">
        <v>0</v>
      </c>
      <c r="H66">
        <v>1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5.2</v>
      </c>
      <c r="AE66">
        <v>229</v>
      </c>
      <c r="AF66">
        <v>14.998634818679102</v>
      </c>
      <c r="AG66">
        <v>6.2478206012091855</v>
      </c>
      <c r="AH66">
        <v>7.4156887980306845</v>
      </c>
      <c r="AI66">
        <v>1.6253358700825622</v>
      </c>
      <c r="AJ66">
        <v>0</v>
      </c>
      <c r="AK66">
        <v>0</v>
      </c>
    </row>
    <row r="67" spans="1:37" hidden="1" x14ac:dyDescent="0.3">
      <c r="A67" t="s">
        <v>146</v>
      </c>
      <c r="B67" t="s">
        <v>177</v>
      </c>
      <c r="C67" t="s">
        <v>177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4.4000000000000004</v>
      </c>
      <c r="AE67">
        <v>230</v>
      </c>
      <c r="AF67">
        <v>15.226235766736185</v>
      </c>
      <c r="AG67">
        <v>5.8260396471354943</v>
      </c>
      <c r="AH67">
        <v>7.3310600410698168</v>
      </c>
      <c r="AI67">
        <v>1.8505736792963545</v>
      </c>
      <c r="AJ67">
        <v>0</v>
      </c>
      <c r="AK67">
        <v>0</v>
      </c>
    </row>
    <row r="68" spans="1:37" hidden="1" x14ac:dyDescent="0.3">
      <c r="A68" t="s">
        <v>178</v>
      </c>
      <c r="B68" t="s">
        <v>179</v>
      </c>
      <c r="C68" t="s">
        <v>179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5.6</v>
      </c>
      <c r="AE68">
        <v>232</v>
      </c>
      <c r="AF68">
        <v>17.049184905323287</v>
      </c>
      <c r="AG68">
        <v>9.255034915948892</v>
      </c>
      <c r="AH68">
        <v>9.2512523540293863</v>
      </c>
      <c r="AI68">
        <v>2.042275205089517</v>
      </c>
      <c r="AJ68">
        <v>0</v>
      </c>
      <c r="AK68">
        <v>0</v>
      </c>
    </row>
    <row r="69" spans="1:37" hidden="1" x14ac:dyDescent="0.3">
      <c r="A69" t="s">
        <v>180</v>
      </c>
      <c r="B69" t="s">
        <v>181</v>
      </c>
      <c r="C69" t="s">
        <v>181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233</v>
      </c>
      <c r="AF69">
        <v>19.164117186301262</v>
      </c>
      <c r="AG69">
        <v>4.8139843301091387</v>
      </c>
      <c r="AH69">
        <v>8.2657313311317786</v>
      </c>
      <c r="AI69">
        <v>1.9692803088759776</v>
      </c>
      <c r="AJ69">
        <v>0</v>
      </c>
      <c r="AK69">
        <v>0</v>
      </c>
    </row>
    <row r="70" spans="1:37" hidden="1" x14ac:dyDescent="0.3">
      <c r="A70" t="s">
        <v>182</v>
      </c>
      <c r="B70" t="s">
        <v>183</v>
      </c>
      <c r="C70" t="s">
        <v>183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234</v>
      </c>
      <c r="AF70">
        <v>15.788166305754689</v>
      </c>
      <c r="AG70">
        <v>14.082246194507119</v>
      </c>
      <c r="AH70">
        <v>10.670592375754737</v>
      </c>
      <c r="AI70">
        <v>2.4036195531422031</v>
      </c>
      <c r="AJ70">
        <v>0</v>
      </c>
      <c r="AK70">
        <v>0</v>
      </c>
    </row>
    <row r="71" spans="1:37" hidden="1" x14ac:dyDescent="0.3">
      <c r="A71" t="s">
        <v>184</v>
      </c>
      <c r="B71" t="s">
        <v>185</v>
      </c>
      <c r="C71" t="s">
        <v>186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241</v>
      </c>
      <c r="AF71">
        <v>10.624999964938445</v>
      </c>
      <c r="AG71">
        <v>6.1277912179243073</v>
      </c>
      <c r="AH71">
        <v>5.9027798565705591</v>
      </c>
      <c r="AI71">
        <v>1.3347867962788964</v>
      </c>
      <c r="AJ71">
        <v>0</v>
      </c>
      <c r="AK71">
        <v>0</v>
      </c>
    </row>
    <row r="72" spans="1:37" hidden="1" x14ac:dyDescent="0.3">
      <c r="A72" t="s">
        <v>167</v>
      </c>
      <c r="B72" t="s">
        <v>187</v>
      </c>
      <c r="C72" t="s">
        <v>187</v>
      </c>
      <c r="D72" t="s">
        <v>4</v>
      </c>
      <c r="E72">
        <v>1</v>
      </c>
      <c r="F72">
        <v>0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258</v>
      </c>
      <c r="AF72">
        <v>23.610349554964372</v>
      </c>
      <c r="AG72">
        <v>13.644790516260617</v>
      </c>
      <c r="AH72">
        <v>18.822667992831249</v>
      </c>
      <c r="AI72">
        <v>3.0551451525618907</v>
      </c>
      <c r="AJ72">
        <v>0</v>
      </c>
      <c r="AK72">
        <v>0</v>
      </c>
    </row>
    <row r="73" spans="1:37" hidden="1" x14ac:dyDescent="0.3">
      <c r="A73" t="s">
        <v>188</v>
      </c>
      <c r="B73" t="s">
        <v>189</v>
      </c>
      <c r="C73" t="s">
        <v>189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262</v>
      </c>
      <c r="AF73">
        <v>13.036271886369278</v>
      </c>
      <c r="AG73">
        <v>16.747417721527114</v>
      </c>
      <c r="AH73">
        <v>15.297967809155908</v>
      </c>
      <c r="AI73">
        <v>2.8594734237777617</v>
      </c>
      <c r="AJ73">
        <v>0</v>
      </c>
      <c r="AK73">
        <v>0</v>
      </c>
    </row>
    <row r="74" spans="1:37" hidden="1" x14ac:dyDescent="0.3">
      <c r="A74" t="s">
        <v>190</v>
      </c>
      <c r="B74" t="s">
        <v>191</v>
      </c>
      <c r="C74" t="s">
        <v>191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265</v>
      </c>
      <c r="AF74">
        <v>14.055747008149394</v>
      </c>
      <c r="AG74">
        <v>21.185177277450407</v>
      </c>
      <c r="AH74">
        <v>18.159654342140957</v>
      </c>
      <c r="AI74">
        <v>3.5925257087510327</v>
      </c>
      <c r="AJ74">
        <v>0</v>
      </c>
      <c r="AK74">
        <v>0</v>
      </c>
    </row>
    <row r="75" spans="1:37" hidden="1" x14ac:dyDescent="0.3">
      <c r="A75" t="s">
        <v>192</v>
      </c>
      <c r="B75" t="s">
        <v>193</v>
      </c>
      <c r="C75" t="s">
        <v>193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4.4000000000000004</v>
      </c>
      <c r="AE75">
        <v>270</v>
      </c>
      <c r="AF75">
        <v>13.40699979347678</v>
      </c>
      <c r="AG75">
        <v>10.755979537079977</v>
      </c>
      <c r="AH75">
        <v>12.289691223327324</v>
      </c>
      <c r="AI75">
        <v>2.1381773290583075</v>
      </c>
      <c r="AJ75">
        <v>0</v>
      </c>
      <c r="AK75">
        <v>0</v>
      </c>
    </row>
    <row r="76" spans="1:37" hidden="1" x14ac:dyDescent="0.3">
      <c r="A76" t="s">
        <v>103</v>
      </c>
      <c r="B76" t="s">
        <v>194</v>
      </c>
      <c r="C76" t="s">
        <v>194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5.2</v>
      </c>
      <c r="AE76">
        <v>271</v>
      </c>
      <c r="AF76">
        <v>15.225769594455741</v>
      </c>
      <c r="AG76">
        <v>9.866012723830405</v>
      </c>
      <c r="AH76">
        <v>12.706256067804542</v>
      </c>
      <c r="AI76">
        <v>2.0629193719653673</v>
      </c>
      <c r="AJ76">
        <v>0</v>
      </c>
      <c r="AK76">
        <v>0</v>
      </c>
    </row>
    <row r="77" spans="1:37" hidden="1" x14ac:dyDescent="0.3">
      <c r="A77" t="s">
        <v>195</v>
      </c>
      <c r="B77" t="s">
        <v>196</v>
      </c>
      <c r="C77" t="s">
        <v>196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4.3</v>
      </c>
      <c r="AE77">
        <v>275</v>
      </c>
      <c r="AF77">
        <v>16.40777748867734</v>
      </c>
      <c r="AG77">
        <v>9.1437650717150003</v>
      </c>
      <c r="AH77">
        <v>12.900388095962938</v>
      </c>
      <c r="AI77">
        <v>2.5800475942057268</v>
      </c>
      <c r="AJ77">
        <v>0</v>
      </c>
      <c r="AK77">
        <v>0</v>
      </c>
    </row>
    <row r="78" spans="1:37" hidden="1" x14ac:dyDescent="0.3">
      <c r="A78" t="s">
        <v>197</v>
      </c>
      <c r="B78" t="s">
        <v>198</v>
      </c>
      <c r="C78" t="s">
        <v>198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276</v>
      </c>
      <c r="AF78">
        <v>15.117799793776113</v>
      </c>
      <c r="AG78">
        <v>11.528024813370786</v>
      </c>
      <c r="AH78">
        <v>13.538233831982598</v>
      </c>
      <c r="AI78">
        <v>2.4857408256693425</v>
      </c>
      <c r="AJ78">
        <v>0</v>
      </c>
      <c r="AK78">
        <v>0</v>
      </c>
    </row>
    <row r="79" spans="1:37" hidden="1" x14ac:dyDescent="0.3">
      <c r="A79" t="s">
        <v>199</v>
      </c>
      <c r="B79" t="s">
        <v>200</v>
      </c>
      <c r="C79" t="s">
        <v>200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5.2</v>
      </c>
      <c r="AE79">
        <v>278</v>
      </c>
      <c r="AF79">
        <v>14.649417500615989</v>
      </c>
      <c r="AG79">
        <v>8.8918665254750309</v>
      </c>
      <c r="AH79">
        <v>11.905482139892451</v>
      </c>
      <c r="AI79">
        <v>2.1848253141559209</v>
      </c>
      <c r="AJ79">
        <v>0</v>
      </c>
      <c r="AK79">
        <v>0</v>
      </c>
    </row>
    <row r="80" spans="1:37" hidden="1" x14ac:dyDescent="0.3">
      <c r="A80" t="s">
        <v>201</v>
      </c>
      <c r="B80" t="s">
        <v>202</v>
      </c>
      <c r="C80" t="s">
        <v>202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4.8</v>
      </c>
      <c r="AE80">
        <v>282</v>
      </c>
      <c r="AF80">
        <v>8.1561745072756846</v>
      </c>
      <c r="AG80">
        <v>20.844349620541973</v>
      </c>
      <c r="AH80">
        <v>15.090088949871571</v>
      </c>
      <c r="AI80">
        <v>1.3268307654664513</v>
      </c>
      <c r="AJ80">
        <v>0</v>
      </c>
      <c r="AK80">
        <v>0</v>
      </c>
    </row>
    <row r="81" spans="1:37" hidden="1" x14ac:dyDescent="0.3">
      <c r="A81" t="s">
        <v>203</v>
      </c>
      <c r="B81" t="s">
        <v>204</v>
      </c>
      <c r="C81" t="s">
        <v>204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284</v>
      </c>
      <c r="AF81">
        <v>13.864791171320332</v>
      </c>
      <c r="AG81">
        <v>12.248163292920793</v>
      </c>
      <c r="AH81">
        <v>13.308220772923683</v>
      </c>
      <c r="AI81">
        <v>2.1699074920987131</v>
      </c>
      <c r="AJ81">
        <v>0</v>
      </c>
      <c r="AK81">
        <v>0</v>
      </c>
    </row>
    <row r="82" spans="1:37" hidden="1" x14ac:dyDescent="0.3">
      <c r="A82" t="s">
        <v>205</v>
      </c>
      <c r="B82" t="s">
        <v>206</v>
      </c>
      <c r="C82" t="s">
        <v>206</v>
      </c>
      <c r="D82" t="s">
        <v>4</v>
      </c>
      <c r="E82">
        <v>1</v>
      </c>
      <c r="F82">
        <v>0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290</v>
      </c>
      <c r="AF82">
        <v>17.926297279546969</v>
      </c>
      <c r="AG82">
        <v>20.893042798651678</v>
      </c>
      <c r="AH82">
        <v>21.119880187587604</v>
      </c>
      <c r="AI82">
        <v>3.9298327379043849</v>
      </c>
      <c r="AJ82">
        <v>0</v>
      </c>
      <c r="AK82">
        <v>0</v>
      </c>
    </row>
    <row r="83" spans="1:37" hidden="1" x14ac:dyDescent="0.3">
      <c r="A83" t="s">
        <v>207</v>
      </c>
      <c r="B83" t="s">
        <v>208</v>
      </c>
      <c r="C83" t="s">
        <v>208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293</v>
      </c>
      <c r="AF83">
        <v>6.6796645424685579</v>
      </c>
      <c r="AG83">
        <v>15.349190201555748</v>
      </c>
      <c r="AH83">
        <v>12.15741948796305</v>
      </c>
      <c r="AI83">
        <v>1.7942883379504304</v>
      </c>
      <c r="AJ83">
        <v>0</v>
      </c>
      <c r="AK83">
        <v>0</v>
      </c>
    </row>
    <row r="84" spans="1:37" hidden="1" x14ac:dyDescent="0.3">
      <c r="A84" t="s">
        <v>209</v>
      </c>
      <c r="B84" t="s">
        <v>210</v>
      </c>
      <c r="C84" t="s">
        <v>210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297</v>
      </c>
      <c r="AF84">
        <v>18.6165167520819</v>
      </c>
      <c r="AG84">
        <v>16.694668928362933</v>
      </c>
      <c r="AH84">
        <v>19.097160499511482</v>
      </c>
      <c r="AI84">
        <v>3.7344926391617821</v>
      </c>
      <c r="AJ84">
        <v>0</v>
      </c>
      <c r="AK84">
        <v>0</v>
      </c>
    </row>
    <row r="85" spans="1:37" hidden="1" x14ac:dyDescent="0.3">
      <c r="A85" t="s">
        <v>211</v>
      </c>
      <c r="B85" t="s">
        <v>212</v>
      </c>
      <c r="C85" t="s">
        <v>212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7.1</v>
      </c>
      <c r="AE85">
        <v>302</v>
      </c>
      <c r="AF85">
        <v>26.390700496350036</v>
      </c>
      <c r="AG85">
        <v>17.397672701432455</v>
      </c>
      <c r="AH85">
        <v>23.518624120499016</v>
      </c>
      <c r="AI85">
        <v>3.2431311437940744</v>
      </c>
      <c r="AJ85">
        <v>0</v>
      </c>
      <c r="AK85">
        <v>0</v>
      </c>
    </row>
    <row r="86" spans="1:37" hidden="1" x14ac:dyDescent="0.3">
      <c r="A86" t="s">
        <v>213</v>
      </c>
      <c r="B86" t="s">
        <v>214</v>
      </c>
      <c r="C86" t="s">
        <v>214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303</v>
      </c>
      <c r="AF86">
        <v>12.065217391304348</v>
      </c>
      <c r="AG86">
        <v>15.209966164782278</v>
      </c>
      <c r="AH86">
        <v>14.865396744757401</v>
      </c>
      <c r="AI86">
        <v>2.5333889107892662</v>
      </c>
      <c r="AJ86">
        <v>0</v>
      </c>
      <c r="AK86">
        <v>0</v>
      </c>
    </row>
    <row r="87" spans="1:37" hidden="1" x14ac:dyDescent="0.3">
      <c r="A87" t="s">
        <v>215</v>
      </c>
      <c r="B87" t="s">
        <v>216</v>
      </c>
      <c r="C87" t="s">
        <v>216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4.4000000000000004</v>
      </c>
      <c r="AE87">
        <v>309</v>
      </c>
      <c r="AF87">
        <v>9.8193365920611413</v>
      </c>
      <c r="AG87">
        <v>12.228290628990322</v>
      </c>
      <c r="AH87">
        <v>12.013011896975701</v>
      </c>
      <c r="AI87">
        <v>1.9094464090273986</v>
      </c>
      <c r="AJ87">
        <v>0</v>
      </c>
      <c r="AK87">
        <v>0</v>
      </c>
    </row>
    <row r="88" spans="1:37" hidden="1" x14ac:dyDescent="0.3">
      <c r="A88" t="s">
        <v>217</v>
      </c>
      <c r="B88" t="s">
        <v>218</v>
      </c>
      <c r="C88" t="s">
        <v>219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312</v>
      </c>
      <c r="AF88">
        <v>13.587507471991632</v>
      </c>
      <c r="AG88">
        <v>19.105946133746944</v>
      </c>
      <c r="AH88">
        <v>17.861623322944077</v>
      </c>
      <c r="AI88">
        <v>2.6914362295253653</v>
      </c>
      <c r="AJ88">
        <v>0</v>
      </c>
      <c r="AK88">
        <v>0</v>
      </c>
    </row>
    <row r="89" spans="1:37" hidden="1" x14ac:dyDescent="0.3">
      <c r="A89" t="s">
        <v>220</v>
      </c>
      <c r="B89" t="s">
        <v>221</v>
      </c>
      <c r="C89" t="s">
        <v>220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4.5999999999999996</v>
      </c>
      <c r="AE89">
        <v>314</v>
      </c>
      <c r="AF89">
        <v>31.615816370280001</v>
      </c>
      <c r="AG89">
        <v>20.41974244072588</v>
      </c>
      <c r="AH89">
        <v>27.935591437733848</v>
      </c>
      <c r="AI89">
        <v>3.7757817611655486</v>
      </c>
      <c r="AJ89">
        <v>0</v>
      </c>
      <c r="AK89">
        <v>0</v>
      </c>
    </row>
    <row r="90" spans="1:37" hidden="1" x14ac:dyDescent="0.3">
      <c r="A90" t="s">
        <v>61</v>
      </c>
      <c r="B90" t="s">
        <v>166</v>
      </c>
      <c r="C90" t="s">
        <v>166</v>
      </c>
      <c r="D90" t="s">
        <v>4</v>
      </c>
      <c r="E90">
        <v>1</v>
      </c>
      <c r="F90">
        <v>0</v>
      </c>
      <c r="G90">
        <v>0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4.0999999999999996</v>
      </c>
      <c r="AE90">
        <v>333</v>
      </c>
      <c r="AF90">
        <v>16.428304320389589</v>
      </c>
      <c r="AG90">
        <v>16.153059070016639</v>
      </c>
      <c r="AH90">
        <v>14.236172761251648</v>
      </c>
      <c r="AI90">
        <v>2.867312258041522</v>
      </c>
      <c r="AJ90">
        <v>0</v>
      </c>
      <c r="AK90">
        <v>0</v>
      </c>
    </row>
    <row r="91" spans="1:37" hidden="1" x14ac:dyDescent="0.3">
      <c r="A91" t="s">
        <v>222</v>
      </c>
      <c r="B91" t="s">
        <v>223</v>
      </c>
      <c r="C91" t="s">
        <v>223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9.1</v>
      </c>
      <c r="AE91">
        <v>334</v>
      </c>
      <c r="AF91">
        <v>15.582388225565465</v>
      </c>
      <c r="AG91">
        <v>10.470040994603186</v>
      </c>
      <c r="AH91">
        <v>11.146141726346876</v>
      </c>
      <c r="AI91">
        <v>2.239183706483705</v>
      </c>
      <c r="AJ91">
        <v>0</v>
      </c>
      <c r="AK91">
        <v>0</v>
      </c>
    </row>
    <row r="92" spans="1:37" hidden="1" x14ac:dyDescent="0.3">
      <c r="A92" t="s">
        <v>224</v>
      </c>
      <c r="B92" t="s">
        <v>225</v>
      </c>
      <c r="C92" t="s">
        <v>225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4.2</v>
      </c>
      <c r="AE92">
        <v>336</v>
      </c>
      <c r="AF92">
        <v>10.055874743136686</v>
      </c>
      <c r="AG92">
        <v>11.879763810450511</v>
      </c>
      <c r="AH92">
        <v>9.6820482146380105</v>
      </c>
      <c r="AI92">
        <v>1.4944406952738134</v>
      </c>
      <c r="AJ92">
        <v>0</v>
      </c>
      <c r="AK92">
        <v>0</v>
      </c>
    </row>
    <row r="93" spans="1:37" x14ac:dyDescent="0.3">
      <c r="A93" t="s">
        <v>74</v>
      </c>
      <c r="B93" t="s">
        <v>75</v>
      </c>
      <c r="C93" s="1" t="s">
        <v>75</v>
      </c>
      <c r="D93" t="s">
        <v>7</v>
      </c>
      <c r="E93">
        <v>0</v>
      </c>
      <c r="F93">
        <v>0</v>
      </c>
      <c r="G93">
        <v>0</v>
      </c>
      <c r="H93">
        <v>1</v>
      </c>
      <c r="I93" t="s">
        <v>10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7.1</v>
      </c>
      <c r="AE93">
        <v>45</v>
      </c>
      <c r="AF93">
        <v>46.583333332717039</v>
      </c>
      <c r="AG93">
        <v>16.504059360156973</v>
      </c>
      <c r="AH93">
        <f>41.0026486438748*0.75</f>
        <v>30.751986482906098</v>
      </c>
      <c r="AI93">
        <f>7.22371706425017*0.75</f>
        <v>5.4177877981876277</v>
      </c>
      <c r="AJ93">
        <v>1</v>
      </c>
      <c r="AK93">
        <v>1</v>
      </c>
    </row>
    <row r="94" spans="1:37" hidden="1" x14ac:dyDescent="0.3">
      <c r="A94" t="s">
        <v>228</v>
      </c>
      <c r="B94" t="s">
        <v>229</v>
      </c>
      <c r="C94" t="s">
        <v>229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6.2</v>
      </c>
      <c r="AE94">
        <v>338</v>
      </c>
      <c r="AF94">
        <v>39.53787880928801</v>
      </c>
      <c r="AG94">
        <v>13.707225891561677</v>
      </c>
      <c r="AH94">
        <v>22.034116430430934</v>
      </c>
      <c r="AI94">
        <v>3.1188885321665714</v>
      </c>
      <c r="AJ94">
        <v>0</v>
      </c>
      <c r="AK94">
        <v>0</v>
      </c>
    </row>
    <row r="95" spans="1:37" hidden="1" x14ac:dyDescent="0.3">
      <c r="A95" t="s">
        <v>230</v>
      </c>
      <c r="B95" t="s">
        <v>231</v>
      </c>
      <c r="C95" t="s">
        <v>231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6.8</v>
      </c>
      <c r="AE95">
        <v>343</v>
      </c>
      <c r="AF95">
        <v>42.863580496235642</v>
      </c>
      <c r="AG95">
        <v>17.215651352506846</v>
      </c>
      <c r="AH95">
        <v>25.031896720721029</v>
      </c>
      <c r="AI95">
        <v>3.2573703768533364</v>
      </c>
      <c r="AJ95">
        <v>0</v>
      </c>
      <c r="AK95">
        <v>0</v>
      </c>
    </row>
    <row r="96" spans="1:37" hidden="1" x14ac:dyDescent="0.3">
      <c r="A96" t="s">
        <v>232</v>
      </c>
      <c r="B96" t="s">
        <v>233</v>
      </c>
      <c r="C96" t="s">
        <v>233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345</v>
      </c>
      <c r="AF96">
        <v>14.04822435058845</v>
      </c>
      <c r="AG96">
        <v>17.898059578319465</v>
      </c>
      <c r="AH96">
        <v>14.158477203581011</v>
      </c>
      <c r="AI96">
        <v>2.7980553719996721</v>
      </c>
      <c r="AJ96">
        <v>0</v>
      </c>
      <c r="AK96">
        <v>0</v>
      </c>
    </row>
    <row r="97" spans="1:37" hidden="1" x14ac:dyDescent="0.3">
      <c r="A97" t="s">
        <v>195</v>
      </c>
      <c r="B97" t="s">
        <v>234</v>
      </c>
      <c r="C97" t="s">
        <v>234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4.2</v>
      </c>
      <c r="AE97">
        <v>347</v>
      </c>
      <c r="AF97">
        <v>14.474539225931013</v>
      </c>
      <c r="AG97">
        <v>19.380927230699406</v>
      </c>
      <c r="AH97">
        <v>15.044702402384043</v>
      </c>
      <c r="AI97">
        <v>2.9825546906527847</v>
      </c>
      <c r="AJ97">
        <v>0</v>
      </c>
      <c r="AK97">
        <v>0</v>
      </c>
    </row>
    <row r="98" spans="1:37" hidden="1" x14ac:dyDescent="0.3">
      <c r="A98" t="s">
        <v>235</v>
      </c>
      <c r="B98" t="s">
        <v>236</v>
      </c>
      <c r="C98" t="s">
        <v>236</v>
      </c>
      <c r="D98" t="s">
        <v>7</v>
      </c>
      <c r="E98">
        <v>0</v>
      </c>
      <c r="F98">
        <v>0</v>
      </c>
      <c r="G98">
        <v>0</v>
      </c>
      <c r="H98">
        <v>1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5.7</v>
      </c>
      <c r="AE98">
        <v>350</v>
      </c>
      <c r="AF98">
        <v>14.736866986528819</v>
      </c>
      <c r="AG98">
        <v>10.827432898514955</v>
      </c>
      <c r="AH98">
        <v>10.990996165913749</v>
      </c>
      <c r="AI98">
        <v>2.1700824771256206</v>
      </c>
      <c r="AJ98">
        <v>0</v>
      </c>
      <c r="AK98">
        <v>0</v>
      </c>
    </row>
    <row r="99" spans="1:37" hidden="1" x14ac:dyDescent="0.3">
      <c r="A99" t="s">
        <v>237</v>
      </c>
      <c r="B99" t="s">
        <v>238</v>
      </c>
      <c r="C99" s="1" t="s">
        <v>237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6.4</v>
      </c>
      <c r="AE99">
        <v>363</v>
      </c>
      <c r="AF99">
        <v>17.599863375835188</v>
      </c>
      <c r="AG99">
        <v>34.692449103224313</v>
      </c>
      <c r="AH99">
        <v>23.675258410192768</v>
      </c>
      <c r="AI99">
        <v>4.9960045953144592</v>
      </c>
      <c r="AJ99">
        <v>0</v>
      </c>
      <c r="AK99">
        <v>0</v>
      </c>
    </row>
    <row r="100" spans="1:37" hidden="1" x14ac:dyDescent="0.3">
      <c r="A100" t="s">
        <v>239</v>
      </c>
      <c r="B100" t="s">
        <v>213</v>
      </c>
      <c r="C100" t="s">
        <v>213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5.8</v>
      </c>
      <c r="AE100">
        <v>370</v>
      </c>
      <c r="AF100">
        <v>23.287189659425152</v>
      </c>
      <c r="AG100">
        <v>20.850778460728556</v>
      </c>
      <c r="AH100">
        <v>20.576460415372281</v>
      </c>
      <c r="AI100">
        <v>3.917844125586794</v>
      </c>
      <c r="AJ100">
        <v>0</v>
      </c>
      <c r="AK100">
        <v>0</v>
      </c>
    </row>
    <row r="101" spans="1:37" hidden="1" x14ac:dyDescent="0.3">
      <c r="A101" t="s">
        <v>127</v>
      </c>
      <c r="B101" t="s">
        <v>240</v>
      </c>
      <c r="C101" s="1" t="s">
        <v>240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372</v>
      </c>
      <c r="AF101">
        <v>13.194029800827378</v>
      </c>
      <c r="AG101">
        <v>26.308171215578078</v>
      </c>
      <c r="AH101">
        <v>17.877445078802243</v>
      </c>
      <c r="AI101">
        <v>3.6084345244095761</v>
      </c>
      <c r="AJ101">
        <v>1</v>
      </c>
      <c r="AK101">
        <v>0</v>
      </c>
    </row>
    <row r="102" spans="1:37" hidden="1" x14ac:dyDescent="0.3">
      <c r="A102" t="s">
        <v>241</v>
      </c>
      <c r="B102" t="s">
        <v>242</v>
      </c>
      <c r="C102" t="s">
        <v>242</v>
      </c>
      <c r="D102" t="s">
        <v>4</v>
      </c>
      <c r="E102">
        <v>1</v>
      </c>
      <c r="F102">
        <v>0</v>
      </c>
      <c r="G102">
        <v>0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375</v>
      </c>
      <c r="AF102">
        <v>21.031013505272842</v>
      </c>
      <c r="AG102">
        <v>25.784194326749152</v>
      </c>
      <c r="AH102">
        <v>21.56650509820345</v>
      </c>
      <c r="AI102">
        <v>4.1950432826692126</v>
      </c>
      <c r="AJ102">
        <v>0</v>
      </c>
      <c r="AK102">
        <v>0</v>
      </c>
    </row>
    <row r="103" spans="1:37" hidden="1" x14ac:dyDescent="0.3">
      <c r="A103" t="s">
        <v>146</v>
      </c>
      <c r="B103" t="s">
        <v>243</v>
      </c>
      <c r="C103" t="s">
        <v>244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4.8</v>
      </c>
      <c r="AE103">
        <v>382</v>
      </c>
      <c r="AF103">
        <v>11.660159593972706</v>
      </c>
      <c r="AG103">
        <v>20.549009738213531</v>
      </c>
      <c r="AH103">
        <v>14.640297872050862</v>
      </c>
      <c r="AI103">
        <v>3.4322335755691951</v>
      </c>
      <c r="AJ103">
        <v>0</v>
      </c>
      <c r="AK103">
        <v>0</v>
      </c>
    </row>
    <row r="104" spans="1:37" hidden="1" x14ac:dyDescent="0.3">
      <c r="A104" t="s">
        <v>245</v>
      </c>
      <c r="B104" t="s">
        <v>246</v>
      </c>
      <c r="C104" t="s">
        <v>246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383</v>
      </c>
      <c r="AF104">
        <v>14.916440016858592</v>
      </c>
      <c r="AG104">
        <v>26.324223572270299</v>
      </c>
      <c r="AH104">
        <v>18.744525480600394</v>
      </c>
      <c r="AI104">
        <v>4.3842158244634017</v>
      </c>
      <c r="AJ104">
        <v>0</v>
      </c>
      <c r="AK104">
        <v>0</v>
      </c>
    </row>
    <row r="105" spans="1:37" hidden="1" x14ac:dyDescent="0.3">
      <c r="A105" t="s">
        <v>247</v>
      </c>
      <c r="B105" t="s">
        <v>248</v>
      </c>
      <c r="C105" t="s">
        <v>249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6.5</v>
      </c>
      <c r="AE105">
        <v>401</v>
      </c>
      <c r="AF105">
        <v>28.002265709519008</v>
      </c>
      <c r="AG105">
        <v>17.67134732599175</v>
      </c>
      <c r="AH105">
        <v>15.019575960438058</v>
      </c>
      <c r="AI105">
        <v>2.5961133557228209</v>
      </c>
      <c r="AJ105">
        <v>0</v>
      </c>
      <c r="AK105">
        <v>0</v>
      </c>
    </row>
    <row r="106" spans="1:37" hidden="1" x14ac:dyDescent="0.3">
      <c r="A106" t="s">
        <v>250</v>
      </c>
      <c r="B106" t="s">
        <v>251</v>
      </c>
      <c r="C106" t="s">
        <v>250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402</v>
      </c>
      <c r="AF106">
        <v>21.555214788990597</v>
      </c>
      <c r="AG106">
        <v>19.3881792866651</v>
      </c>
      <c r="AH106">
        <v>13.246448746216029</v>
      </c>
      <c r="AI106">
        <v>2.3528852050181106</v>
      </c>
      <c r="AJ106">
        <v>0</v>
      </c>
      <c r="AK106">
        <v>0</v>
      </c>
    </row>
    <row r="107" spans="1:37" x14ac:dyDescent="0.3">
      <c r="A107" t="s">
        <v>50</v>
      </c>
      <c r="B107" t="s">
        <v>51</v>
      </c>
      <c r="C107" s="1" t="s">
        <v>51</v>
      </c>
      <c r="D107" t="s">
        <v>4</v>
      </c>
      <c r="E107">
        <v>1</v>
      </c>
      <c r="F107">
        <v>0</v>
      </c>
      <c r="G107">
        <v>0</v>
      </c>
      <c r="H107">
        <v>0</v>
      </c>
      <c r="I107" t="s">
        <v>9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4.9000000000000004</v>
      </c>
      <c r="AE107">
        <v>14</v>
      </c>
      <c r="AF107">
        <v>22.016528948976053</v>
      </c>
      <c r="AG107">
        <v>39.765466732893309</v>
      </c>
      <c r="AH107">
        <v>34.061314543768617</v>
      </c>
      <c r="AI107">
        <v>5.2506536991364037</v>
      </c>
      <c r="AJ107">
        <v>0</v>
      </c>
      <c r="AK107">
        <v>1</v>
      </c>
    </row>
    <row r="108" spans="1:37" hidden="1" x14ac:dyDescent="0.3">
      <c r="A108" t="s">
        <v>254</v>
      </c>
      <c r="B108" t="s">
        <v>255</v>
      </c>
      <c r="C108" t="s">
        <v>255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6.8</v>
      </c>
      <c r="AE108">
        <v>405</v>
      </c>
      <c r="AF108">
        <v>29.50163816315731</v>
      </c>
      <c r="AG108">
        <v>18.913137051861515</v>
      </c>
      <c r="AH108">
        <v>15.909877377969824</v>
      </c>
      <c r="AI108">
        <v>2.6912372071441086</v>
      </c>
      <c r="AJ108">
        <v>0</v>
      </c>
      <c r="AK108">
        <v>0</v>
      </c>
    </row>
    <row r="109" spans="1:37" hidden="1" x14ac:dyDescent="0.3">
      <c r="A109" t="s">
        <v>256</v>
      </c>
      <c r="B109" t="s">
        <v>257</v>
      </c>
      <c r="C109" t="s">
        <v>257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7.3</v>
      </c>
      <c r="AE109">
        <v>406</v>
      </c>
      <c r="AF109">
        <v>26.060518391352726</v>
      </c>
      <c r="AG109">
        <v>17.868416559451894</v>
      </c>
      <c r="AH109">
        <v>14.392341090128774</v>
      </c>
      <c r="AI109">
        <v>2.4595053101192255</v>
      </c>
      <c r="AJ109">
        <v>0</v>
      </c>
      <c r="AK109">
        <v>0</v>
      </c>
    </row>
    <row r="110" spans="1:37" hidden="1" x14ac:dyDescent="0.3">
      <c r="A110" t="s">
        <v>258</v>
      </c>
      <c r="B110" t="s">
        <v>259</v>
      </c>
      <c r="C110" t="s">
        <v>259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4.3</v>
      </c>
      <c r="AE110">
        <v>407</v>
      </c>
      <c r="AF110">
        <v>12.525943703299616</v>
      </c>
      <c r="AG110">
        <v>14.053371108798956</v>
      </c>
      <c r="AH110">
        <v>8.5092168953248652</v>
      </c>
      <c r="AI110">
        <v>1.2913065366314163</v>
      </c>
      <c r="AJ110">
        <v>0</v>
      </c>
      <c r="AK110">
        <v>0</v>
      </c>
    </row>
    <row r="111" spans="1:37" hidden="1" x14ac:dyDescent="0.3">
      <c r="A111" t="s">
        <v>230</v>
      </c>
      <c r="B111" t="s">
        <v>260</v>
      </c>
      <c r="C111" t="s">
        <v>260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4.9000000000000004</v>
      </c>
      <c r="AE111">
        <v>415</v>
      </c>
      <c r="AF111">
        <v>10.570182273673142</v>
      </c>
      <c r="AG111">
        <v>12.049787631039873</v>
      </c>
      <c r="AH111">
        <v>7.236142322875585</v>
      </c>
      <c r="AI111">
        <v>1.1856052715236496</v>
      </c>
      <c r="AJ111">
        <v>0</v>
      </c>
      <c r="AK111">
        <v>0</v>
      </c>
    </row>
    <row r="112" spans="1:37" hidden="1" x14ac:dyDescent="0.3">
      <c r="A112" t="s">
        <v>261</v>
      </c>
      <c r="B112" t="s">
        <v>262</v>
      </c>
      <c r="C112" t="s">
        <v>262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7.3</v>
      </c>
      <c r="AE112">
        <v>432</v>
      </c>
      <c r="AF112">
        <v>18.91044228190178</v>
      </c>
      <c r="AG112">
        <v>19.220403942754892</v>
      </c>
      <c r="AH112">
        <v>14.082126034912346</v>
      </c>
      <c r="AI112">
        <v>2.4974735579890548</v>
      </c>
      <c r="AJ112">
        <v>0</v>
      </c>
      <c r="AK112">
        <v>0</v>
      </c>
    </row>
    <row r="113" spans="1:37" hidden="1" x14ac:dyDescent="0.3">
      <c r="A113" t="s">
        <v>263</v>
      </c>
      <c r="B113" t="s">
        <v>264</v>
      </c>
      <c r="C113" t="s">
        <v>264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12.5</v>
      </c>
      <c r="AE113">
        <v>433</v>
      </c>
      <c r="AF113">
        <v>34.548072877802817</v>
      </c>
      <c r="AG113">
        <v>30.960317156400652</v>
      </c>
      <c r="AH113">
        <v>24.157623707733812</v>
      </c>
      <c r="AI113">
        <v>4.537136040979048</v>
      </c>
      <c r="AJ113">
        <v>0</v>
      </c>
      <c r="AK113">
        <v>0</v>
      </c>
    </row>
    <row r="114" spans="1:37" hidden="1" x14ac:dyDescent="0.3">
      <c r="A114" t="s">
        <v>217</v>
      </c>
      <c r="B114" t="s">
        <v>265</v>
      </c>
      <c r="C114" t="s">
        <v>265</v>
      </c>
      <c r="D114" t="s">
        <v>5</v>
      </c>
      <c r="E114">
        <v>0</v>
      </c>
      <c r="F114">
        <v>1</v>
      </c>
      <c r="G114">
        <v>0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7.2</v>
      </c>
      <c r="AE114">
        <v>437</v>
      </c>
      <c r="AF114">
        <v>51.764705882226977</v>
      </c>
      <c r="AG114">
        <v>20.430290517554933</v>
      </c>
      <c r="AH114">
        <v>26.38874285105987</v>
      </c>
      <c r="AI114">
        <v>3.326642302389101</v>
      </c>
      <c r="AJ114">
        <v>0</v>
      </c>
      <c r="AK114">
        <v>0</v>
      </c>
    </row>
    <row r="115" spans="1:37" hidden="1" x14ac:dyDescent="0.3">
      <c r="A115" t="s">
        <v>266</v>
      </c>
      <c r="B115" t="s">
        <v>267</v>
      </c>
      <c r="C115" t="s">
        <v>266</v>
      </c>
      <c r="D115" t="s">
        <v>4</v>
      </c>
      <c r="E115">
        <v>1</v>
      </c>
      <c r="F115">
        <v>0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5.4</v>
      </c>
      <c r="AE115">
        <v>438</v>
      </c>
      <c r="AF115">
        <v>-6.3765465722123054</v>
      </c>
      <c r="AG115">
        <v>23.213379162353181</v>
      </c>
      <c r="AH115">
        <v>6.4704980729775476</v>
      </c>
      <c r="AI115">
        <v>3.3639082974288868</v>
      </c>
      <c r="AJ115">
        <v>0</v>
      </c>
      <c r="AK115">
        <v>0</v>
      </c>
    </row>
    <row r="116" spans="1:37" x14ac:dyDescent="0.3">
      <c r="A116" t="s">
        <v>349</v>
      </c>
      <c r="B116" t="s">
        <v>350</v>
      </c>
      <c r="C116" s="1" t="s">
        <v>350</v>
      </c>
      <c r="D116" t="s">
        <v>4</v>
      </c>
      <c r="E116">
        <v>1</v>
      </c>
      <c r="F116">
        <v>0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4.5</v>
      </c>
      <c r="AE116">
        <v>596</v>
      </c>
      <c r="AF116">
        <v>11.057279649703455</v>
      </c>
      <c r="AG116">
        <v>18.809305046487065</v>
      </c>
      <c r="AH116">
        <v>18.305457207631171</v>
      </c>
      <c r="AI116">
        <v>4.2062042088127631</v>
      </c>
      <c r="AJ116">
        <v>1</v>
      </c>
      <c r="AK116">
        <v>1</v>
      </c>
    </row>
    <row r="117" spans="1:37" hidden="1" x14ac:dyDescent="0.3">
      <c r="A117" t="s">
        <v>270</v>
      </c>
      <c r="B117" t="s">
        <v>271</v>
      </c>
      <c r="C117" t="s">
        <v>271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8.1</v>
      </c>
      <c r="AE117">
        <v>444</v>
      </c>
      <c r="AF117">
        <v>33.758254195446568</v>
      </c>
      <c r="AG117">
        <v>19.283325084533921</v>
      </c>
      <c r="AH117">
        <v>19.461040057099819</v>
      </c>
      <c r="AI117">
        <v>3.6194823995995833</v>
      </c>
      <c r="AJ117">
        <v>0</v>
      </c>
      <c r="AK117">
        <v>0</v>
      </c>
    </row>
    <row r="118" spans="1:37" hidden="1" x14ac:dyDescent="0.3">
      <c r="A118" t="s">
        <v>237</v>
      </c>
      <c r="B118" t="s">
        <v>272</v>
      </c>
      <c r="C118" t="s">
        <v>273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5.6</v>
      </c>
      <c r="AE118">
        <v>445</v>
      </c>
      <c r="AF118">
        <v>17.842105258647987</v>
      </c>
      <c r="AG118">
        <v>23.925604827333174</v>
      </c>
      <c r="AH118">
        <v>15.474496869310371</v>
      </c>
      <c r="AI118">
        <v>3.0497524794921187</v>
      </c>
      <c r="AJ118">
        <v>0</v>
      </c>
      <c r="AK118">
        <v>0</v>
      </c>
    </row>
    <row r="119" spans="1:37" x14ac:dyDescent="0.3">
      <c r="A119" t="s">
        <v>252</v>
      </c>
      <c r="B119" t="s">
        <v>253</v>
      </c>
      <c r="C119" s="1" t="s">
        <v>253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12.8</v>
      </c>
      <c r="AE119">
        <v>404</v>
      </c>
      <c r="AF119">
        <v>38.128399735396336</v>
      </c>
      <c r="AG119">
        <v>23.106771964235691</v>
      </c>
      <c r="AH119">
        <v>20.172845947581877</v>
      </c>
      <c r="AI119">
        <v>3.4802839853641712</v>
      </c>
      <c r="AJ119">
        <v>1</v>
      </c>
      <c r="AK119">
        <v>1</v>
      </c>
    </row>
    <row r="120" spans="1:37" hidden="1" x14ac:dyDescent="0.3">
      <c r="A120" t="s">
        <v>276</v>
      </c>
      <c r="B120" t="s">
        <v>277</v>
      </c>
      <c r="C120" t="s">
        <v>277</v>
      </c>
      <c r="D120" t="s">
        <v>7</v>
      </c>
      <c r="E120">
        <v>0</v>
      </c>
      <c r="F120">
        <v>0</v>
      </c>
      <c r="G120">
        <v>0</v>
      </c>
      <c r="H120">
        <v>1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</v>
      </c>
      <c r="AE120">
        <v>449</v>
      </c>
      <c r="AF120">
        <v>13.451179634197452</v>
      </c>
      <c r="AG120">
        <v>24.096515505804224</v>
      </c>
      <c r="AH120">
        <v>13.955399560030171</v>
      </c>
      <c r="AI120">
        <v>1.9919621182276517</v>
      </c>
      <c r="AJ120">
        <v>0</v>
      </c>
      <c r="AK120">
        <v>0</v>
      </c>
    </row>
    <row r="121" spans="1:37" hidden="1" x14ac:dyDescent="0.3">
      <c r="A121" t="s">
        <v>108</v>
      </c>
      <c r="B121" t="s">
        <v>278</v>
      </c>
      <c r="C121" t="s">
        <v>279</v>
      </c>
      <c r="D121" t="s">
        <v>4</v>
      </c>
      <c r="E121">
        <v>1</v>
      </c>
      <c r="F121">
        <v>0</v>
      </c>
      <c r="G121">
        <v>0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4.9000000000000004</v>
      </c>
      <c r="AE121">
        <v>463</v>
      </c>
      <c r="AF121">
        <v>18.539011273227725</v>
      </c>
      <c r="AG121">
        <v>23.666365801594068</v>
      </c>
      <c r="AH121">
        <v>20.288090055318296</v>
      </c>
      <c r="AI121">
        <v>2.2504361421047698</v>
      </c>
      <c r="AJ121">
        <v>0</v>
      </c>
      <c r="AK121">
        <v>0</v>
      </c>
    </row>
    <row r="122" spans="1:37" hidden="1" x14ac:dyDescent="0.3">
      <c r="A122" t="s">
        <v>280</v>
      </c>
      <c r="B122" t="s">
        <v>281</v>
      </c>
      <c r="C122" t="s">
        <v>282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5.0999999999999996</v>
      </c>
      <c r="AE122">
        <v>467</v>
      </c>
      <c r="AF122">
        <v>60.292815584754926</v>
      </c>
      <c r="AG122">
        <v>14.242746093198255</v>
      </c>
      <c r="AH122">
        <v>32.152284431453026</v>
      </c>
      <c r="AI122">
        <v>1.4050291012334131</v>
      </c>
      <c r="AJ122">
        <v>0</v>
      </c>
      <c r="AK122">
        <v>0</v>
      </c>
    </row>
    <row r="123" spans="1:37" hidden="1" x14ac:dyDescent="0.3">
      <c r="A123" t="s">
        <v>283</v>
      </c>
      <c r="B123" t="s">
        <v>284</v>
      </c>
      <c r="C123" t="s">
        <v>284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5.2</v>
      </c>
      <c r="AE123">
        <v>468</v>
      </c>
      <c r="AF123">
        <v>10.579899998974916</v>
      </c>
      <c r="AG123">
        <v>25.980565990623049</v>
      </c>
      <c r="AH123">
        <v>18.30583350251294</v>
      </c>
      <c r="AI123">
        <v>1.9495432377319752</v>
      </c>
      <c r="AJ123">
        <v>0</v>
      </c>
      <c r="AK123">
        <v>0</v>
      </c>
    </row>
    <row r="124" spans="1:37" hidden="1" x14ac:dyDescent="0.3">
      <c r="A124" t="s">
        <v>285</v>
      </c>
      <c r="B124" t="s">
        <v>286</v>
      </c>
      <c r="C124" t="s">
        <v>287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9.8000000000000007</v>
      </c>
      <c r="AE124">
        <v>469</v>
      </c>
      <c r="AF124">
        <v>15.598824711292568</v>
      </c>
      <c r="AG124">
        <v>27.189976427477298</v>
      </c>
      <c r="AH124">
        <v>20.99511048015388</v>
      </c>
      <c r="AI124">
        <v>1.9384018232085181</v>
      </c>
      <c r="AJ124">
        <v>0</v>
      </c>
      <c r="AK124">
        <v>0</v>
      </c>
    </row>
    <row r="125" spans="1:37" x14ac:dyDescent="0.3">
      <c r="A125" t="s">
        <v>268</v>
      </c>
      <c r="B125" t="s">
        <v>269</v>
      </c>
      <c r="C125" s="1" t="s">
        <v>268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6.8</v>
      </c>
      <c r="AE125">
        <v>442</v>
      </c>
      <c r="AF125">
        <v>24.647058823529413</v>
      </c>
      <c r="AG125">
        <v>21.777289194183648</v>
      </c>
      <c r="AH125">
        <v>17.117169065523967</v>
      </c>
      <c r="AI125">
        <v>3.3108084225732144</v>
      </c>
      <c r="AJ125">
        <v>1</v>
      </c>
      <c r="AK125">
        <v>1</v>
      </c>
    </row>
    <row r="126" spans="1:37" hidden="1" x14ac:dyDescent="0.3">
      <c r="A126" t="s">
        <v>289</v>
      </c>
      <c r="B126" t="s">
        <v>290</v>
      </c>
      <c r="C126" t="s">
        <v>291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4.7</v>
      </c>
      <c r="AE126">
        <v>478</v>
      </c>
      <c r="AF126">
        <v>22.10987067035807</v>
      </c>
      <c r="AG126">
        <v>25.273775556408115</v>
      </c>
      <c r="AH126">
        <v>22.604292251519613</v>
      </c>
      <c r="AI126">
        <v>3.0956212092641784</v>
      </c>
      <c r="AJ126">
        <v>0</v>
      </c>
      <c r="AK126">
        <v>0</v>
      </c>
    </row>
    <row r="127" spans="1:37" hidden="1" x14ac:dyDescent="0.3">
      <c r="A127" t="s">
        <v>292</v>
      </c>
      <c r="B127" t="s">
        <v>293</v>
      </c>
      <c r="C127" t="s">
        <v>293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6.3</v>
      </c>
      <c r="AE127">
        <v>485</v>
      </c>
      <c r="AF127">
        <v>19.5625</v>
      </c>
      <c r="AG127">
        <v>25.372749800239866</v>
      </c>
      <c r="AH127">
        <v>21.623775161256116</v>
      </c>
      <c r="AI127">
        <v>2.5565429383747516</v>
      </c>
      <c r="AJ127">
        <v>0</v>
      </c>
      <c r="AK127">
        <v>0</v>
      </c>
    </row>
    <row r="128" spans="1:37" hidden="1" x14ac:dyDescent="0.3">
      <c r="A128" t="s">
        <v>294</v>
      </c>
      <c r="B128" t="s">
        <v>66</v>
      </c>
      <c r="C128" t="s">
        <v>66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486</v>
      </c>
      <c r="AF128">
        <v>17.144294258066655</v>
      </c>
      <c r="AG128">
        <v>17.164844972210389</v>
      </c>
      <c r="AH128">
        <v>16.215630634924775</v>
      </c>
      <c r="AI128">
        <v>2.0676357952071478</v>
      </c>
      <c r="AJ128">
        <v>0</v>
      </c>
      <c r="AK128">
        <v>0</v>
      </c>
    </row>
    <row r="129" spans="1:37" hidden="1" x14ac:dyDescent="0.3">
      <c r="A129" t="s">
        <v>295</v>
      </c>
      <c r="B129" t="s">
        <v>296</v>
      </c>
      <c r="C129" t="s">
        <v>297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4.9000000000000004</v>
      </c>
      <c r="AE129">
        <v>490</v>
      </c>
      <c r="AF129">
        <v>18.865885403443077</v>
      </c>
      <c r="AG129">
        <v>21.275452884811255</v>
      </c>
      <c r="AH129">
        <v>19.131294813145132</v>
      </c>
      <c r="AI129">
        <v>2.8406667023966259</v>
      </c>
      <c r="AJ129">
        <v>0</v>
      </c>
      <c r="AK129">
        <v>0</v>
      </c>
    </row>
    <row r="130" spans="1:37" hidden="1" x14ac:dyDescent="0.3">
      <c r="A130" t="s">
        <v>298</v>
      </c>
      <c r="B130" t="s">
        <v>299</v>
      </c>
      <c r="C130" t="s">
        <v>299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7.2</v>
      </c>
      <c r="AE130">
        <v>505</v>
      </c>
      <c r="AF130">
        <v>21.981782001767069</v>
      </c>
      <c r="AG130">
        <v>23.059999030775447</v>
      </c>
      <c r="AH130">
        <v>25.769152196036227</v>
      </c>
      <c r="AI130">
        <v>4.7602925170816146</v>
      </c>
      <c r="AJ130">
        <v>0</v>
      </c>
      <c r="AK130">
        <v>0</v>
      </c>
    </row>
    <row r="131" spans="1:37" x14ac:dyDescent="0.3">
      <c r="A131" t="s">
        <v>113</v>
      </c>
      <c r="B131" t="s">
        <v>114</v>
      </c>
      <c r="C131" s="1" t="s">
        <v>114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12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111</v>
      </c>
      <c r="AF131">
        <v>65.400000012095092</v>
      </c>
      <c r="AG131">
        <v>17.452852507182254</v>
      </c>
      <c r="AH131">
        <f>49.7084056678587*0.75</f>
        <v>37.281304250894024</v>
      </c>
      <c r="AI131">
        <f>4.41260092733591*0.75</f>
        <v>3.3094506955019325</v>
      </c>
      <c r="AJ131">
        <v>0</v>
      </c>
      <c r="AK131">
        <v>1</v>
      </c>
    </row>
    <row r="132" spans="1:37" hidden="1" x14ac:dyDescent="0.3">
      <c r="A132" t="s">
        <v>302</v>
      </c>
      <c r="B132" t="s">
        <v>303</v>
      </c>
      <c r="C132" t="s">
        <v>303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507</v>
      </c>
      <c r="AF132">
        <v>14.903680820159453</v>
      </c>
      <c r="AG132">
        <v>36.820705423233115</v>
      </c>
      <c r="AH132">
        <v>31.702301826172395</v>
      </c>
      <c r="AI132">
        <v>5.9250619858672069</v>
      </c>
      <c r="AJ132">
        <v>0</v>
      </c>
      <c r="AK132">
        <v>0</v>
      </c>
    </row>
    <row r="133" spans="1:37" hidden="1" x14ac:dyDescent="0.3">
      <c r="A133" t="s">
        <v>304</v>
      </c>
      <c r="B133" t="s">
        <v>305</v>
      </c>
      <c r="C133" t="s">
        <v>305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515</v>
      </c>
      <c r="AF133">
        <v>16.442307686405726</v>
      </c>
      <c r="AG133">
        <v>31.736277748584552</v>
      </c>
      <c r="AH133">
        <v>29.006581858164886</v>
      </c>
      <c r="AI133">
        <v>5.3268931950392693</v>
      </c>
      <c r="AJ133">
        <v>0</v>
      </c>
      <c r="AK133">
        <v>0</v>
      </c>
    </row>
    <row r="134" spans="1:37" x14ac:dyDescent="0.3">
      <c r="A134" t="s">
        <v>104</v>
      </c>
      <c r="B134" t="s">
        <v>288</v>
      </c>
      <c r="C134" s="1" t="s">
        <v>288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7.1</v>
      </c>
      <c r="AE134">
        <v>471</v>
      </c>
      <c r="AF134">
        <v>26.820759325794711</v>
      </c>
      <c r="AG134">
        <v>24.916359305954536</v>
      </c>
      <c r="AH134">
        <v>24.323529119373365</v>
      </c>
      <c r="AI134">
        <v>3.1203246784250664</v>
      </c>
      <c r="AJ134">
        <v>1</v>
      </c>
      <c r="AK134">
        <v>1</v>
      </c>
    </row>
    <row r="135" spans="1:37" hidden="1" x14ac:dyDescent="0.3">
      <c r="A135" t="s">
        <v>309</v>
      </c>
      <c r="B135" t="s">
        <v>310</v>
      </c>
      <c r="C135" t="s">
        <v>311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519</v>
      </c>
      <c r="AF135">
        <v>-46.914297907381474</v>
      </c>
      <c r="AG135">
        <v>16.057139523204476</v>
      </c>
      <c r="AH135">
        <v>-11.153372886084503</v>
      </c>
      <c r="AI135">
        <v>2.6030222301588353</v>
      </c>
      <c r="AJ135">
        <v>0</v>
      </c>
      <c r="AK135">
        <v>0</v>
      </c>
    </row>
    <row r="136" spans="1:37" hidden="1" x14ac:dyDescent="0.3">
      <c r="A136" t="s">
        <v>312</v>
      </c>
      <c r="B136" t="s">
        <v>313</v>
      </c>
      <c r="C136" t="s">
        <v>314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5.9</v>
      </c>
      <c r="AE136">
        <v>520</v>
      </c>
      <c r="AF136">
        <v>15.26058982381377</v>
      </c>
      <c r="AG136">
        <v>23.227424493916487</v>
      </c>
      <c r="AH136">
        <v>22.738505689809202</v>
      </c>
      <c r="AI136">
        <v>3.7652128281638078</v>
      </c>
      <c r="AJ136">
        <v>0</v>
      </c>
      <c r="AK136">
        <v>0</v>
      </c>
    </row>
    <row r="137" spans="1:37" hidden="1" x14ac:dyDescent="0.3">
      <c r="A137" t="s">
        <v>315</v>
      </c>
      <c r="B137" t="s">
        <v>316</v>
      </c>
      <c r="C137" t="s">
        <v>316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4.8</v>
      </c>
      <c r="AE137">
        <v>522</v>
      </c>
      <c r="AF137">
        <v>26.894736842105267</v>
      </c>
      <c r="AG137">
        <v>21.667611037255583</v>
      </c>
      <c r="AH137">
        <v>27.131376290384239</v>
      </c>
      <c r="AI137">
        <v>3.9516812297850405</v>
      </c>
      <c r="AJ137">
        <v>0</v>
      </c>
      <c r="AK137">
        <v>0</v>
      </c>
    </row>
    <row r="138" spans="1:37" hidden="1" x14ac:dyDescent="0.3">
      <c r="A138" t="s">
        <v>285</v>
      </c>
      <c r="B138" t="s">
        <v>317</v>
      </c>
      <c r="C138" t="s">
        <v>318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5.7</v>
      </c>
      <c r="AE138">
        <v>523</v>
      </c>
      <c r="AF138">
        <v>22.639336861351151</v>
      </c>
      <c r="AG138">
        <v>18.649558344395732</v>
      </c>
      <c r="AH138">
        <v>23.114128286522401</v>
      </c>
      <c r="AI138">
        <v>4.1141824434394847</v>
      </c>
      <c r="AJ138">
        <v>0</v>
      </c>
      <c r="AK138">
        <v>0</v>
      </c>
    </row>
    <row r="139" spans="1:37" hidden="1" x14ac:dyDescent="0.3">
      <c r="A139" t="s">
        <v>319</v>
      </c>
      <c r="B139" t="s">
        <v>320</v>
      </c>
      <c r="C139" s="1" t="s">
        <v>320</v>
      </c>
      <c r="D139" t="s">
        <v>4</v>
      </c>
      <c r="E139">
        <v>1</v>
      </c>
      <c r="F139">
        <v>0</v>
      </c>
      <c r="G139">
        <v>0</v>
      </c>
      <c r="H139">
        <v>0</v>
      </c>
      <c r="I139" t="s">
        <v>23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5.4</v>
      </c>
      <c r="AE139">
        <v>525</v>
      </c>
      <c r="AF139">
        <v>25.772239092420236</v>
      </c>
      <c r="AG139">
        <v>32.918052211847289</v>
      </c>
      <c r="AH139">
        <v>34.163449682610604</v>
      </c>
      <c r="AI139">
        <v>6.0282602397551939</v>
      </c>
      <c r="AJ139">
        <v>0</v>
      </c>
      <c r="AK139">
        <v>0</v>
      </c>
    </row>
    <row r="140" spans="1:37" x14ac:dyDescent="0.3">
      <c r="A140" t="s">
        <v>89</v>
      </c>
      <c r="B140" t="s">
        <v>90</v>
      </c>
      <c r="C140" s="1" t="s">
        <v>90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11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4.4000000000000004</v>
      </c>
      <c r="AE140">
        <v>70</v>
      </c>
      <c r="AF140">
        <v>78.865671641791039</v>
      </c>
      <c r="AG140">
        <v>10.798751517669485</v>
      </c>
      <c r="AH140">
        <v>35.609937560617944</v>
      </c>
      <c r="AI140">
        <v>2.957905703482326</v>
      </c>
      <c r="AJ140">
        <v>0</v>
      </c>
      <c r="AK140">
        <v>1</v>
      </c>
    </row>
    <row r="141" spans="1:37" hidden="1" x14ac:dyDescent="0.3">
      <c r="A141" t="s">
        <v>323</v>
      </c>
      <c r="B141" t="s">
        <v>324</v>
      </c>
      <c r="C141" t="s">
        <v>324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4.4000000000000004</v>
      </c>
      <c r="AE141">
        <v>539</v>
      </c>
      <c r="AF141">
        <v>11.568595930781925</v>
      </c>
      <c r="AG141">
        <v>18.254808765679897</v>
      </c>
      <c r="AH141">
        <v>22.309248579557362</v>
      </c>
      <c r="AI141">
        <v>6.772040499577205</v>
      </c>
      <c r="AJ141">
        <v>0</v>
      </c>
      <c r="AK141">
        <v>0</v>
      </c>
    </row>
    <row r="142" spans="1:37" hidden="1" x14ac:dyDescent="0.3">
      <c r="A142" t="s">
        <v>325</v>
      </c>
      <c r="B142" t="s">
        <v>326</v>
      </c>
      <c r="C142" t="s">
        <v>326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541</v>
      </c>
      <c r="AF142">
        <v>11.34702375144326</v>
      </c>
      <c r="AG142">
        <v>15.490487355025094</v>
      </c>
      <c r="AH142">
        <v>19.955361960613814</v>
      </c>
      <c r="AI142">
        <v>5.2919657592042482</v>
      </c>
      <c r="AJ142">
        <v>0</v>
      </c>
      <c r="AK142">
        <v>0</v>
      </c>
    </row>
    <row r="143" spans="1:37" hidden="1" x14ac:dyDescent="0.3">
      <c r="A143" t="s">
        <v>315</v>
      </c>
      <c r="B143" t="s">
        <v>327</v>
      </c>
      <c r="C143" t="s">
        <v>327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4.2</v>
      </c>
      <c r="AE143">
        <v>542</v>
      </c>
      <c r="AF143">
        <v>12.999999966133725</v>
      </c>
      <c r="AG143">
        <v>23.399365937368934</v>
      </c>
      <c r="AH143">
        <v>27.37214162288306</v>
      </c>
      <c r="AI143">
        <v>6.6187036756102353</v>
      </c>
      <c r="AJ143">
        <v>0</v>
      </c>
      <c r="AK143">
        <v>0</v>
      </c>
    </row>
    <row r="144" spans="1:37" hidden="1" x14ac:dyDescent="0.3">
      <c r="A144" t="s">
        <v>328</v>
      </c>
      <c r="B144" t="s">
        <v>329</v>
      </c>
      <c r="C144" t="s">
        <v>329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5.6</v>
      </c>
      <c r="AE144">
        <v>548</v>
      </c>
      <c r="AF144">
        <v>16.263157894736842</v>
      </c>
      <c r="AG144">
        <v>22.916666042388233</v>
      </c>
      <c r="AH144">
        <v>29.171461566137893</v>
      </c>
      <c r="AI144">
        <v>7.0279179091232713</v>
      </c>
      <c r="AJ144">
        <v>0</v>
      </c>
      <c r="AK144">
        <v>0</v>
      </c>
    </row>
    <row r="145" spans="1:37" hidden="1" x14ac:dyDescent="0.3">
      <c r="A145" t="s">
        <v>330</v>
      </c>
      <c r="B145" t="s">
        <v>331</v>
      </c>
      <c r="C145" t="s">
        <v>331</v>
      </c>
      <c r="D145" t="s">
        <v>7</v>
      </c>
      <c r="E145">
        <v>0</v>
      </c>
      <c r="F145">
        <v>0</v>
      </c>
      <c r="G145">
        <v>0</v>
      </c>
      <c r="H145">
        <v>1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5.7</v>
      </c>
      <c r="AE145">
        <v>551</v>
      </c>
      <c r="AF145">
        <v>10.348033867807697</v>
      </c>
      <c r="AG145">
        <v>28.016080324046428</v>
      </c>
      <c r="AH145">
        <v>29.280363169333928</v>
      </c>
      <c r="AI145">
        <v>5.2806988189224366</v>
      </c>
      <c r="AJ145">
        <v>0</v>
      </c>
      <c r="AK145">
        <v>0</v>
      </c>
    </row>
    <row r="146" spans="1:37" hidden="1" x14ac:dyDescent="0.3">
      <c r="A146" t="s">
        <v>332</v>
      </c>
      <c r="B146" t="s">
        <v>333</v>
      </c>
      <c r="C146" s="1" t="s">
        <v>333</v>
      </c>
      <c r="D146" t="s">
        <v>4</v>
      </c>
      <c r="E146">
        <v>1</v>
      </c>
      <c r="F146">
        <v>0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4.7</v>
      </c>
      <c r="AE146">
        <v>552</v>
      </c>
      <c r="AF146">
        <v>21.41327464700943</v>
      </c>
      <c r="AG146">
        <v>23.896819574971353</v>
      </c>
      <c r="AH146">
        <v>0</v>
      </c>
      <c r="AI146">
        <v>0</v>
      </c>
      <c r="AJ146">
        <v>1</v>
      </c>
      <c r="AK146">
        <v>0</v>
      </c>
    </row>
    <row r="147" spans="1:37" hidden="1" x14ac:dyDescent="0.3">
      <c r="A147" t="s">
        <v>334</v>
      </c>
      <c r="B147" t="s">
        <v>335</v>
      </c>
      <c r="C147" t="s">
        <v>335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5.5</v>
      </c>
      <c r="AE147">
        <v>555</v>
      </c>
      <c r="AF147">
        <v>22.088997595809275</v>
      </c>
      <c r="AG147">
        <v>27.848717853950241</v>
      </c>
      <c r="AH147">
        <v>37.006563045879986</v>
      </c>
      <c r="AI147">
        <v>8.906498857100539</v>
      </c>
      <c r="AJ147">
        <v>0</v>
      </c>
      <c r="AK147">
        <v>0</v>
      </c>
    </row>
    <row r="148" spans="1:37" hidden="1" x14ac:dyDescent="0.3">
      <c r="A148" t="s">
        <v>336</v>
      </c>
      <c r="B148" t="s">
        <v>337</v>
      </c>
      <c r="C148" t="s">
        <v>337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5.4</v>
      </c>
      <c r="AE148">
        <v>561</v>
      </c>
      <c r="AF148">
        <v>13.160411564861134</v>
      </c>
      <c r="AG148">
        <v>11.807169621948159</v>
      </c>
      <c r="AH148">
        <v>18.230498507287741</v>
      </c>
      <c r="AI148">
        <v>3.713605299732575</v>
      </c>
      <c r="AJ148">
        <v>0</v>
      </c>
      <c r="AK148">
        <v>0</v>
      </c>
    </row>
    <row r="149" spans="1:37" hidden="1" x14ac:dyDescent="0.3">
      <c r="A149" t="s">
        <v>338</v>
      </c>
      <c r="B149" t="s">
        <v>339</v>
      </c>
      <c r="C149" t="s">
        <v>339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4.9000000000000004</v>
      </c>
      <c r="AE149">
        <v>564</v>
      </c>
      <c r="AF149">
        <v>9.8499999942638432</v>
      </c>
      <c r="AG149">
        <v>17.416112560140952</v>
      </c>
      <c r="AH149">
        <v>20.489604151576447</v>
      </c>
      <c r="AI149">
        <v>5.2566965087754749</v>
      </c>
      <c r="AJ149">
        <v>0</v>
      </c>
      <c r="AK149">
        <v>0</v>
      </c>
    </row>
    <row r="150" spans="1:37" hidden="1" x14ac:dyDescent="0.3">
      <c r="A150" t="s">
        <v>195</v>
      </c>
      <c r="B150" t="s">
        <v>340</v>
      </c>
      <c r="C150" t="s">
        <v>340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6.2</v>
      </c>
      <c r="AE150">
        <v>582</v>
      </c>
      <c r="AF150">
        <v>21.390008997296626</v>
      </c>
      <c r="AG150">
        <v>32.056261768410849</v>
      </c>
      <c r="AH150">
        <v>32.783627181965876</v>
      </c>
      <c r="AI150">
        <v>8.2571763847626585</v>
      </c>
      <c r="AJ150">
        <v>0</v>
      </c>
      <c r="AK150">
        <v>0</v>
      </c>
    </row>
    <row r="151" spans="1:37" hidden="1" x14ac:dyDescent="0.3">
      <c r="A151" t="s">
        <v>89</v>
      </c>
      <c r="B151" t="s">
        <v>341</v>
      </c>
      <c r="C151" t="s">
        <v>342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5.5</v>
      </c>
      <c r="AE151">
        <v>583</v>
      </c>
      <c r="AF151">
        <v>11.034337352492095</v>
      </c>
      <c r="AG151">
        <v>11.902942502392607</v>
      </c>
      <c r="AH151">
        <v>14.099672133040107</v>
      </c>
      <c r="AI151">
        <v>3.2258981566546305</v>
      </c>
      <c r="AJ151">
        <v>0</v>
      </c>
      <c r="AK151">
        <v>0</v>
      </c>
    </row>
    <row r="152" spans="1:37" hidden="1" x14ac:dyDescent="0.3">
      <c r="A152" t="s">
        <v>343</v>
      </c>
      <c r="B152" t="s">
        <v>344</v>
      </c>
      <c r="C152" t="s">
        <v>344</v>
      </c>
      <c r="D152" t="s">
        <v>5</v>
      </c>
      <c r="E152">
        <v>0</v>
      </c>
      <c r="F152">
        <v>1</v>
      </c>
      <c r="G152">
        <v>0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4.4000000000000004</v>
      </c>
      <c r="AE152">
        <v>584</v>
      </c>
      <c r="AF152">
        <v>13.523982054851553</v>
      </c>
      <c r="AG152">
        <v>10.878384241400557</v>
      </c>
      <c r="AH152">
        <v>15.0292191251067</v>
      </c>
      <c r="AI152">
        <v>3.4522573609475051</v>
      </c>
      <c r="AJ152">
        <v>0</v>
      </c>
      <c r="AK152">
        <v>0</v>
      </c>
    </row>
    <row r="153" spans="1:37" hidden="1" x14ac:dyDescent="0.3">
      <c r="A153" t="s">
        <v>345</v>
      </c>
      <c r="B153" t="s">
        <v>346</v>
      </c>
      <c r="C153" s="1" t="s">
        <v>346</v>
      </c>
      <c r="D153" t="s">
        <v>7</v>
      </c>
      <c r="E153">
        <v>0</v>
      </c>
      <c r="F153">
        <v>0</v>
      </c>
      <c r="G153">
        <v>0</v>
      </c>
      <c r="H153">
        <v>1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6.3</v>
      </c>
      <c r="AE153">
        <v>585</v>
      </c>
      <c r="AF153">
        <v>18.395233898337114</v>
      </c>
      <c r="AG153">
        <v>24.373993774975848</v>
      </c>
      <c r="AH153">
        <v>26.255126721127453</v>
      </c>
      <c r="AI153">
        <v>6.0903295605175014</v>
      </c>
      <c r="AJ153">
        <v>0</v>
      </c>
      <c r="AK153">
        <v>0</v>
      </c>
    </row>
    <row r="154" spans="1:37" hidden="1" x14ac:dyDescent="0.3">
      <c r="A154" t="s">
        <v>347</v>
      </c>
      <c r="B154" t="s">
        <v>348</v>
      </c>
      <c r="C154" t="s">
        <v>348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4.3</v>
      </c>
      <c r="AE154">
        <v>591</v>
      </c>
      <c r="AF154">
        <v>10.489302720902888</v>
      </c>
      <c r="AG154">
        <v>13.872416283013266</v>
      </c>
      <c r="AH154">
        <v>14.955327409713409</v>
      </c>
      <c r="AI154">
        <v>3.6697281854599186</v>
      </c>
      <c r="AJ154">
        <v>0</v>
      </c>
      <c r="AK154">
        <v>0</v>
      </c>
    </row>
    <row r="155" spans="1:37" x14ac:dyDescent="0.3">
      <c r="A155" t="s">
        <v>226</v>
      </c>
      <c r="B155" t="s">
        <v>227</v>
      </c>
      <c r="C155" s="1" t="s">
        <v>227</v>
      </c>
      <c r="D155" t="s">
        <v>5</v>
      </c>
      <c r="E155">
        <v>0</v>
      </c>
      <c r="F155">
        <v>1</v>
      </c>
      <c r="G155">
        <v>0</v>
      </c>
      <c r="H155">
        <v>0</v>
      </c>
      <c r="I155" t="s">
        <v>19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4.5999999999999996</v>
      </c>
      <c r="AE155">
        <v>337</v>
      </c>
      <c r="AF155">
        <v>16.345183906303056</v>
      </c>
      <c r="AG155">
        <v>13.730237036486692</v>
      </c>
      <c r="AH155">
        <v>13.026723471610728</v>
      </c>
      <c r="AI155">
        <v>2.4599681573815433</v>
      </c>
      <c r="AJ155">
        <v>1</v>
      </c>
      <c r="AK155">
        <v>1</v>
      </c>
    </row>
    <row r="156" spans="1:37" hidden="1" x14ac:dyDescent="0.3">
      <c r="A156" t="s">
        <v>315</v>
      </c>
      <c r="B156" t="s">
        <v>351</v>
      </c>
      <c r="C156" t="s">
        <v>352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5.2</v>
      </c>
      <c r="AE156">
        <v>599</v>
      </c>
      <c r="AF156">
        <v>22.388888937953688</v>
      </c>
      <c r="AG156">
        <v>15.329013295551039</v>
      </c>
      <c r="AH156">
        <v>23.254241746847264</v>
      </c>
      <c r="AI156">
        <v>4.0432096104758788</v>
      </c>
      <c r="AJ156">
        <v>0</v>
      </c>
      <c r="AK156">
        <v>0</v>
      </c>
    </row>
    <row r="157" spans="1:37" hidden="1" x14ac:dyDescent="0.3">
      <c r="A157" t="s">
        <v>353</v>
      </c>
      <c r="B157" t="s">
        <v>354</v>
      </c>
      <c r="C157" t="s">
        <v>354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5.5</v>
      </c>
      <c r="AE157">
        <v>609</v>
      </c>
      <c r="AF157">
        <v>49.071428539145096</v>
      </c>
      <c r="AG157">
        <v>13.949600790940419</v>
      </c>
      <c r="AH157">
        <v>27.978818455872457</v>
      </c>
      <c r="AI157">
        <v>4.5212843604783561</v>
      </c>
      <c r="AJ157">
        <v>0</v>
      </c>
      <c r="AK157">
        <v>0</v>
      </c>
    </row>
    <row r="158" spans="1:37" hidden="1" x14ac:dyDescent="0.3">
      <c r="A158" t="s">
        <v>355</v>
      </c>
      <c r="B158" t="s">
        <v>356</v>
      </c>
      <c r="C158" s="1" t="s">
        <v>356</v>
      </c>
      <c r="D158" t="s">
        <v>7</v>
      </c>
      <c r="E158">
        <v>0</v>
      </c>
      <c r="F158">
        <v>0</v>
      </c>
      <c r="G158">
        <v>0</v>
      </c>
      <c r="H158">
        <v>1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11.7</v>
      </c>
      <c r="AE158">
        <v>611</v>
      </c>
      <c r="AF158">
        <v>29.753521101662194</v>
      </c>
      <c r="AG158">
        <v>35.153631505614008</v>
      </c>
      <c r="AH158">
        <v>26.854759077991666</v>
      </c>
      <c r="AI158">
        <v>6.1714094880688553</v>
      </c>
      <c r="AJ158">
        <v>1</v>
      </c>
      <c r="AK158">
        <v>0</v>
      </c>
    </row>
    <row r="159" spans="1:37" hidden="1" x14ac:dyDescent="0.3">
      <c r="A159" t="s">
        <v>357</v>
      </c>
      <c r="B159" t="s">
        <v>358</v>
      </c>
      <c r="C159" t="s">
        <v>357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11.6</v>
      </c>
      <c r="AE159">
        <v>612</v>
      </c>
      <c r="AF159">
        <v>24.705882366287028</v>
      </c>
      <c r="AG159">
        <v>18.294414789368162</v>
      </c>
      <c r="AH159">
        <v>18.26227318480997</v>
      </c>
      <c r="AI159">
        <v>4.0748636357519876</v>
      </c>
      <c r="AJ159">
        <v>0</v>
      </c>
      <c r="AK159">
        <v>0</v>
      </c>
    </row>
    <row r="160" spans="1:37" hidden="1" x14ac:dyDescent="0.3">
      <c r="A160" t="s">
        <v>359</v>
      </c>
      <c r="B160" t="s">
        <v>360</v>
      </c>
      <c r="C160" t="s">
        <v>360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5.2</v>
      </c>
      <c r="AE160">
        <v>614</v>
      </c>
      <c r="AF160">
        <v>25.086956521739129</v>
      </c>
      <c r="AG160">
        <v>13.927893637919677</v>
      </c>
      <c r="AH160">
        <v>16.821677969213361</v>
      </c>
      <c r="AI160">
        <v>3.5681937921100495</v>
      </c>
      <c r="AJ160">
        <v>0</v>
      </c>
      <c r="AK160">
        <v>0</v>
      </c>
    </row>
    <row r="161" spans="1:37" hidden="1" x14ac:dyDescent="0.3">
      <c r="A161" t="s">
        <v>123</v>
      </c>
      <c r="B161" t="s">
        <v>361</v>
      </c>
      <c r="C161" t="s">
        <v>361</v>
      </c>
      <c r="D161" t="s">
        <v>5</v>
      </c>
      <c r="E161">
        <v>0</v>
      </c>
      <c r="F161">
        <v>1</v>
      </c>
      <c r="G161">
        <v>0</v>
      </c>
      <c r="H161">
        <v>0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4.8</v>
      </c>
      <c r="AE161">
        <v>616</v>
      </c>
      <c r="AF161">
        <v>14.943442176902851</v>
      </c>
      <c r="AG161">
        <v>13.861847057701301</v>
      </c>
      <c r="AH161">
        <v>12.082031301575817</v>
      </c>
      <c r="AI161">
        <v>3.0444925053445702</v>
      </c>
      <c r="AJ161">
        <v>0</v>
      </c>
      <c r="AK161">
        <v>0</v>
      </c>
    </row>
    <row r="162" spans="1:37" hidden="1" x14ac:dyDescent="0.3">
      <c r="A162" t="s">
        <v>362</v>
      </c>
      <c r="B162" t="s">
        <v>363</v>
      </c>
      <c r="C162" t="s">
        <v>363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5.5</v>
      </c>
      <c r="AE162">
        <v>617</v>
      </c>
      <c r="AF162">
        <v>14.89083150853145</v>
      </c>
      <c r="AG162">
        <v>16.825636575292819</v>
      </c>
      <c r="AH162">
        <v>13.155618790147653</v>
      </c>
      <c r="AI162">
        <v>3.257766841224746</v>
      </c>
      <c r="AJ162">
        <v>0</v>
      </c>
      <c r="AK162">
        <v>0</v>
      </c>
    </row>
    <row r="163" spans="1:37" hidden="1" x14ac:dyDescent="0.3">
      <c r="A163" t="s">
        <v>325</v>
      </c>
      <c r="B163" t="s">
        <v>364</v>
      </c>
      <c r="C163" t="s">
        <v>365</v>
      </c>
      <c r="D163" t="s">
        <v>5</v>
      </c>
      <c r="E163">
        <v>0</v>
      </c>
      <c r="F163">
        <v>1</v>
      </c>
      <c r="G163">
        <v>0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4.5</v>
      </c>
      <c r="AE163">
        <v>620</v>
      </c>
      <c r="AF163">
        <v>30.940218644665151</v>
      </c>
      <c r="AG163">
        <v>12.278732409967668</v>
      </c>
      <c r="AH163">
        <v>18.93155486090069</v>
      </c>
      <c r="AI163">
        <v>2.7855547409638994</v>
      </c>
      <c r="AJ163">
        <v>0</v>
      </c>
      <c r="AK163">
        <v>0</v>
      </c>
    </row>
    <row r="164" spans="1:37" hidden="1" x14ac:dyDescent="0.3">
      <c r="A164" t="s">
        <v>237</v>
      </c>
      <c r="B164" t="s">
        <v>366</v>
      </c>
      <c r="C164" t="s">
        <v>366</v>
      </c>
      <c r="D164" t="s">
        <v>6</v>
      </c>
      <c r="E164">
        <v>0</v>
      </c>
      <c r="F164">
        <v>0</v>
      </c>
      <c r="G164">
        <v>1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5.4</v>
      </c>
      <c r="AE164">
        <v>624</v>
      </c>
      <c r="AF164">
        <v>18.536692918113179</v>
      </c>
      <c r="AG164">
        <v>29.005053648448083</v>
      </c>
      <c r="AH164">
        <v>19.362691780753558</v>
      </c>
      <c r="AI164">
        <v>5.0865268053243069</v>
      </c>
      <c r="AJ164">
        <v>0</v>
      </c>
      <c r="AK164">
        <v>0</v>
      </c>
    </row>
    <row r="165" spans="1:37" hidden="1" x14ac:dyDescent="0.3">
      <c r="A165" t="s">
        <v>367</v>
      </c>
      <c r="B165" t="s">
        <v>368</v>
      </c>
      <c r="C165" t="s">
        <v>369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4.9000000000000004</v>
      </c>
      <c r="AE165">
        <v>629</v>
      </c>
      <c r="AF165">
        <v>14.449063271403496</v>
      </c>
      <c r="AG165">
        <v>12.859452043314192</v>
      </c>
      <c r="AH165">
        <v>11.480847381950525</v>
      </c>
      <c r="AI165">
        <v>3.3027511353011922</v>
      </c>
      <c r="AJ165">
        <v>0</v>
      </c>
      <c r="AK165">
        <v>0</v>
      </c>
    </row>
    <row r="166" spans="1:37" hidden="1" x14ac:dyDescent="0.3">
      <c r="A166" t="s">
        <v>106</v>
      </c>
      <c r="B166" t="s">
        <v>370</v>
      </c>
      <c r="C166" s="1" t="s">
        <v>370</v>
      </c>
      <c r="D166" t="s">
        <v>5</v>
      </c>
      <c r="E166">
        <v>0</v>
      </c>
      <c r="F166">
        <v>1</v>
      </c>
      <c r="G166">
        <v>0</v>
      </c>
      <c r="H166">
        <v>0</v>
      </c>
      <c r="I166" t="s">
        <v>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5.5</v>
      </c>
      <c r="AE166">
        <v>632</v>
      </c>
      <c r="AF166">
        <v>17.263157894736842</v>
      </c>
      <c r="AG166">
        <v>15.189244379584068</v>
      </c>
      <c r="AH166">
        <v>13.652125579376939</v>
      </c>
      <c r="AI166">
        <v>3.3143185715836205</v>
      </c>
      <c r="AJ166">
        <v>1</v>
      </c>
      <c r="AK166">
        <v>0</v>
      </c>
    </row>
    <row r="167" spans="1:37" hidden="1" x14ac:dyDescent="0.3">
      <c r="A167" t="s">
        <v>371</v>
      </c>
      <c r="B167" t="s">
        <v>372</v>
      </c>
      <c r="C167" t="s">
        <v>372</v>
      </c>
      <c r="D167" t="s">
        <v>4</v>
      </c>
      <c r="E167">
        <v>1</v>
      </c>
      <c r="F167">
        <v>0</v>
      </c>
      <c r="G167">
        <v>0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5</v>
      </c>
      <c r="AE167">
        <v>642</v>
      </c>
      <c r="AF167">
        <v>26.099999979870898</v>
      </c>
      <c r="AG167">
        <v>17.2105965456851</v>
      </c>
      <c r="AH167">
        <v>16.561913189271209</v>
      </c>
      <c r="AI167">
        <v>3.569165578512604</v>
      </c>
      <c r="AJ167">
        <v>0</v>
      </c>
      <c r="AK167">
        <v>0</v>
      </c>
    </row>
    <row r="168" spans="1:37" hidden="1" x14ac:dyDescent="0.3">
      <c r="A168" t="s">
        <v>50</v>
      </c>
      <c r="B168" t="s">
        <v>373</v>
      </c>
      <c r="C168" t="s">
        <v>373</v>
      </c>
      <c r="D168" t="s">
        <v>5</v>
      </c>
      <c r="E168">
        <v>0</v>
      </c>
      <c r="F168">
        <v>1</v>
      </c>
      <c r="G168">
        <v>0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4.8</v>
      </c>
      <c r="AE168">
        <v>644</v>
      </c>
      <c r="AF168">
        <v>14.999049395865828</v>
      </c>
      <c r="AG168">
        <v>11.991073656041348</v>
      </c>
      <c r="AH168">
        <v>10.485522893584077</v>
      </c>
      <c r="AI168">
        <v>2.5455820601260113</v>
      </c>
      <c r="AJ168">
        <v>0</v>
      </c>
      <c r="AK168">
        <v>0</v>
      </c>
    </row>
    <row r="169" spans="1:37" hidden="1" x14ac:dyDescent="0.3">
      <c r="A169" t="s">
        <v>374</v>
      </c>
      <c r="B169" t="s">
        <v>375</v>
      </c>
      <c r="C169" t="s">
        <v>375</v>
      </c>
      <c r="D169" t="s">
        <v>7</v>
      </c>
      <c r="E169">
        <v>0</v>
      </c>
      <c r="F169">
        <v>0</v>
      </c>
      <c r="G169">
        <v>0</v>
      </c>
      <c r="H169">
        <v>1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7</v>
      </c>
      <c r="AE169">
        <v>645</v>
      </c>
      <c r="AF169">
        <v>15.965531805171109</v>
      </c>
      <c r="AG169">
        <v>10.210648885064392</v>
      </c>
      <c r="AH169">
        <v>9.9848911606767707</v>
      </c>
      <c r="AI169">
        <v>2.5408778744277103</v>
      </c>
      <c r="AJ169">
        <v>0</v>
      </c>
      <c r="AK169">
        <v>0</v>
      </c>
    </row>
    <row r="170" spans="1:37" hidden="1" x14ac:dyDescent="0.3">
      <c r="A170" t="s">
        <v>376</v>
      </c>
      <c r="B170" t="s">
        <v>377</v>
      </c>
      <c r="C170" t="s">
        <v>377</v>
      </c>
      <c r="D170" t="s">
        <v>5</v>
      </c>
      <c r="E170">
        <v>0</v>
      </c>
      <c r="F170">
        <v>1</v>
      </c>
      <c r="G170">
        <v>0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648</v>
      </c>
      <c r="AF170">
        <v>16.512605097264906</v>
      </c>
      <c r="AG170">
        <v>21.658168884243732</v>
      </c>
      <c r="AH170">
        <v>15.440035615510936</v>
      </c>
      <c r="AI170">
        <v>3.9012605441615933</v>
      </c>
      <c r="AJ170">
        <v>0</v>
      </c>
      <c r="AK170">
        <v>0</v>
      </c>
    </row>
    <row r="171" spans="1:37" hidden="1" x14ac:dyDescent="0.3">
      <c r="A171" t="s">
        <v>378</v>
      </c>
      <c r="B171" t="s">
        <v>379</v>
      </c>
      <c r="C171" t="s">
        <v>379</v>
      </c>
      <c r="D171" t="s">
        <v>6</v>
      </c>
      <c r="E171">
        <v>0</v>
      </c>
      <c r="F171">
        <v>0</v>
      </c>
      <c r="G171">
        <v>1</v>
      </c>
      <c r="H171">
        <v>0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5.6</v>
      </c>
      <c r="AE171">
        <v>651</v>
      </c>
      <c r="AF171">
        <v>16.363636343695116</v>
      </c>
      <c r="AG171">
        <v>17.417803198843849</v>
      </c>
      <c r="AH171">
        <v>13.437106255812729</v>
      </c>
      <c r="AI171">
        <v>3.4551535458908851</v>
      </c>
      <c r="AJ171">
        <v>0</v>
      </c>
      <c r="AK171">
        <v>0</v>
      </c>
    </row>
    <row r="172" spans="1:37" hidden="1" x14ac:dyDescent="0.3">
      <c r="A172" t="s">
        <v>380</v>
      </c>
      <c r="B172" t="s">
        <v>381</v>
      </c>
      <c r="C172" t="s">
        <v>381</v>
      </c>
      <c r="D172" t="s">
        <v>6</v>
      </c>
      <c r="E172">
        <v>0</v>
      </c>
      <c r="F172">
        <v>0</v>
      </c>
      <c r="G172">
        <v>1</v>
      </c>
      <c r="H172">
        <v>0</v>
      </c>
      <c r="I172" t="s">
        <v>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8</v>
      </c>
      <c r="AE172">
        <v>652</v>
      </c>
      <c r="AF172">
        <v>21.628572771946246</v>
      </c>
      <c r="AG172">
        <v>16.008049326687772</v>
      </c>
      <c r="AH172">
        <v>14.528954005402655</v>
      </c>
      <c r="AI172">
        <v>3.7482156819617818</v>
      </c>
      <c r="AJ172">
        <v>0</v>
      </c>
      <c r="AK172">
        <v>0</v>
      </c>
    </row>
    <row r="173" spans="1:37" hidden="1" x14ac:dyDescent="0.3">
      <c r="A173" t="s">
        <v>382</v>
      </c>
      <c r="B173" t="s">
        <v>383</v>
      </c>
      <c r="C173" t="s">
        <v>383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4.8</v>
      </c>
      <c r="AE173">
        <v>654</v>
      </c>
      <c r="AF173">
        <v>16.262228539114911</v>
      </c>
      <c r="AG173">
        <v>12.772822764160034</v>
      </c>
      <c r="AH173">
        <v>11.263489888299338</v>
      </c>
      <c r="AI173">
        <v>2.7495926323766295</v>
      </c>
      <c r="AJ173">
        <v>0</v>
      </c>
      <c r="AK173">
        <v>0</v>
      </c>
    </row>
    <row r="174" spans="1:37" hidden="1" x14ac:dyDescent="0.3">
      <c r="A174" t="s">
        <v>384</v>
      </c>
      <c r="B174" t="s">
        <v>385</v>
      </c>
      <c r="C174" t="s">
        <v>385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5.2</v>
      </c>
      <c r="AE174">
        <v>655</v>
      </c>
      <c r="AF174">
        <v>16.871583755112773</v>
      </c>
      <c r="AG174">
        <v>12.337610706975891</v>
      </c>
      <c r="AH174">
        <v>11.264517585532531</v>
      </c>
      <c r="AI174">
        <v>2.9192827615249306</v>
      </c>
      <c r="AJ174">
        <v>0</v>
      </c>
      <c r="AK174">
        <v>0</v>
      </c>
    </row>
    <row r="175" spans="1:37" hidden="1" x14ac:dyDescent="0.3">
      <c r="A175" t="s">
        <v>386</v>
      </c>
      <c r="B175" t="s">
        <v>387</v>
      </c>
      <c r="C175" t="s">
        <v>388</v>
      </c>
      <c r="D175" t="s">
        <v>6</v>
      </c>
      <c r="E175">
        <v>0</v>
      </c>
      <c r="F175">
        <v>0</v>
      </c>
      <c r="G175">
        <v>1</v>
      </c>
      <c r="H175">
        <v>0</v>
      </c>
      <c r="I175" t="s">
        <v>27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5</v>
      </c>
      <c r="AE175">
        <v>656</v>
      </c>
      <c r="AF175">
        <v>7.8194406263689515</v>
      </c>
      <c r="AG175">
        <v>12.020189953450451</v>
      </c>
      <c r="AH175">
        <v>8.1243035969059658</v>
      </c>
      <c r="AI175">
        <v>2.6453735737698754</v>
      </c>
      <c r="AJ175">
        <v>0</v>
      </c>
      <c r="AK175">
        <v>0</v>
      </c>
    </row>
    <row r="176" spans="1:37" hidden="1" x14ac:dyDescent="0.3">
      <c r="A176" t="s">
        <v>389</v>
      </c>
      <c r="B176" t="s">
        <v>390</v>
      </c>
      <c r="C176" t="s">
        <v>390</v>
      </c>
      <c r="D176" t="s">
        <v>7</v>
      </c>
      <c r="E176">
        <v>0</v>
      </c>
      <c r="F176">
        <v>0</v>
      </c>
      <c r="G176">
        <v>0</v>
      </c>
      <c r="H176">
        <v>1</v>
      </c>
      <c r="I176" t="s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6.6</v>
      </c>
      <c r="AE176">
        <v>661</v>
      </c>
      <c r="AF176">
        <v>10.569950452376451</v>
      </c>
      <c r="AG176">
        <v>12.713052470818818</v>
      </c>
      <c r="AH176">
        <v>9.3532481346007827</v>
      </c>
      <c r="AI176">
        <v>2.0514321503617023</v>
      </c>
      <c r="AJ176">
        <v>0</v>
      </c>
      <c r="AK176">
        <v>0</v>
      </c>
    </row>
    <row r="177" spans="1:37" hidden="1" x14ac:dyDescent="0.3">
      <c r="A177" t="s">
        <v>391</v>
      </c>
      <c r="B177" t="s">
        <v>392</v>
      </c>
      <c r="C177" t="s">
        <v>392</v>
      </c>
      <c r="D177" t="s">
        <v>5</v>
      </c>
      <c r="E177">
        <v>0</v>
      </c>
      <c r="F177">
        <v>1</v>
      </c>
      <c r="G177">
        <v>0</v>
      </c>
      <c r="H177">
        <v>0</v>
      </c>
      <c r="I177" t="s">
        <v>27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4.4000000000000004</v>
      </c>
      <c r="AE177">
        <v>668</v>
      </c>
      <c r="AF177">
        <v>11.666666666666668</v>
      </c>
      <c r="AG177">
        <v>15.831166218794952</v>
      </c>
      <c r="AH177">
        <v>11.152588382015928</v>
      </c>
      <c r="AI177">
        <v>3.0968658044600503</v>
      </c>
      <c r="AJ177">
        <v>0</v>
      </c>
      <c r="AK177">
        <v>0</v>
      </c>
    </row>
    <row r="178" spans="1:37" hidden="1" x14ac:dyDescent="0.3">
      <c r="A178" t="s">
        <v>393</v>
      </c>
      <c r="B178" t="s">
        <v>394</v>
      </c>
      <c r="C178" s="1" t="s">
        <v>395</v>
      </c>
      <c r="D178" t="s">
        <v>4</v>
      </c>
      <c r="E178">
        <v>1</v>
      </c>
      <c r="F178">
        <v>0</v>
      </c>
      <c r="G178">
        <v>0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5</v>
      </c>
      <c r="AE178">
        <v>673</v>
      </c>
      <c r="AF178">
        <v>20.76923076923077</v>
      </c>
      <c r="AG178">
        <v>21.321272379222687</v>
      </c>
      <c r="AH178">
        <v>15.644866411809984</v>
      </c>
      <c r="AI178">
        <v>1.7076853310669398</v>
      </c>
      <c r="AJ178">
        <v>0</v>
      </c>
      <c r="AK178">
        <v>0</v>
      </c>
    </row>
    <row r="179" spans="1:37" hidden="1" x14ac:dyDescent="0.3">
      <c r="A179" t="s">
        <v>396</v>
      </c>
      <c r="B179" t="s">
        <v>397</v>
      </c>
      <c r="C179" t="s">
        <v>398</v>
      </c>
      <c r="D179" t="s">
        <v>6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5.4</v>
      </c>
      <c r="AE179">
        <v>674</v>
      </c>
      <c r="AF179">
        <v>20.954976792090356</v>
      </c>
      <c r="AG179">
        <v>18.428164726025649</v>
      </c>
      <c r="AH179">
        <v>14.506033080165366</v>
      </c>
      <c r="AI179">
        <v>1.8745551796058577</v>
      </c>
      <c r="AJ179">
        <v>0</v>
      </c>
      <c r="AK179">
        <v>0</v>
      </c>
    </row>
    <row r="180" spans="1:37" hidden="1" x14ac:dyDescent="0.3">
      <c r="A180" t="s">
        <v>224</v>
      </c>
      <c r="B180" t="s">
        <v>399</v>
      </c>
      <c r="C180" s="1" t="s">
        <v>400</v>
      </c>
      <c r="D180" t="s">
        <v>6</v>
      </c>
      <c r="E180">
        <v>0</v>
      </c>
      <c r="F180">
        <v>0</v>
      </c>
      <c r="G180">
        <v>1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5.3</v>
      </c>
      <c r="AE180">
        <v>677</v>
      </c>
      <c r="AF180">
        <v>30.934210520043017</v>
      </c>
      <c r="AG180">
        <v>22.893090923214373</v>
      </c>
      <c r="AH180">
        <v>19.62650592353533</v>
      </c>
      <c r="AI180">
        <v>1.3691605854135978</v>
      </c>
      <c r="AJ180">
        <v>0</v>
      </c>
      <c r="AK180">
        <v>0</v>
      </c>
    </row>
    <row r="181" spans="1:37" hidden="1" x14ac:dyDescent="0.3">
      <c r="A181" t="s">
        <v>401</v>
      </c>
      <c r="B181" t="s">
        <v>402</v>
      </c>
      <c r="C181" t="s">
        <v>402</v>
      </c>
      <c r="D181" t="s">
        <v>5</v>
      </c>
      <c r="E181">
        <v>0</v>
      </c>
      <c r="F181">
        <v>1</v>
      </c>
      <c r="G181">
        <v>0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4.4000000000000004</v>
      </c>
      <c r="AE181">
        <v>678</v>
      </c>
      <c r="AF181">
        <v>15.857142834185687</v>
      </c>
      <c r="AG181">
        <v>15.265430285401044</v>
      </c>
      <c r="AH181">
        <v>11.52459267438492</v>
      </c>
      <c r="AI181">
        <v>1.2307268593044665</v>
      </c>
      <c r="AJ181">
        <v>0</v>
      </c>
      <c r="AK181">
        <v>0</v>
      </c>
    </row>
    <row r="182" spans="1:37" hidden="1" x14ac:dyDescent="0.3">
      <c r="A182" t="s">
        <v>403</v>
      </c>
      <c r="B182" t="s">
        <v>404</v>
      </c>
      <c r="C182" t="s">
        <v>404</v>
      </c>
      <c r="D182" t="s">
        <v>5</v>
      </c>
      <c r="E182">
        <v>0</v>
      </c>
      <c r="F182">
        <v>1</v>
      </c>
      <c r="G182">
        <v>0</v>
      </c>
      <c r="H182">
        <v>0</v>
      </c>
      <c r="I182" t="s">
        <v>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4.2</v>
      </c>
      <c r="AE182">
        <v>681</v>
      </c>
      <c r="AF182">
        <v>14.303790731676656</v>
      </c>
      <c r="AG182">
        <v>16.245432008424686</v>
      </c>
      <c r="AH182">
        <v>11.422119473599039</v>
      </c>
      <c r="AI182">
        <v>1.6456311760076119</v>
      </c>
      <c r="AJ182">
        <v>0</v>
      </c>
      <c r="AK182">
        <v>0</v>
      </c>
    </row>
    <row r="183" spans="1:37" hidden="1" x14ac:dyDescent="0.3">
      <c r="A183" t="s">
        <v>405</v>
      </c>
      <c r="B183" t="s">
        <v>406</v>
      </c>
      <c r="C183" t="s">
        <v>407</v>
      </c>
      <c r="D183" t="s">
        <v>6</v>
      </c>
      <c r="E183">
        <v>0</v>
      </c>
      <c r="F183">
        <v>0</v>
      </c>
      <c r="G183">
        <v>1</v>
      </c>
      <c r="H183">
        <v>0</v>
      </c>
      <c r="I183" t="s">
        <v>28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4.7</v>
      </c>
      <c r="AE183">
        <v>688</v>
      </c>
      <c r="AF183">
        <v>14.293307381870704</v>
      </c>
      <c r="AG183">
        <v>15.831814143465156</v>
      </c>
      <c r="AH183">
        <v>11.247171079826082</v>
      </c>
      <c r="AI183">
        <v>1.2621045057698388</v>
      </c>
      <c r="AJ183">
        <v>0</v>
      </c>
      <c r="AK183">
        <v>0</v>
      </c>
    </row>
    <row r="184" spans="1:37" hidden="1" x14ac:dyDescent="0.3">
      <c r="A184" t="s">
        <v>408</v>
      </c>
      <c r="B184" t="s">
        <v>409</v>
      </c>
      <c r="C184" s="1" t="s">
        <v>409</v>
      </c>
      <c r="D184" t="s">
        <v>5</v>
      </c>
      <c r="E184">
        <v>0</v>
      </c>
      <c r="F184">
        <v>1</v>
      </c>
      <c r="G184">
        <v>0</v>
      </c>
      <c r="H184">
        <v>0</v>
      </c>
      <c r="I184" t="s">
        <v>28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4.4000000000000004</v>
      </c>
      <c r="AE184">
        <v>689</v>
      </c>
      <c r="AF184">
        <v>18.21875</v>
      </c>
      <c r="AG184">
        <v>14.057620421048789</v>
      </c>
      <c r="AH184">
        <v>11.797370193419729</v>
      </c>
      <c r="AI184">
        <v>1.6961459788427684</v>
      </c>
      <c r="AJ184">
        <v>0</v>
      </c>
      <c r="AK184">
        <v>0</v>
      </c>
    </row>
    <row r="185" spans="1:37" hidden="1" x14ac:dyDescent="0.3">
      <c r="A185" t="s">
        <v>410</v>
      </c>
      <c r="B185" t="s">
        <v>411</v>
      </c>
      <c r="C185" s="1" t="s">
        <v>412</v>
      </c>
      <c r="D185" t="s">
        <v>6</v>
      </c>
      <c r="E185">
        <v>0</v>
      </c>
      <c r="F185">
        <v>0</v>
      </c>
      <c r="G185">
        <v>1</v>
      </c>
      <c r="H185">
        <v>0</v>
      </c>
      <c r="I185" t="s">
        <v>28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4.8</v>
      </c>
      <c r="AE185">
        <v>696</v>
      </c>
      <c r="AF185">
        <v>11.5625</v>
      </c>
      <c r="AG185">
        <v>15.097516330495402</v>
      </c>
      <c r="AH185">
        <v>10.048119893792387</v>
      </c>
      <c r="AI185">
        <v>0.8797090392137209</v>
      </c>
      <c r="AJ185">
        <v>0</v>
      </c>
      <c r="AK185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2023-01-20T14:25:17Z</dcterms:created>
  <dcterms:modified xsi:type="dcterms:W3CDTF">2023-01-20T16:41:46Z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a5579736-0a75-44cf-9061-fba675949e9e</vt:lpwstr>
  </property>
</Properties>
</file>