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CFF1A2E1-1A29-4E3B-985F-B138703019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Sheet1!$AK$2:$AK$167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H4" i="1"/>
  <c r="AI112" i="1"/>
  <c r="AH112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<sst xmlns="http://schemas.openxmlformats.org/spreadsheetml/2006/main" count="898" uniqueCount="386">
  <si>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</si>
  <si>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</si>
  <si>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</si>
  <si>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</si>
  <si>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</si>
  <si>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</si>
  <si>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</si>
  <si>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</si>
  <si>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</si>
  <si>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</si>
  <si>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</si>
  <si>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</si>
  <si>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</si>
  <si>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</si>
  <si>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</si>
  <si>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</si>
  <si>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</si>
  <si>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</si>
  <si>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</si>
  <si>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</si>
  <si>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</si>
  <si>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</si>
  <si>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</si>
  <si>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</si>
  <si>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</si>
  <si>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</si>
  <si>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</si>
  <si>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</si>
  <si>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</si>
  <si>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</si>
  <si>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</si>
  <si>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</si>
  <si>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</si>
  <si>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</si>
  <si>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</si>
  <si>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</si>
  <si>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</si>
  <si>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</si>
  <si>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</si>
  <si>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</si>
  <si>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</si>
  <si>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</si>
  <si>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</si>
  <si>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</si>
  <si>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</si>
  <si>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</si>
  <si>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</si>
  <si>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</si>
  <si>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</si>
  <si>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</si>
  <si>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</si>
  <si>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</si>
  <si>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</si>
  <si>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</si>
  <si>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</si>
  <si>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</si>
  <si>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</si>
  <si>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</si>
  <si>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</si>
  <si>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</si>
  <si>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</si>
  <si>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</si>
  <si>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</si>
  <si>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</si>
  <si>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</si>
  <si>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</si>
  <si>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</si>
  <si>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</si>
  <si>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</si>
  <si>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</si>
  <si>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</si>
  <si>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</si>
  <si>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</si>
  <si>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</si>
  <si>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</si>
  <si>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</si>
  <si>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</si>
  <si>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</si>
  <si>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</si>
  <si>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</si>
  <si>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</si>
  <si>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</si>
  <si>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</si>
  <si>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</si>
  <si>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</si>
  <si>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</si>
  <si>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</si>
  <si>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</si>
  <si>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</si>
  <si>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</si>
  <si>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</si>
  <si>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</si>
  <si>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Boubacar</t>
  </si>
  <si>
    <t>Kamara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</si>
  <si>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</si>
  <si>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</si>
  <si>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</si>
  <si>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</si>
  <si>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</si>
  <si>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</si>
  <si>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</si>
  <si>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</si>
  <si>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</si>
  <si>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</si>
  <si>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</si>
  <si>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</si>
  <si>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</si>
  <si>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</si>
  <si>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</si>
  <si>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</si>
  <si>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</si>
  <si>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Jordan</t>
  </si>
  <si>
    <t>Zemura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</si>
  <si>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</si>
  <si>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</si>
  <si>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</si>
  <si>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</si>
  <si>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</si>
  <si>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</si>
  <si>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</si>
  <si>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</si>
  <si>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</si>
  <si>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</si>
  <si>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</si>
  <si>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</si>
  <si>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</si>
  <si>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</si>
  <si>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</si>
  <si>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</si>
  <si>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</si>
  <si>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</si>
  <si>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</si>
  <si>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</si>
  <si>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</si>
  <si>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</si>
  <si>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</si>
  <si>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</si>
  <si>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</si>
  <si>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</si>
  <si>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</si>
  <si>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</si>
  <si>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</si>
  <si>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</si>
  <si>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</si>
  <si>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</si>
  <si>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</si>
  <si>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</si>
  <si>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</si>
  <si>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</si>
  <si>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</si>
  <si>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</si>
  <si>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</si>
  <si>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</si>
  <si>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</si>
  <si>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</si>
  <si>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</si>
  <si>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</si>
  <si>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</si>
  <si>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</si>
  <si>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</si>
  <si>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</si>
  <si>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</si>
  <si>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</si>
  <si>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</si>
  <si>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</si>
  <si>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</si>
  <si>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</si>
  <si>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</si>
  <si>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</si>
  <si>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</si>
  <si>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</si>
  <si>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</si>
  <si>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</si>
  <si>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</si>
  <si>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</si>
  <si>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</si>
  <si>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</si>
  <si>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</si>
  <si>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</si>
  <si>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</si>
  <si>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</si>
  <si>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</si>
  <si>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</si>
  <si>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</si>
  <si>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</si>
  <si>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</si>
  <si>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</si>
  <si>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</si>
  <si>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</si>
  <si>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</si>
  <si>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</si>
  <si>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</si>
  <si>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</si>
  <si>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</si>
  <si>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</si>
  <si>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</si>
  <si>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</si>
  <si>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</si>
  <si>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</si>
  <si>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</si>
  <si>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</si>
  <si>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</si>
  <si>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</si>
  <si>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</si>
  <si>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</si>
  <si>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</si>
  <si>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</si>
  <si>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</si>
  <si>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</si>
  <si>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</si>
  <si>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</si>
  <si>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</si>
  <si>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</si>
  <si>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</si>
  <si>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</si>
  <si>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</si>
  <si>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</si>
  <si>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</si>
  <si>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</si>
  <si>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</si>
  <si>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</si>
  <si>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</si>
  <si>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</si>
  <si>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</si>
  <si>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</si>
  <si>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</si>
  <si>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</si>
  <si>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</si>
  <si>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Kelechi</t>
  </si>
  <si>
    <t>Iheanacho</t>
  </si>
  <si>
    <t>Harvey</t>
  </si>
  <si>
    <t>Barnes</t>
  </si>
  <si>
    <t>Kiernan</t>
  </si>
  <si>
    <t>Dewsbury-Hall</t>
  </si>
  <si>
    <t>Wout</t>
  </si>
  <si>
    <t>Faes</t>
  </si>
  <si>
    <t>Robin</t>
  </si>
  <si>
    <t>Koch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</si>
  <si>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</si>
  <si>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</si>
  <si>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</si>
  <si>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</si>
  <si>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</si>
  <si>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</si>
  <si>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</si>
  <si>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</si>
  <si>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</si>
  <si>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</si>
  <si>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</si>
  <si>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</si>
  <si>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</si>
  <si>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</si>
  <si>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</si>
  <si>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</si>
  <si>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</si>
  <si>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</si>
  <si>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</si>
  <si>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</si>
  <si>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</si>
  <si>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</si>
  <si>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</si>
  <si>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</si>
  <si>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</si>
  <si>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</si>
  <si>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</si>
  <si>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</si>
  <si>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</si>
  <si>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</si>
  <si>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</si>
  <si>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</si>
  <si>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</si>
  <si>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</si>
  <si>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Rodrigo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</si>
  <si>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</si>
  <si>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</si>
  <si>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</si>
  <si>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</si>
  <si>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</si>
  <si>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</si>
  <si>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</si>
  <si>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</si>
  <si>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</si>
  <si>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</si>
  <si>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</si>
  <si>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</si>
  <si>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</si>
  <si>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</si>
  <si>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</si>
  <si>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</si>
  <si>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</si>
  <si>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</si>
  <si>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</si>
  <si>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</si>
  <si>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</si>
  <si>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</si>
  <si>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</si>
  <si>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</si>
  <si>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</si>
  <si>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</si>
  <si>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</si>
  <si>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</si>
  <si>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</si>
  <si>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</si>
  <si>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</si>
  <si>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</si>
  <si>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</si>
  <si>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</si>
  <si>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</si>
  <si>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</si>
  <si>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</si>
  <si>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Nick</t>
  </si>
  <si>
    <t>Pope</t>
  </si>
  <si>
    <t>Sven</t>
  </si>
  <si>
    <t>Botman</t>
  </si>
  <si>
    <t>Chris</t>
  </si>
  <si>
    <t>Wood</t>
  </si>
  <si>
    <t>Ryan</t>
  </si>
  <si>
    <t>Yates</t>
  </si>
  <si>
    <t>Brennan</t>
  </si>
  <si>
    <t>Johnson</t>
  </si>
  <si>
    <t>Morgan</t>
  </si>
  <si>
    <t>Gibbs-White</t>
  </si>
  <si>
    <t>Remo</t>
  </si>
  <si>
    <t>Freuler</t>
  </si>
  <si>
    <t>Ward-Prowse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</si>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</sst>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7">
  <autoFilter ref="A1:AK167" xr:uid="{00000000-0009-0000-0100-000001000000}">
    <filterColumn colId="36">
      <filters>
        <filter val="1"/>
      </filters>
    </filterColumn>
  </autoFilter>
  <sortState xmlns:xlrd2="http://schemas.microsoft.com/office/spreadsheetml/2017/richdata2" ref="A8:AK163">
    <sortCondition descending="1" ref="AI1:AI167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7"/>
  <sheetViews>
    <sheetView tabSelected="1" workbookViewId="0">
      <selection activeCell="C149" sqref="C149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13.529411764705884</v>
      </c>
      <c r="AG2">
        <v>16.817611283082265</v>
      </c>
      <c r="AH2">
        <v>11.970357337480074</v>
      </c>
      <c r="AI2">
        <v>2.5893061595521325</v>
      </c>
      <c r="AJ2">
        <v>0</v>
      </c>
      <c r="AK2">
        <v>0</v>
      </c>
      <c r="AM2" t="s">
        <v>39</v>
      </c>
      <c r="AN2">
        <f>SUMPRODUCT(Table1[Selected],Table1[PPG])</f>
        <v>359.56796791328213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12.615384603989678</v>
      </c>
      <c r="AG3">
        <v>15.126951470603828</v>
      </c>
      <c r="AH3">
        <v>10.926247738395293</v>
      </c>
      <c r="AI3">
        <v>2.3338593165796993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s="1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5</v>
      </c>
      <c r="AF4">
        <v>20.671649480918838</v>
      </c>
      <c r="AG4">
        <v>29.040070684035332</v>
      </c>
      <c r="AH4">
        <f>19.7094290768584*0.75</f>
        <v>14.782071807643799</v>
      </c>
      <c r="AI4">
        <f>4.1756016440182*0.75</f>
        <v>3.1317012330136498</v>
      </c>
      <c r="AJ4">
        <v>1</v>
      </c>
      <c r="AK4">
        <v>0</v>
      </c>
      <c r="AM4" t="s">
        <v>45</v>
      </c>
      <c r="AN4">
        <f>SUMPRODUCT(Table1[Selected],Table1[Cost])</f>
        <v>94.500000000000014</v>
      </c>
      <c r="AO4">
        <v>99.3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22.464398702956245</v>
      </c>
      <c r="AG5">
        <v>24.911730088146161</v>
      </c>
      <c r="AH5">
        <v>18.596783001395558</v>
      </c>
      <c r="AI5">
        <v>3.9755226247293729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6.7</v>
      </c>
      <c r="AE6">
        <v>9</v>
      </c>
      <c r="AF6">
        <v>11.040819499321108</v>
      </c>
      <c r="AG6">
        <v>22.3063421273201</v>
      </c>
      <c r="AH6">
        <v>13.41212859403376</v>
      </c>
      <c r="AI6">
        <v>2.8388599683585096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11</v>
      </c>
      <c r="AF7">
        <v>20.649342546932601</v>
      </c>
      <c r="AG7">
        <v>30.446808916100597</v>
      </c>
      <c r="AH7">
        <v>20.298702016080188</v>
      </c>
      <c r="AI7">
        <v>4.2632384749300529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117</v>
      </c>
      <c r="B8" t="s">
        <v>118</v>
      </c>
      <c r="C8" s="1" t="s">
        <v>119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12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4.8</v>
      </c>
      <c r="AE8">
        <v>118</v>
      </c>
      <c r="AF8">
        <v>37.177519029914478</v>
      </c>
      <c r="AG8">
        <v>33.463722112204962</v>
      </c>
      <c r="AH8">
        <v>33.117425590889908</v>
      </c>
      <c r="AI8">
        <v>9.5441519449601024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19.109412034831632</v>
      </c>
      <c r="AG9">
        <v>22.99129245384194</v>
      </c>
      <c r="AH9">
        <v>16.583631970922347</v>
      </c>
      <c r="AI9">
        <v>3.0115419548284339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16</v>
      </c>
      <c r="AF10">
        <v>25.195816733253849</v>
      </c>
      <c r="AG10">
        <v>29.65579018956273</v>
      </c>
      <c r="AH10">
        <v>21.586085013865755</v>
      </c>
      <c r="AI10">
        <v>4.2036438726397751</v>
      </c>
      <c r="AJ10">
        <v>0</v>
      </c>
      <c r="AK10">
        <v>0</v>
      </c>
    </row>
    <row r="11" spans="1:41" x14ac:dyDescent="0.3">
      <c r="A11" t="s">
        <v>335</v>
      </c>
      <c r="B11" t="s">
        <v>336</v>
      </c>
      <c r="C11" s="1" t="s">
        <v>336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26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11.7</v>
      </c>
      <c r="AE11">
        <v>647</v>
      </c>
      <c r="AF11">
        <v>31.490143360994416</v>
      </c>
      <c r="AG11">
        <v>33.273860595697499</v>
      </c>
      <c r="AH11">
        <v>35.139629920856727</v>
      </c>
      <c r="AI11">
        <v>7.0486025431506523</v>
      </c>
      <c r="AJ11">
        <v>1</v>
      </c>
      <c r="AK11">
        <v>1</v>
      </c>
      <c r="AM11" t="s">
        <v>60</v>
      </c>
      <c r="AN11">
        <f>SUMPRODUCT(Table1[Selected], -- (Table1[PREV] = 0))</f>
        <v>1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18.583091174714724</v>
      </c>
      <c r="AG12">
        <v>21.834016124994783</v>
      </c>
      <c r="AH12">
        <v>15.904394335407039</v>
      </c>
      <c r="AI12">
        <v>3.0463353915161022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16.526782419322771</v>
      </c>
      <c r="AG13">
        <v>16.728592813789724</v>
      </c>
      <c r="AH13">
        <v>13.00270610187181</v>
      </c>
      <c r="AI13">
        <v>2.9804908988421808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23.739130405390068</v>
      </c>
      <c r="AG14">
        <v>26.026796070708794</v>
      </c>
      <c r="AH14">
        <v>27.260512610770732</v>
      </c>
      <c r="AI14">
        <v>4.2631152087946438</v>
      </c>
      <c r="AJ14">
        <v>0</v>
      </c>
      <c r="AK14">
        <v>0</v>
      </c>
      <c r="AM14" t="s">
        <v>29</v>
      </c>
      <c r="AN14">
        <f>((AN11-AN12)+((AN11-AN12)))/2*4</f>
        <v>0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38</v>
      </c>
      <c r="AF15">
        <v>21.544545281066977</v>
      </c>
      <c r="AG15">
        <v>17.543244782907166</v>
      </c>
      <c r="AH15">
        <v>21.108502191201996</v>
      </c>
      <c r="AI15">
        <v>3.7452564392292329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42</v>
      </c>
      <c r="AF16">
        <v>18.080074772738676</v>
      </c>
      <c r="AG16">
        <v>19.234807538397366</v>
      </c>
      <c r="AH16">
        <v>20.410870995677215</v>
      </c>
      <c r="AI16">
        <v>3.2897898816198978</v>
      </c>
      <c r="AJ16">
        <v>0</v>
      </c>
      <c r="AK16">
        <v>0</v>
      </c>
      <c r="AM16" t="s">
        <v>74</v>
      </c>
      <c r="AN16">
        <f>AN2-AN14*5</f>
        <v>359.56796791328213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44</v>
      </c>
      <c r="AF17">
        <v>18.144170872510411</v>
      </c>
      <c r="AG17">
        <v>21.655826316516745</v>
      </c>
      <c r="AH17">
        <v>21.889275020824364</v>
      </c>
      <c r="AI17">
        <v>3.7116917024860347</v>
      </c>
      <c r="AJ17">
        <v>0</v>
      </c>
      <c r="AK17">
        <v>0</v>
      </c>
    </row>
    <row r="18" spans="1:41" x14ac:dyDescent="0.3">
      <c r="A18" t="s">
        <v>289</v>
      </c>
      <c r="B18" t="s">
        <v>290</v>
      </c>
      <c r="C18" s="1" t="s">
        <v>290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22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7.4</v>
      </c>
      <c r="AE18">
        <v>496</v>
      </c>
      <c r="AF18">
        <v>25.842641227018806</v>
      </c>
      <c r="AG18">
        <v>27.125915283284638</v>
      </c>
      <c r="AH18">
        <v>24.677200796680552</v>
      </c>
      <c r="AI18">
        <v>4.9858587598241826</v>
      </c>
      <c r="AJ18">
        <v>1</v>
      </c>
      <c r="AK18">
        <v>1</v>
      </c>
      <c r="AM18" t="s">
        <v>9</v>
      </c>
      <c r="AN18">
        <f>SUMPRODUCT(Table1[Selected],Table1[ARS])</f>
        <v>2</v>
      </c>
      <c r="AO18">
        <v>3</v>
      </c>
    </row>
    <row r="19" spans="1:41" hidden="1" x14ac:dyDescent="0.3">
      <c r="A19" t="s">
        <v>67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47</v>
      </c>
      <c r="AF19">
        <v>28.571428571428566</v>
      </c>
      <c r="AG19">
        <v>20.466392074971484</v>
      </c>
      <c r="AH19">
        <v>26.320678336381945</v>
      </c>
      <c r="AI19">
        <v>3.5225056171565061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82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48</v>
      </c>
      <c r="AF20">
        <v>30.816544791566489</v>
      </c>
      <c r="AG20">
        <v>24.198754550150021</v>
      </c>
      <c r="AH20">
        <v>29.658309162228086</v>
      </c>
      <c r="AI20">
        <v>6.6064609777853427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85</v>
      </c>
      <c r="D21" t="s">
        <v>5</v>
      </c>
      <c r="E21">
        <v>0</v>
      </c>
      <c r="F21">
        <v>1</v>
      </c>
      <c r="G21">
        <v>0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49</v>
      </c>
      <c r="AF21">
        <v>28.144774543947712</v>
      </c>
      <c r="AG21">
        <v>17.80083572509896</v>
      </c>
      <c r="AH21">
        <v>24.517343656585851</v>
      </c>
      <c r="AI21">
        <v>3.2142259402844946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50</v>
      </c>
      <c r="AF22">
        <v>23.714253759219517</v>
      </c>
      <c r="AG22">
        <v>19.438000429744775</v>
      </c>
      <c r="AH22">
        <v>23.310796231040118</v>
      </c>
      <c r="AI22">
        <v>3.2979764794848156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4.8</v>
      </c>
      <c r="AE23">
        <v>51</v>
      </c>
      <c r="AF23">
        <v>15.102929215615251</v>
      </c>
      <c r="AG23">
        <v>18.303893668746731</v>
      </c>
      <c r="AH23">
        <v>18.38637856429483</v>
      </c>
      <c r="AI23">
        <v>2.8433078940333951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5.2</v>
      </c>
      <c r="AE24">
        <v>52</v>
      </c>
      <c r="AF24">
        <v>15.645573041583468</v>
      </c>
      <c r="AG24">
        <v>19.318680295265338</v>
      </c>
      <c r="AH24">
        <v>19.260417638004125</v>
      </c>
      <c r="AI24">
        <v>3.2803684539915405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4.8</v>
      </c>
      <c r="AE25">
        <v>57</v>
      </c>
      <c r="AF25">
        <v>43.083336423405541</v>
      </c>
      <c r="AG25">
        <v>22.818331718646</v>
      </c>
      <c r="AH25">
        <v>34.882745059929938</v>
      </c>
      <c r="AI25">
        <v>3.3126716975577137</v>
      </c>
      <c r="AJ25">
        <v>0</v>
      </c>
      <c r="AK25">
        <v>0</v>
      </c>
      <c r="AM25" t="s">
        <v>16</v>
      </c>
      <c r="AN25">
        <f>SUMPRODUCT(Table1[Selected],Table1[EVE])</f>
        <v>1</v>
      </c>
      <c r="AO25">
        <v>3</v>
      </c>
    </row>
    <row r="26" spans="1:41" x14ac:dyDescent="0.3">
      <c r="A26" t="s">
        <v>251</v>
      </c>
      <c r="B26" t="s">
        <v>252</v>
      </c>
      <c r="C26" s="1" t="s">
        <v>252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12.8</v>
      </c>
      <c r="AE26">
        <v>428</v>
      </c>
      <c r="AF26">
        <v>44.462765546692026</v>
      </c>
      <c r="AG26">
        <v>25.448717036542572</v>
      </c>
      <c r="AH26">
        <v>34.787410725394885</v>
      </c>
      <c r="AI26">
        <v>4.9495884004141022</v>
      </c>
      <c r="AJ26">
        <v>1</v>
      </c>
      <c r="AK26">
        <v>1</v>
      </c>
      <c r="AM26" t="s">
        <v>17</v>
      </c>
      <c r="AN26">
        <f>SUMPRODUCT(Table1[Selected],Table1[FUL])</f>
        <v>1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1</v>
      </c>
      <c r="G27">
        <v>0</v>
      </c>
      <c r="H27">
        <v>0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4.3</v>
      </c>
      <c r="AE27">
        <v>73</v>
      </c>
      <c r="AF27">
        <v>15.808219176139717</v>
      </c>
      <c r="AG27">
        <v>14.079852467985488</v>
      </c>
      <c r="AH27">
        <v>15.813657122003173</v>
      </c>
      <c r="AI27">
        <v>2.3693656175486555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99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5.0999999999999996</v>
      </c>
      <c r="AE28">
        <v>78</v>
      </c>
      <c r="AF28">
        <v>24.9267032418364</v>
      </c>
      <c r="AG28">
        <v>23.178154766300029</v>
      </c>
      <c r="AH28">
        <v>25.574154541770177</v>
      </c>
      <c r="AI28">
        <v>3.3701272970813116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100</v>
      </c>
      <c r="B29" t="s">
        <v>101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4.7</v>
      </c>
      <c r="AE29">
        <v>80</v>
      </c>
      <c r="AF29">
        <v>12.485132660987549</v>
      </c>
      <c r="AG29">
        <v>20.245816205711201</v>
      </c>
      <c r="AH29">
        <v>18.458277216090266</v>
      </c>
      <c r="AI29">
        <v>2.0485340191560497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5.5</v>
      </c>
      <c r="AE30">
        <v>82</v>
      </c>
      <c r="AF30">
        <v>15.246302951094831</v>
      </c>
      <c r="AG30">
        <v>20.246915774498984</v>
      </c>
      <c r="AH30">
        <v>19.612577598220007</v>
      </c>
      <c r="AI30">
        <v>3.0956613833247633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4.9000000000000004</v>
      </c>
      <c r="AE31">
        <v>83</v>
      </c>
      <c r="AF31">
        <v>10.310120036454963</v>
      </c>
      <c r="AG31">
        <v>13.099442477437883</v>
      </c>
      <c r="AH31">
        <v>12.875367220036864</v>
      </c>
      <c r="AI31">
        <v>1.9588145427492938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5.0999999999999996</v>
      </c>
      <c r="AE32">
        <v>86</v>
      </c>
      <c r="AF32">
        <v>16.532961720455457</v>
      </c>
      <c r="AG32">
        <v>19.084109973174222</v>
      </c>
      <c r="AH32">
        <v>19.389572332105772</v>
      </c>
      <c r="AI32">
        <v>3.4608416585056951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5.2</v>
      </c>
      <c r="AE33">
        <v>91</v>
      </c>
      <c r="AF33">
        <v>14.942162898014271</v>
      </c>
      <c r="AG33">
        <v>22.981758500807803</v>
      </c>
      <c r="AH33">
        <v>21.274286281096181</v>
      </c>
      <c r="AI33">
        <v>3.2211494358136665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4.3</v>
      </c>
      <c r="AE34">
        <v>92</v>
      </c>
      <c r="AF34">
        <v>16.098498117482446</v>
      </c>
      <c r="AG34">
        <v>23.207061584493015</v>
      </c>
      <c r="AH34">
        <v>21.904751808963706</v>
      </c>
      <c r="AI34">
        <v>3.8151250690381122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4.4000000000000004</v>
      </c>
      <c r="AE35">
        <v>100</v>
      </c>
      <c r="AF35">
        <v>15.428571467237122</v>
      </c>
      <c r="AG35">
        <v>23.563921798941873</v>
      </c>
      <c r="AH35">
        <v>21.858276152715767</v>
      </c>
      <c r="AI35">
        <v>3.1457064896314635</v>
      </c>
      <c r="AJ35">
        <v>0</v>
      </c>
      <c r="AK35">
        <v>0</v>
      </c>
      <c r="AM35" t="s">
        <v>26</v>
      </c>
      <c r="AN35">
        <f>SUMPRODUCT(Table1[Selected],Table1[TOT])</f>
        <v>2</v>
      </c>
      <c r="AO35">
        <v>3</v>
      </c>
    </row>
    <row r="36" spans="1:41" hidden="1" x14ac:dyDescent="0.3">
      <c r="A36" t="s">
        <v>115</v>
      </c>
      <c r="B36" t="s">
        <v>116</v>
      </c>
      <c r="C36" t="s">
        <v>116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7.8</v>
      </c>
      <c r="AE36">
        <v>117</v>
      </c>
      <c r="AF36">
        <v>34.623195602480685</v>
      </c>
      <c r="AG36">
        <v>39.284533049218453</v>
      </c>
      <c r="AH36">
        <v>34.822237456031232</v>
      </c>
      <c r="AI36">
        <v>10.304150284785486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x14ac:dyDescent="0.3">
      <c r="A37" t="s">
        <v>77</v>
      </c>
      <c r="B37" t="s">
        <v>78</v>
      </c>
      <c r="C37" s="1" t="s">
        <v>78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7.3</v>
      </c>
      <c r="AE37">
        <v>45</v>
      </c>
      <c r="AF37">
        <v>24.733334111797475</v>
      </c>
      <c r="AG37">
        <v>27.180185096843861</v>
      </c>
      <c r="AH37">
        <v>28.440067083744161</v>
      </c>
      <c r="AI37">
        <v>4.7689285630667868</v>
      </c>
      <c r="AJ37">
        <v>1</v>
      </c>
      <c r="AK37">
        <v>1</v>
      </c>
      <c r="AM37" t="s">
        <v>28</v>
      </c>
      <c r="AN37">
        <f>SUMPRODUCT(Table1[Selected],Table1[WOL])</f>
        <v>1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4.0999999999999996</v>
      </c>
      <c r="AE38">
        <v>120</v>
      </c>
      <c r="AF38">
        <v>23.208333312118121</v>
      </c>
      <c r="AG38">
        <v>24.946068910788956</v>
      </c>
      <c r="AH38">
        <v>22.661976575555187</v>
      </c>
      <c r="AI38">
        <v>6.1519212696486516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122</v>
      </c>
      <c r="AF39">
        <v>33.767947796928887</v>
      </c>
      <c r="AG39">
        <v>24.619042751009228</v>
      </c>
      <c r="AH39">
        <v>27.249121423094984</v>
      </c>
      <c r="AI39">
        <v>6.8016601630276821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123</v>
      </c>
      <c r="AF40">
        <v>23.278572372045861</v>
      </c>
      <c r="AG40">
        <v>21.68910620014621</v>
      </c>
      <c r="AH40">
        <v>21.097083791250025</v>
      </c>
      <c r="AI40">
        <v>6.9275325415271389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125</v>
      </c>
      <c r="AF41">
        <v>18.857742726007441</v>
      </c>
      <c r="AG41">
        <v>25.365704239349419</v>
      </c>
      <c r="AH41">
        <v>20.911709882378425</v>
      </c>
      <c r="AI41">
        <v>6.3659062930897488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5.3</v>
      </c>
      <c r="AE42">
        <v>126</v>
      </c>
      <c r="AF42">
        <v>31.176470553802258</v>
      </c>
      <c r="AG42">
        <v>23.214493118412236</v>
      </c>
      <c r="AH42">
        <v>25.395561640227051</v>
      </c>
      <c r="AI42">
        <v>6.3537486800348493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5.9</v>
      </c>
      <c r="AE43">
        <v>132</v>
      </c>
      <c r="AF43">
        <v>20.784807109955512</v>
      </c>
      <c r="AG43">
        <v>27.813237231052319</v>
      </c>
      <c r="AH43">
        <v>22.97780064698145</v>
      </c>
      <c r="AI43">
        <v>6.690032377767607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141</v>
      </c>
      <c r="AF44">
        <v>22.518455534943101</v>
      </c>
      <c r="AG44">
        <v>29.61571990107403</v>
      </c>
      <c r="AH44">
        <v>24.640749041309999</v>
      </c>
      <c r="AI44">
        <v>7.5311988790116979</v>
      </c>
      <c r="AJ44">
        <v>0</v>
      </c>
      <c r="AK44">
        <v>0</v>
      </c>
    </row>
    <row r="45" spans="1:41" hidden="1" x14ac:dyDescent="0.3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154</v>
      </c>
      <c r="AF45">
        <v>20.156355727581083</v>
      </c>
      <c r="AG45">
        <v>25.04881125397258</v>
      </c>
      <c r="AH45">
        <v>21.189463432138702</v>
      </c>
      <c r="AI45">
        <v>7.833415852738284</v>
      </c>
      <c r="AJ45">
        <v>0</v>
      </c>
      <c r="AK45">
        <v>0</v>
      </c>
    </row>
    <row r="46" spans="1:41" hidden="1" x14ac:dyDescent="0.3">
      <c r="A46" t="s">
        <v>105</v>
      </c>
      <c r="B46" t="s">
        <v>136</v>
      </c>
      <c r="C46" t="s">
        <v>136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155</v>
      </c>
      <c r="AF46">
        <v>19.310604501670159</v>
      </c>
      <c r="AG46">
        <v>20.406637992799713</v>
      </c>
      <c r="AH46">
        <v>18.479925547005422</v>
      </c>
      <c r="AI46">
        <v>6.7456590178718399</v>
      </c>
      <c r="AJ46">
        <v>0</v>
      </c>
      <c r="AK46">
        <v>0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156</v>
      </c>
      <c r="AF47">
        <v>23.2640930217433</v>
      </c>
      <c r="AG47">
        <v>34.054263448505452</v>
      </c>
      <c r="AH47">
        <v>27.063800414129819</v>
      </c>
      <c r="AI47">
        <v>8.1229884146358238</v>
      </c>
      <c r="AJ47">
        <v>0</v>
      </c>
      <c r="AK47">
        <v>0</v>
      </c>
    </row>
    <row r="48" spans="1:41" hidden="1" x14ac:dyDescent="0.3">
      <c r="A48" t="s">
        <v>139</v>
      </c>
      <c r="B48" t="s">
        <v>140</v>
      </c>
      <c r="C48" t="s">
        <v>140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4.5999999999999996</v>
      </c>
      <c r="AE48">
        <v>158</v>
      </c>
      <c r="AF48">
        <v>36.010216844935201</v>
      </c>
      <c r="AG48">
        <v>20.983335433239532</v>
      </c>
      <c r="AH48">
        <v>25.807579447224583</v>
      </c>
      <c r="AI48">
        <v>6.7014882101092583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142</v>
      </c>
      <c r="D49" t="s">
        <v>4</v>
      </c>
      <c r="E49">
        <v>1</v>
      </c>
      <c r="F49">
        <v>0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4.5999999999999996</v>
      </c>
      <c r="AE49">
        <v>159</v>
      </c>
      <c r="AF49">
        <v>21.524999962617294</v>
      </c>
      <c r="AG49">
        <v>22.759624470696576</v>
      </c>
      <c r="AH49">
        <v>20.605607399803176</v>
      </c>
      <c r="AI49">
        <v>7.4307504071560402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144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5.4</v>
      </c>
      <c r="AE50">
        <v>162</v>
      </c>
      <c r="AF50">
        <v>17.532467529844205</v>
      </c>
      <c r="AG50">
        <v>22.006835707458539</v>
      </c>
      <c r="AH50">
        <v>18.542002107315206</v>
      </c>
      <c r="AI50">
        <v>6.6929043636265009</v>
      </c>
      <c r="AJ50">
        <v>0</v>
      </c>
      <c r="AK50">
        <v>0</v>
      </c>
    </row>
    <row r="51" spans="1:37" hidden="1" x14ac:dyDescent="0.3">
      <c r="A51" t="s">
        <v>145</v>
      </c>
      <c r="B51" t="s">
        <v>146</v>
      </c>
      <c r="C51" t="s">
        <v>147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166</v>
      </c>
      <c r="AF51">
        <v>25.909090831955485</v>
      </c>
      <c r="AG51">
        <v>21.150563682310057</v>
      </c>
      <c r="AH51">
        <v>21.63688958708925</v>
      </c>
      <c r="AI51">
        <v>6.1203536700005108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149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178</v>
      </c>
      <c r="AF52">
        <v>9.68421033968208</v>
      </c>
      <c r="AG52">
        <v>31.413089350344929</v>
      </c>
      <c r="AH52">
        <v>20.003909336716927</v>
      </c>
      <c r="AI52">
        <v>6.6826411788184776</v>
      </c>
      <c r="AJ52">
        <v>0</v>
      </c>
      <c r="AK52">
        <v>0</v>
      </c>
    </row>
    <row r="53" spans="1:37" hidden="1" x14ac:dyDescent="0.3">
      <c r="A53" t="s">
        <v>150</v>
      </c>
      <c r="B53" t="s">
        <v>151</v>
      </c>
      <c r="C53" t="s">
        <v>152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188</v>
      </c>
      <c r="AF53">
        <v>14.521984310254105</v>
      </c>
      <c r="AG53">
        <v>27.208977126627705</v>
      </c>
      <c r="AH53">
        <v>18.844892497880103</v>
      </c>
      <c r="AI53">
        <v>2.6523508173922634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155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190</v>
      </c>
      <c r="AF54">
        <v>27.10447845762733</v>
      </c>
      <c r="AG54">
        <v>22.684114989933231</v>
      </c>
      <c r="AH54">
        <v>21.71625823170378</v>
      </c>
      <c r="AI54">
        <v>3.2980240327880077</v>
      </c>
      <c r="AJ54">
        <v>0</v>
      </c>
      <c r="AK54">
        <v>0</v>
      </c>
    </row>
    <row r="55" spans="1:37" hidden="1" x14ac:dyDescent="0.3">
      <c r="A55" t="s">
        <v>156</v>
      </c>
      <c r="B55" t="s">
        <v>157</v>
      </c>
      <c r="C55" t="s">
        <v>157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7.2</v>
      </c>
      <c r="AE55">
        <v>203</v>
      </c>
      <c r="AF55">
        <v>33.150045280766882</v>
      </c>
      <c r="AG55">
        <v>25.168637376411112</v>
      </c>
      <c r="AH55">
        <v>25.326819898855764</v>
      </c>
      <c r="AI55">
        <v>3.7210400884279924</v>
      </c>
      <c r="AJ55">
        <v>0</v>
      </c>
      <c r="AK55">
        <v>0</v>
      </c>
    </row>
    <row r="56" spans="1:37" hidden="1" x14ac:dyDescent="0.3">
      <c r="A56" t="s">
        <v>158</v>
      </c>
      <c r="B56" t="s">
        <v>159</v>
      </c>
      <c r="C56" t="s">
        <v>159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7.5</v>
      </c>
      <c r="AE56">
        <v>206</v>
      </c>
      <c r="AF56">
        <v>19.760000000000002</v>
      </c>
      <c r="AG56">
        <v>19.763640731942989</v>
      </c>
      <c r="AH56">
        <v>17.376816749864822</v>
      </c>
      <c r="AI56">
        <v>2.8474803809659632</v>
      </c>
      <c r="AJ56">
        <v>0</v>
      </c>
      <c r="AK56">
        <v>0</v>
      </c>
    </row>
    <row r="57" spans="1:37" hidden="1" x14ac:dyDescent="0.3">
      <c r="A57" t="s">
        <v>160</v>
      </c>
      <c r="B57" t="s">
        <v>161</v>
      </c>
      <c r="C57" t="s">
        <v>161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9.6999999999999993</v>
      </c>
      <c r="AE57">
        <v>213</v>
      </c>
      <c r="AF57">
        <v>32.746277749840722</v>
      </c>
      <c r="AG57">
        <v>26.680449644876305</v>
      </c>
      <c r="AH57">
        <v>25.889130982187453</v>
      </c>
      <c r="AI57">
        <v>4.3986853484052375</v>
      </c>
      <c r="AJ57">
        <v>0</v>
      </c>
      <c r="AK57">
        <v>0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4</v>
      </c>
      <c r="E58">
        <v>1</v>
      </c>
      <c r="F58">
        <v>0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230</v>
      </c>
      <c r="AF58">
        <v>21.797160783363349</v>
      </c>
      <c r="AG58">
        <v>24.196314562544735</v>
      </c>
      <c r="AH58">
        <v>18.098739490268493</v>
      </c>
      <c r="AI58">
        <v>5.8246829112384706</v>
      </c>
      <c r="AJ58">
        <v>0</v>
      </c>
      <c r="AK58">
        <v>0</v>
      </c>
    </row>
    <row r="59" spans="1:37" hidden="1" x14ac:dyDescent="0.3">
      <c r="A59" t="s">
        <v>111</v>
      </c>
      <c r="B59" t="s">
        <v>164</v>
      </c>
      <c r="C59" t="s">
        <v>165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5.3</v>
      </c>
      <c r="AE59">
        <v>237</v>
      </c>
      <c r="AF59">
        <v>17.815722812901924</v>
      </c>
      <c r="AG59">
        <v>15.11396257131269</v>
      </c>
      <c r="AH59">
        <v>13.021031265590461</v>
      </c>
      <c r="AI59">
        <v>3.8683827555177119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238</v>
      </c>
      <c r="AF60">
        <v>48.548258193026257</v>
      </c>
      <c r="AG60">
        <v>24.210031958904729</v>
      </c>
      <c r="AH60">
        <v>29.031793592653223</v>
      </c>
      <c r="AI60">
        <v>6.1866975840808482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239</v>
      </c>
      <c r="AF61">
        <v>15.814573501731441</v>
      </c>
      <c r="AG61">
        <v>16.087677409378266</v>
      </c>
      <c r="AH61">
        <v>12.573571442286841</v>
      </c>
      <c r="AI61">
        <v>4.0646579630824062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242</v>
      </c>
      <c r="AF62">
        <v>36.556904438480359</v>
      </c>
      <c r="AG62">
        <v>18.279591347571209</v>
      </c>
      <c r="AH62">
        <v>21.879753680713915</v>
      </c>
      <c r="AI62">
        <v>4.6498715536439263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173</v>
      </c>
      <c r="D63" t="s">
        <v>7</v>
      </c>
      <c r="E63">
        <v>0</v>
      </c>
      <c r="F63">
        <v>0</v>
      </c>
      <c r="G63">
        <v>0</v>
      </c>
      <c r="H63">
        <v>1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243</v>
      </c>
      <c r="AF63">
        <v>16.947621255593837</v>
      </c>
      <c r="AG63">
        <v>15.699885270708011</v>
      </c>
      <c r="AH63">
        <v>12.889061449632928</v>
      </c>
      <c r="AI63">
        <v>4.056138053678275</v>
      </c>
      <c r="AJ63">
        <v>0</v>
      </c>
      <c r="AK63">
        <v>0</v>
      </c>
    </row>
    <row r="64" spans="1:37" hidden="1" x14ac:dyDescent="0.3">
      <c r="A64" t="s">
        <v>150</v>
      </c>
      <c r="B64" t="s">
        <v>174</v>
      </c>
      <c r="C64" t="s">
        <v>174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244</v>
      </c>
      <c r="AF64">
        <v>17.552747793518158</v>
      </c>
      <c r="AG64">
        <v>17.668877189219614</v>
      </c>
      <c r="AH64">
        <v>13.88447175577784</v>
      </c>
      <c r="AI64">
        <v>4.5296911440574146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246</v>
      </c>
      <c r="AF65">
        <v>22.05970146773911</v>
      </c>
      <c r="AG65">
        <v>20.739343604037774</v>
      </c>
      <c r="AH65">
        <v>16.892340725954679</v>
      </c>
      <c r="AI65">
        <v>5.1472387022076722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178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247</v>
      </c>
      <c r="AF66">
        <v>18.377022704395994</v>
      </c>
      <c r="AG66">
        <v>17.528732662723836</v>
      </c>
      <c r="AH66">
        <v>14.167933785082958</v>
      </c>
      <c r="AI66">
        <v>4.6481038982438578</v>
      </c>
      <c r="AJ66">
        <v>0</v>
      </c>
      <c r="AK66">
        <v>0</v>
      </c>
    </row>
    <row r="67" spans="1:37" hidden="1" x14ac:dyDescent="0.3">
      <c r="A67" t="s">
        <v>179</v>
      </c>
      <c r="B67" t="s">
        <v>180</v>
      </c>
      <c r="C67" t="s">
        <v>180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248</v>
      </c>
      <c r="AF67">
        <v>20.874999999737938</v>
      </c>
      <c r="AG67">
        <v>21.1018295263266</v>
      </c>
      <c r="AH67">
        <v>16.546133794750048</v>
      </c>
      <c r="AI67">
        <v>4.9782708441450705</v>
      </c>
      <c r="AJ67">
        <v>0</v>
      </c>
      <c r="AK67">
        <v>0</v>
      </c>
    </row>
    <row r="68" spans="1:37" hidden="1" x14ac:dyDescent="0.3">
      <c r="A68" t="s">
        <v>181</v>
      </c>
      <c r="B68" t="s">
        <v>182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255</v>
      </c>
      <c r="AF68">
        <v>13.851558248223537</v>
      </c>
      <c r="AG68">
        <v>19.908085513651848</v>
      </c>
      <c r="AH68">
        <v>13.223431076846332</v>
      </c>
      <c r="AI68">
        <v>4.0437157376772586</v>
      </c>
      <c r="AJ68">
        <v>0</v>
      </c>
      <c r="AK68">
        <v>0</v>
      </c>
    </row>
    <row r="69" spans="1:37" hidden="1" x14ac:dyDescent="0.3">
      <c r="A69" t="s">
        <v>111</v>
      </c>
      <c r="B69" t="s">
        <v>184</v>
      </c>
      <c r="C69" t="s">
        <v>184</v>
      </c>
      <c r="D69" t="s">
        <v>4</v>
      </c>
      <c r="E69">
        <v>1</v>
      </c>
      <c r="F69">
        <v>0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273</v>
      </c>
      <c r="AF69">
        <v>19.773993637881514</v>
      </c>
      <c r="AG69">
        <v>16.651558204698915</v>
      </c>
      <c r="AH69">
        <v>19.205941016518146</v>
      </c>
      <c r="AI69">
        <v>3.7549912190313095</v>
      </c>
      <c r="AJ69">
        <v>0</v>
      </c>
      <c r="AK69">
        <v>0</v>
      </c>
    </row>
    <row r="70" spans="1:37" hidden="1" x14ac:dyDescent="0.3">
      <c r="A70" t="s">
        <v>185</v>
      </c>
      <c r="B70" t="s">
        <v>186</v>
      </c>
      <c r="C70" t="s">
        <v>186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277</v>
      </c>
      <c r="AF70">
        <v>13.126989206583666</v>
      </c>
      <c r="AG70">
        <v>14.935725591095446</v>
      </c>
      <c r="AH70">
        <v>14.61687266150615</v>
      </c>
      <c r="AI70">
        <v>3.0022257576771985</v>
      </c>
      <c r="AJ70">
        <v>0</v>
      </c>
      <c r="AK70">
        <v>0</v>
      </c>
    </row>
    <row r="71" spans="1:37" hidden="1" x14ac:dyDescent="0.3">
      <c r="A71" t="s">
        <v>187</v>
      </c>
      <c r="B71" t="s">
        <v>188</v>
      </c>
      <c r="C71" t="s">
        <v>188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280</v>
      </c>
      <c r="AF71">
        <v>14.322613635860851</v>
      </c>
      <c r="AG71">
        <v>15.520708372634708</v>
      </c>
      <c r="AH71">
        <v>15.575247844908677</v>
      </c>
      <c r="AI71">
        <v>3.4892113073151849</v>
      </c>
      <c r="AJ71">
        <v>0</v>
      </c>
      <c r="AK71">
        <v>0</v>
      </c>
    </row>
    <row r="72" spans="1:37" hidden="1" x14ac:dyDescent="0.3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4.3</v>
      </c>
      <c r="AE72">
        <v>285</v>
      </c>
      <c r="AF72">
        <v>15.231144047221351</v>
      </c>
      <c r="AG72">
        <v>15.241540005857651</v>
      </c>
      <c r="AH72">
        <v>15.95541416016129</v>
      </c>
      <c r="AI72">
        <v>3.0980827573128842</v>
      </c>
      <c r="AJ72">
        <v>0</v>
      </c>
      <c r="AK72">
        <v>0</v>
      </c>
    </row>
    <row r="73" spans="1:37" x14ac:dyDescent="0.3">
      <c r="A73" t="s">
        <v>58</v>
      </c>
      <c r="B73" t="s">
        <v>59</v>
      </c>
      <c r="C73" s="1" t="s">
        <v>59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9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22</v>
      </c>
      <c r="AF73">
        <v>22.708486326116553</v>
      </c>
      <c r="AG73">
        <v>23.471513974770769</v>
      </c>
      <c r="AH73">
        <v>18.072478547881133</v>
      </c>
      <c r="AI73">
        <v>4.160382263402056</v>
      </c>
      <c r="AJ73">
        <v>1</v>
      </c>
      <c r="AK73">
        <v>1</v>
      </c>
    </row>
    <row r="74" spans="1:37" hidden="1" x14ac:dyDescent="0.3">
      <c r="A74" t="s">
        <v>193</v>
      </c>
      <c r="B74" t="s">
        <v>194</v>
      </c>
      <c r="C74" t="s">
        <v>194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290</v>
      </c>
      <c r="AF74">
        <v>15.303030303030303</v>
      </c>
      <c r="AG74">
        <v>16.256950917117912</v>
      </c>
      <c r="AH74">
        <v>16.484518652300608</v>
      </c>
      <c r="AI74">
        <v>3.4264585561070273</v>
      </c>
      <c r="AJ74">
        <v>0</v>
      </c>
      <c r="AK74">
        <v>0</v>
      </c>
    </row>
    <row r="75" spans="1:37" hidden="1" x14ac:dyDescent="0.3">
      <c r="A75" t="s">
        <v>195</v>
      </c>
      <c r="B75" t="s">
        <v>196</v>
      </c>
      <c r="C75" t="s">
        <v>196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5.0999999999999996</v>
      </c>
      <c r="AE75">
        <v>292</v>
      </c>
      <c r="AF75">
        <v>14.666391679837664</v>
      </c>
      <c r="AG75">
        <v>12.970002324936557</v>
      </c>
      <c r="AH75">
        <v>14.543049844889595</v>
      </c>
      <c r="AI75">
        <v>3.0192713041330568</v>
      </c>
      <c r="AJ75">
        <v>0</v>
      </c>
      <c r="AK75">
        <v>0</v>
      </c>
    </row>
    <row r="76" spans="1:37" hidden="1" x14ac:dyDescent="0.3">
      <c r="A76" t="s">
        <v>197</v>
      </c>
      <c r="B76" t="s">
        <v>198</v>
      </c>
      <c r="C76" t="s">
        <v>198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296</v>
      </c>
      <c r="AF76">
        <v>13.001607407006382</v>
      </c>
      <c r="AG76">
        <v>17.970538911297488</v>
      </c>
      <c r="AH76">
        <v>16.005584034319455</v>
      </c>
      <c r="AI76">
        <v>3.4594245026412436</v>
      </c>
      <c r="AJ76">
        <v>0</v>
      </c>
      <c r="AK76">
        <v>0</v>
      </c>
    </row>
    <row r="77" spans="1:37" hidden="1" x14ac:dyDescent="0.3">
      <c r="A77" t="s">
        <v>199</v>
      </c>
      <c r="B77" t="s">
        <v>200</v>
      </c>
      <c r="C77" t="s">
        <v>200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298</v>
      </c>
      <c r="AF77">
        <v>13.704403567090317</v>
      </c>
      <c r="AG77">
        <v>12.750894016307411</v>
      </c>
      <c r="AH77">
        <v>13.892949023166775</v>
      </c>
      <c r="AI77">
        <v>2.6310681222505901</v>
      </c>
      <c r="AJ77">
        <v>0</v>
      </c>
      <c r="AK77">
        <v>0</v>
      </c>
    </row>
    <row r="78" spans="1:37" hidden="1" x14ac:dyDescent="0.3">
      <c r="A78" t="s">
        <v>201</v>
      </c>
      <c r="B78" t="s">
        <v>202</v>
      </c>
      <c r="C78" t="s">
        <v>202</v>
      </c>
      <c r="D78" t="s">
        <v>4</v>
      </c>
      <c r="E78">
        <v>1</v>
      </c>
      <c r="F78">
        <v>0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305</v>
      </c>
      <c r="AF78">
        <v>14.78616047037694</v>
      </c>
      <c r="AG78">
        <v>17.596882434834296</v>
      </c>
      <c r="AH78">
        <v>17.196275049825829</v>
      </c>
      <c r="AI78">
        <v>4.0039953883623678</v>
      </c>
      <c r="AJ78">
        <v>0</v>
      </c>
      <c r="AK78">
        <v>0</v>
      </c>
    </row>
    <row r="79" spans="1:37" hidden="1" x14ac:dyDescent="0.3">
      <c r="A79" t="s">
        <v>203</v>
      </c>
      <c r="B79" t="s">
        <v>204</v>
      </c>
      <c r="C79" t="s">
        <v>204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308</v>
      </c>
      <c r="AF79">
        <v>9.2225043051649767</v>
      </c>
      <c r="AG79">
        <v>13.282948719324978</v>
      </c>
      <c r="AH79">
        <v>12.014012765260837</v>
      </c>
      <c r="AI79">
        <v>2.5630854234118354</v>
      </c>
      <c r="AJ79">
        <v>0</v>
      </c>
      <c r="AK79">
        <v>0</v>
      </c>
    </row>
    <row r="80" spans="1:37" hidden="1" x14ac:dyDescent="0.3">
      <c r="A80" t="s">
        <v>205</v>
      </c>
      <c r="B80" t="s">
        <v>206</v>
      </c>
      <c r="C80" t="s">
        <v>206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312</v>
      </c>
      <c r="AF80">
        <v>11.986928474416658</v>
      </c>
      <c r="AG80">
        <v>16.059697965881224</v>
      </c>
      <c r="AH80">
        <v>14.942513220272222</v>
      </c>
      <c r="AI80">
        <v>3.3695508128952536</v>
      </c>
      <c r="AJ80">
        <v>0</v>
      </c>
      <c r="AK80">
        <v>0</v>
      </c>
    </row>
    <row r="81" spans="1:37" hidden="1" x14ac:dyDescent="0.3">
      <c r="A81" t="s">
        <v>207</v>
      </c>
      <c r="B81" t="s">
        <v>208</v>
      </c>
      <c r="C81" t="s">
        <v>208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6.7</v>
      </c>
      <c r="AE81">
        <v>317</v>
      </c>
      <c r="AF81">
        <v>13.043478274899412</v>
      </c>
      <c r="AG81">
        <v>15.947327045248169</v>
      </c>
      <c r="AH81">
        <v>15.406493758990345</v>
      </c>
      <c r="AI81">
        <v>3.4256296951093859</v>
      </c>
      <c r="AJ81">
        <v>0</v>
      </c>
      <c r="AK81">
        <v>0</v>
      </c>
    </row>
    <row r="82" spans="1:37" x14ac:dyDescent="0.3">
      <c r="A82" t="s">
        <v>268</v>
      </c>
      <c r="B82" t="s">
        <v>269</v>
      </c>
      <c r="C82" s="1" t="s">
        <v>268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6.8</v>
      </c>
      <c r="AE82">
        <v>466</v>
      </c>
      <c r="AF82">
        <v>17.509206118215104</v>
      </c>
      <c r="AG82">
        <v>19.357587328133157</v>
      </c>
      <c r="AH82">
        <v>15.464557725484751</v>
      </c>
      <c r="AI82">
        <v>3.9163490947152169</v>
      </c>
      <c r="AJ82">
        <v>1</v>
      </c>
      <c r="AK82">
        <v>1</v>
      </c>
    </row>
    <row r="83" spans="1:37" hidden="1" x14ac:dyDescent="0.3">
      <c r="A83" t="s">
        <v>211</v>
      </c>
      <c r="B83" t="s">
        <v>212</v>
      </c>
      <c r="C83" t="s">
        <v>212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322</v>
      </c>
      <c r="AF83">
        <v>10.256410256410257</v>
      </c>
      <c r="AG83">
        <v>13.974176325756186</v>
      </c>
      <c r="AH83">
        <v>12.915381182520456</v>
      </c>
      <c r="AI83">
        <v>2.8237030267482952</v>
      </c>
      <c r="AJ83">
        <v>0</v>
      </c>
      <c r="AK83">
        <v>0</v>
      </c>
    </row>
    <row r="84" spans="1:37" hidden="1" x14ac:dyDescent="0.3">
      <c r="A84" t="s">
        <v>213</v>
      </c>
      <c r="B84" t="s">
        <v>214</v>
      </c>
      <c r="C84" t="s">
        <v>214</v>
      </c>
      <c r="D84" t="s">
        <v>5</v>
      </c>
      <c r="E84">
        <v>0</v>
      </c>
      <c r="F84">
        <v>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324</v>
      </c>
      <c r="AF84">
        <v>9.6641478352188095</v>
      </c>
      <c r="AG84">
        <v>13.219219162764933</v>
      </c>
      <c r="AH84">
        <v>12.198602629344169</v>
      </c>
      <c r="AI84">
        <v>2.4056601852286108</v>
      </c>
      <c r="AJ84">
        <v>0</v>
      </c>
      <c r="AK84">
        <v>0</v>
      </c>
    </row>
    <row r="85" spans="1:37" hidden="1" x14ac:dyDescent="0.3">
      <c r="A85" t="s">
        <v>215</v>
      </c>
      <c r="B85" t="s">
        <v>216</v>
      </c>
      <c r="C85" t="s">
        <v>217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327</v>
      </c>
      <c r="AF85">
        <v>14.206423004353192</v>
      </c>
      <c r="AG85">
        <v>16.224253754746631</v>
      </c>
      <c r="AH85">
        <v>16.140873451939598</v>
      </c>
      <c r="AI85">
        <v>4.0682595807967967</v>
      </c>
      <c r="AJ85">
        <v>0</v>
      </c>
      <c r="AK85">
        <v>0</v>
      </c>
    </row>
    <row r="86" spans="1:37" hidden="1" x14ac:dyDescent="0.3">
      <c r="A86" t="s">
        <v>218</v>
      </c>
      <c r="B86" t="s">
        <v>219</v>
      </c>
      <c r="C86" t="s">
        <v>218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329</v>
      </c>
      <c r="AF86">
        <v>15.745024364146374</v>
      </c>
      <c r="AG86">
        <v>19.446163800646463</v>
      </c>
      <c r="AH86">
        <v>18.706813763375997</v>
      </c>
      <c r="AI86">
        <v>4.2351896484931402</v>
      </c>
      <c r="AJ86">
        <v>0</v>
      </c>
      <c r="AK86">
        <v>0</v>
      </c>
    </row>
    <row r="87" spans="1:37" hidden="1" x14ac:dyDescent="0.3">
      <c r="A87" t="s">
        <v>220</v>
      </c>
      <c r="B87" t="s">
        <v>221</v>
      </c>
      <c r="C87" t="s">
        <v>221</v>
      </c>
      <c r="D87" t="s">
        <v>4</v>
      </c>
      <c r="E87">
        <v>1</v>
      </c>
      <c r="F87">
        <v>0</v>
      </c>
      <c r="G87">
        <v>0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350</v>
      </c>
      <c r="AF87">
        <v>28.785415320712627</v>
      </c>
      <c r="AG87">
        <v>23.050879784654047</v>
      </c>
      <c r="AH87">
        <v>25.657113761288556</v>
      </c>
      <c r="AI87">
        <v>4.3193943588498573</v>
      </c>
      <c r="AJ87">
        <v>0</v>
      </c>
      <c r="AK87">
        <v>0</v>
      </c>
    </row>
    <row r="88" spans="1:37" hidden="1" x14ac:dyDescent="0.3">
      <c r="A88" t="s">
        <v>222</v>
      </c>
      <c r="B88" t="s">
        <v>223</v>
      </c>
      <c r="C88" t="s">
        <v>223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9.1</v>
      </c>
      <c r="AE88">
        <v>351</v>
      </c>
      <c r="AF88">
        <v>14.002516390305441</v>
      </c>
      <c r="AG88">
        <v>18.856806769921576</v>
      </c>
      <c r="AH88">
        <v>16.4961782680517</v>
      </c>
      <c r="AI88">
        <v>2.8472211176891307</v>
      </c>
      <c r="AJ88">
        <v>0</v>
      </c>
      <c r="AK88">
        <v>0</v>
      </c>
    </row>
    <row r="89" spans="1:37" hidden="1" x14ac:dyDescent="0.3">
      <c r="A89" t="s">
        <v>224</v>
      </c>
      <c r="B89" t="s">
        <v>225</v>
      </c>
      <c r="C89" t="s">
        <v>225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4.4000000000000004</v>
      </c>
      <c r="AE89">
        <v>354</v>
      </c>
      <c r="AF89">
        <v>19.345842332315367</v>
      </c>
      <c r="AG89">
        <v>20.642129798528693</v>
      </c>
      <c r="AH89">
        <v>19.948927197102215</v>
      </c>
      <c r="AI89">
        <v>3.2623046392815489</v>
      </c>
      <c r="AJ89">
        <v>0</v>
      </c>
      <c r="AK89">
        <v>0</v>
      </c>
    </row>
    <row r="90" spans="1:37" hidden="1" x14ac:dyDescent="0.3">
      <c r="A90" t="s">
        <v>226</v>
      </c>
      <c r="B90" t="s">
        <v>227</v>
      </c>
      <c r="C90" t="s">
        <v>227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6.1</v>
      </c>
      <c r="AE90">
        <v>355</v>
      </c>
      <c r="AF90">
        <v>39.089696138803568</v>
      </c>
      <c r="AG90">
        <v>20.104177006474348</v>
      </c>
      <c r="AH90">
        <v>28.958990463739525</v>
      </c>
      <c r="AI90">
        <v>3.47134288772433</v>
      </c>
      <c r="AJ90">
        <v>0</v>
      </c>
      <c r="AK90">
        <v>0</v>
      </c>
    </row>
    <row r="91" spans="1:37" hidden="1" x14ac:dyDescent="0.3">
      <c r="A91" t="s">
        <v>228</v>
      </c>
      <c r="B91" t="s">
        <v>229</v>
      </c>
      <c r="C91" t="s">
        <v>229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6.2</v>
      </c>
      <c r="AE91">
        <v>358</v>
      </c>
      <c r="AF91">
        <v>18.10721070295368</v>
      </c>
      <c r="AG91">
        <v>21.747959048132081</v>
      </c>
      <c r="AH91">
        <v>19.94685938885592</v>
      </c>
      <c r="AI91">
        <v>3.2597336499041765</v>
      </c>
      <c r="AJ91">
        <v>0</v>
      </c>
      <c r="AK91">
        <v>0</v>
      </c>
    </row>
    <row r="92" spans="1:37" hidden="1" x14ac:dyDescent="0.3">
      <c r="A92" t="s">
        <v>230</v>
      </c>
      <c r="B92" t="s">
        <v>231</v>
      </c>
      <c r="C92" t="s">
        <v>231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6.7</v>
      </c>
      <c r="AE92">
        <v>360</v>
      </c>
      <c r="AF92">
        <v>25.622047300216401</v>
      </c>
      <c r="AG92">
        <v>25.682853436324919</v>
      </c>
      <c r="AH92">
        <v>25.550852954408082</v>
      </c>
      <c r="AI92">
        <v>4.1213237044668078</v>
      </c>
      <c r="AJ92">
        <v>0</v>
      </c>
      <c r="AK92">
        <v>0</v>
      </c>
    </row>
    <row r="93" spans="1:37" hidden="1" x14ac:dyDescent="0.3">
      <c r="A93" t="s">
        <v>232</v>
      </c>
      <c r="B93" t="s">
        <v>233</v>
      </c>
      <c r="C93" t="s">
        <v>233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362</v>
      </c>
      <c r="AF93">
        <v>17.320412776133455</v>
      </c>
      <c r="AG93">
        <v>19.766304201239574</v>
      </c>
      <c r="AH93">
        <v>18.535553588353821</v>
      </c>
      <c r="AI93">
        <v>3.1162833717063765</v>
      </c>
      <c r="AJ93">
        <v>0</v>
      </c>
      <c r="AK93">
        <v>0</v>
      </c>
    </row>
    <row r="94" spans="1:37" hidden="1" x14ac:dyDescent="0.3">
      <c r="A94" t="s">
        <v>234</v>
      </c>
      <c r="B94" t="s">
        <v>235</v>
      </c>
      <c r="C94" t="s">
        <v>235</v>
      </c>
      <c r="D94" t="s">
        <v>5</v>
      </c>
      <c r="E94">
        <v>0</v>
      </c>
      <c r="F94">
        <v>1</v>
      </c>
      <c r="G94">
        <v>0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4.2</v>
      </c>
      <c r="AE94">
        <v>372</v>
      </c>
      <c r="AF94">
        <v>13.551347778166491</v>
      </c>
      <c r="AG94">
        <v>23.287861583293818</v>
      </c>
      <c r="AH94">
        <v>18.611525698958676</v>
      </c>
      <c r="AI94">
        <v>3.0567863391079841</v>
      </c>
      <c r="AJ94">
        <v>0</v>
      </c>
      <c r="AK94">
        <v>0</v>
      </c>
    </row>
    <row r="95" spans="1:37" hidden="1" x14ac:dyDescent="0.3">
      <c r="A95" t="s">
        <v>236</v>
      </c>
      <c r="B95" t="s">
        <v>237</v>
      </c>
      <c r="C95" t="s">
        <v>237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389</v>
      </c>
      <c r="AF95">
        <v>13.758620664724381</v>
      </c>
      <c r="AG95">
        <v>13.103296758975596</v>
      </c>
      <c r="AH95">
        <v>10.829832540694316</v>
      </c>
      <c r="AI95">
        <v>1.6250786341325965</v>
      </c>
      <c r="AJ95">
        <v>0</v>
      </c>
      <c r="AK95">
        <v>0</v>
      </c>
    </row>
    <row r="96" spans="1:37" hidden="1" x14ac:dyDescent="0.3">
      <c r="A96" t="s">
        <v>238</v>
      </c>
      <c r="B96" t="s">
        <v>209</v>
      </c>
      <c r="C96" t="s">
        <v>209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5.7</v>
      </c>
      <c r="AE96">
        <v>391</v>
      </c>
      <c r="AF96">
        <v>30.257894334891745</v>
      </c>
      <c r="AG96">
        <v>20.834638945804585</v>
      </c>
      <c r="AH96">
        <v>20.552272570218086</v>
      </c>
      <c r="AI96">
        <v>2.9337012987192521</v>
      </c>
      <c r="AJ96">
        <v>0</v>
      </c>
      <c r="AK96">
        <v>0</v>
      </c>
    </row>
    <row r="97" spans="1:37" hidden="1" x14ac:dyDescent="0.3">
      <c r="A97" t="s">
        <v>134</v>
      </c>
      <c r="B97" t="s">
        <v>239</v>
      </c>
      <c r="C97" t="s">
        <v>239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393</v>
      </c>
      <c r="AF97">
        <v>25.592119887676549</v>
      </c>
      <c r="AG97">
        <v>17.083021947536579</v>
      </c>
      <c r="AH97">
        <v>17.16269428130822</v>
      </c>
      <c r="AI97">
        <v>2.138643427014741</v>
      </c>
      <c r="AJ97">
        <v>0</v>
      </c>
      <c r="AK97">
        <v>0</v>
      </c>
    </row>
    <row r="98" spans="1:37" hidden="1" x14ac:dyDescent="0.3">
      <c r="A98" t="s">
        <v>240</v>
      </c>
      <c r="B98" t="s">
        <v>241</v>
      </c>
      <c r="C98" t="s">
        <v>241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4.5</v>
      </c>
      <c r="AE98">
        <v>396</v>
      </c>
      <c r="AF98">
        <v>21.260869588352893</v>
      </c>
      <c r="AG98">
        <v>20.916572323949968</v>
      </c>
      <c r="AH98">
        <v>17.008439954625736</v>
      </c>
      <c r="AI98">
        <v>2.8878606232824051</v>
      </c>
      <c r="AJ98">
        <v>0</v>
      </c>
      <c r="AK98">
        <v>0</v>
      </c>
    </row>
    <row r="99" spans="1:37" hidden="1" x14ac:dyDescent="0.3">
      <c r="A99" t="s">
        <v>150</v>
      </c>
      <c r="B99" t="s">
        <v>242</v>
      </c>
      <c r="C99" t="s">
        <v>243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4.8</v>
      </c>
      <c r="AE99">
        <v>403</v>
      </c>
      <c r="AF99">
        <v>13.902321923743383</v>
      </c>
      <c r="AG99">
        <v>20.774896989936206</v>
      </c>
      <c r="AH99">
        <v>14.024633446859436</v>
      </c>
      <c r="AI99">
        <v>2.6383072148521105</v>
      </c>
      <c r="AJ99">
        <v>0</v>
      </c>
      <c r="AK99">
        <v>0</v>
      </c>
    </row>
    <row r="100" spans="1:37" hidden="1" x14ac:dyDescent="0.3">
      <c r="A100" t="s">
        <v>244</v>
      </c>
      <c r="B100" t="s">
        <v>245</v>
      </c>
      <c r="C100" t="s">
        <v>245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404</v>
      </c>
      <c r="AF100">
        <v>32.499999982695428</v>
      </c>
      <c r="AG100">
        <v>20.882174273211206</v>
      </c>
      <c r="AH100">
        <v>21.463207018311167</v>
      </c>
      <c r="AI100">
        <v>2.4873014296314908</v>
      </c>
      <c r="AJ100">
        <v>0</v>
      </c>
      <c r="AK100">
        <v>0</v>
      </c>
    </row>
    <row r="101" spans="1:37" hidden="1" x14ac:dyDescent="0.3">
      <c r="A101" t="s">
        <v>246</v>
      </c>
      <c r="B101" t="s">
        <v>247</v>
      </c>
      <c r="C101" t="s">
        <v>248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425</v>
      </c>
      <c r="AF101">
        <v>28.513524525393755</v>
      </c>
      <c r="AG101">
        <v>25.803581006001814</v>
      </c>
      <c r="AH101">
        <v>26.680108149715689</v>
      </c>
      <c r="AI101">
        <v>5.3279929836729352</v>
      </c>
      <c r="AJ101">
        <v>0</v>
      </c>
      <c r="AK101">
        <v>0</v>
      </c>
    </row>
    <row r="102" spans="1:37" hidden="1" x14ac:dyDescent="0.3">
      <c r="A102" t="s">
        <v>249</v>
      </c>
      <c r="B102" t="s">
        <v>250</v>
      </c>
      <c r="C102" t="s">
        <v>249</v>
      </c>
      <c r="D102" t="s">
        <v>4</v>
      </c>
      <c r="E102">
        <v>1</v>
      </c>
      <c r="F102">
        <v>0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426</v>
      </c>
      <c r="AF102">
        <v>22.605889225623564</v>
      </c>
      <c r="AG102">
        <v>24.452714019883878</v>
      </c>
      <c r="AH102">
        <v>22.993899609159392</v>
      </c>
      <c r="AI102">
        <v>5.1536273945487903</v>
      </c>
      <c r="AJ102">
        <v>0</v>
      </c>
      <c r="AK102">
        <v>0</v>
      </c>
    </row>
    <row r="103" spans="1:37" x14ac:dyDescent="0.3">
      <c r="A103" t="s">
        <v>318</v>
      </c>
      <c r="B103" t="s">
        <v>319</v>
      </c>
      <c r="C103" s="1" t="s">
        <v>319</v>
      </c>
      <c r="D103" t="s">
        <v>7</v>
      </c>
      <c r="E103">
        <v>0</v>
      </c>
      <c r="F103">
        <v>0</v>
      </c>
      <c r="G103">
        <v>0</v>
      </c>
      <c r="H103">
        <v>1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5.7</v>
      </c>
      <c r="AE103">
        <v>577</v>
      </c>
      <c r="AF103">
        <v>23.571982749978496</v>
      </c>
      <c r="AG103">
        <v>29.710739820708262</v>
      </c>
      <c r="AH103">
        <v>25.316108668936849</v>
      </c>
      <c r="AI103">
        <v>3.8686193803593687</v>
      </c>
      <c r="AJ103">
        <v>1</v>
      </c>
      <c r="AK103">
        <v>1</v>
      </c>
    </row>
    <row r="104" spans="1:37" hidden="1" x14ac:dyDescent="0.3">
      <c r="A104" t="s">
        <v>253</v>
      </c>
      <c r="B104" t="s">
        <v>254</v>
      </c>
      <c r="C104" t="s">
        <v>254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6.8</v>
      </c>
      <c r="AE104">
        <v>429</v>
      </c>
      <c r="AF104">
        <v>28.524831122877604</v>
      </c>
      <c r="AG104">
        <v>23.716264447940922</v>
      </c>
      <c r="AH104">
        <v>25.723858624250816</v>
      </c>
      <c r="AI104">
        <v>5.2678754775879497</v>
      </c>
      <c r="AJ104">
        <v>0</v>
      </c>
      <c r="AK104">
        <v>0</v>
      </c>
    </row>
    <row r="105" spans="1:37" hidden="1" x14ac:dyDescent="0.3">
      <c r="A105" t="s">
        <v>255</v>
      </c>
      <c r="B105" t="s">
        <v>256</v>
      </c>
      <c r="C105" t="s">
        <v>256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7.3</v>
      </c>
      <c r="AE105">
        <v>430</v>
      </c>
      <c r="AF105">
        <v>26.866744074056154</v>
      </c>
      <c r="AG105">
        <v>22.334132385163642</v>
      </c>
      <c r="AH105">
        <v>24.226946703669618</v>
      </c>
      <c r="AI105">
        <v>5.225040758606001</v>
      </c>
      <c r="AJ105">
        <v>0</v>
      </c>
      <c r="AK105">
        <v>0</v>
      </c>
    </row>
    <row r="106" spans="1:37" hidden="1" x14ac:dyDescent="0.3">
      <c r="A106" t="s">
        <v>257</v>
      </c>
      <c r="B106" t="s">
        <v>258</v>
      </c>
      <c r="C106" t="s">
        <v>258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4.3</v>
      </c>
      <c r="AE106">
        <v>431</v>
      </c>
      <c r="AF106">
        <v>20.486612117733877</v>
      </c>
      <c r="AG106">
        <v>15.371909222692477</v>
      </c>
      <c r="AH106">
        <v>17.709254823534042</v>
      </c>
      <c r="AI106">
        <v>4.4280958934847341</v>
      </c>
      <c r="AJ106">
        <v>0</v>
      </c>
      <c r="AK106">
        <v>0</v>
      </c>
    </row>
    <row r="107" spans="1:37" hidden="1" x14ac:dyDescent="0.3">
      <c r="A107" t="s">
        <v>230</v>
      </c>
      <c r="B107" t="s">
        <v>259</v>
      </c>
      <c r="C107" t="s">
        <v>259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4.9000000000000004</v>
      </c>
      <c r="AE107">
        <v>439</v>
      </c>
      <c r="AF107">
        <v>9.3788450990287604</v>
      </c>
      <c r="AG107">
        <v>12.811348153229709</v>
      </c>
      <c r="AH107">
        <v>10.768802351570404</v>
      </c>
      <c r="AI107">
        <v>2.4879052174788123</v>
      </c>
      <c r="AJ107">
        <v>0</v>
      </c>
      <c r="AK107">
        <v>0</v>
      </c>
    </row>
    <row r="108" spans="1:37" hidden="1" x14ac:dyDescent="0.3">
      <c r="A108" t="s">
        <v>260</v>
      </c>
      <c r="B108" t="s">
        <v>261</v>
      </c>
      <c r="C108" t="s">
        <v>260</v>
      </c>
      <c r="D108" t="s">
        <v>7</v>
      </c>
      <c r="E108">
        <v>0</v>
      </c>
      <c r="F108">
        <v>0</v>
      </c>
      <c r="G108">
        <v>0</v>
      </c>
      <c r="H108">
        <v>1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8.8000000000000007</v>
      </c>
      <c r="AE108">
        <v>441</v>
      </c>
      <c r="AF108">
        <v>19.21226695396841</v>
      </c>
      <c r="AG108">
        <v>25.431430895237533</v>
      </c>
      <c r="AH108">
        <v>21.685176138340843</v>
      </c>
      <c r="AI108">
        <v>3.9577420138877701</v>
      </c>
      <c r="AJ108">
        <v>0</v>
      </c>
      <c r="AK108">
        <v>0</v>
      </c>
    </row>
    <row r="109" spans="1:37" hidden="1" x14ac:dyDescent="0.3">
      <c r="A109" t="s">
        <v>262</v>
      </c>
      <c r="B109" t="s">
        <v>263</v>
      </c>
      <c r="C109" t="s">
        <v>263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7.3</v>
      </c>
      <c r="AE109">
        <v>456</v>
      </c>
      <c r="AF109">
        <v>12.542098291391811</v>
      </c>
      <c r="AG109">
        <v>14.501902838499376</v>
      </c>
      <c r="AH109">
        <v>11.343300433821273</v>
      </c>
      <c r="AI109">
        <v>3.0315924822786151</v>
      </c>
      <c r="AJ109">
        <v>0</v>
      </c>
      <c r="AK109">
        <v>0</v>
      </c>
    </row>
    <row r="110" spans="1:37" hidden="1" x14ac:dyDescent="0.3">
      <c r="A110" t="s">
        <v>264</v>
      </c>
      <c r="B110" t="s">
        <v>265</v>
      </c>
      <c r="C110" t="s">
        <v>265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12.1</v>
      </c>
      <c r="AE110">
        <v>457</v>
      </c>
      <c r="AF110">
        <v>22.935685671079028</v>
      </c>
      <c r="AG110">
        <v>19.602800255095538</v>
      </c>
      <c r="AH110">
        <v>17.851623835893481</v>
      </c>
      <c r="AI110">
        <v>4.388236628674691</v>
      </c>
      <c r="AJ110">
        <v>0</v>
      </c>
      <c r="AK110">
        <v>0</v>
      </c>
    </row>
    <row r="111" spans="1:37" hidden="1" x14ac:dyDescent="0.3">
      <c r="A111" t="s">
        <v>266</v>
      </c>
      <c r="B111" t="s">
        <v>267</v>
      </c>
      <c r="C111" t="s">
        <v>266</v>
      </c>
      <c r="D111" t="s">
        <v>4</v>
      </c>
      <c r="E111">
        <v>1</v>
      </c>
      <c r="F111">
        <v>0</v>
      </c>
      <c r="G111">
        <v>0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462</v>
      </c>
      <c r="AF111">
        <v>16.12578611916723</v>
      </c>
      <c r="AG111">
        <v>16.386858808895486</v>
      </c>
      <c r="AH111">
        <v>13.640110275560202</v>
      </c>
      <c r="AI111">
        <v>3.6540755054492022</v>
      </c>
      <c r="AJ111">
        <v>0</v>
      </c>
      <c r="AK111">
        <v>0</v>
      </c>
    </row>
    <row r="112" spans="1:37" x14ac:dyDescent="0.3">
      <c r="A112" t="s">
        <v>344</v>
      </c>
      <c r="B112" t="s">
        <v>345</v>
      </c>
      <c r="C112" s="1" t="s">
        <v>346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5</v>
      </c>
      <c r="AE112">
        <v>665</v>
      </c>
      <c r="AF112">
        <v>17.725308298152967</v>
      </c>
      <c r="AG112">
        <v>26.74642520025618</v>
      </c>
      <c r="AH112">
        <f>24.227516261591*0.75</f>
        <v>18.170637196193248</v>
      </c>
      <c r="AI112">
        <f>4.99247320500665*0.75</f>
        <v>3.7443549037549877</v>
      </c>
      <c r="AJ112">
        <v>1</v>
      </c>
      <c r="AK112">
        <v>1</v>
      </c>
    </row>
    <row r="113" spans="1:37" hidden="1" x14ac:dyDescent="0.3">
      <c r="A113" t="s">
        <v>270</v>
      </c>
      <c r="B113" t="s">
        <v>271</v>
      </c>
      <c r="C113" t="s">
        <v>271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8</v>
      </c>
      <c r="AE113">
        <v>468</v>
      </c>
      <c r="AF113">
        <v>16.398263781666071</v>
      </c>
      <c r="AG113">
        <v>19.843807711230227</v>
      </c>
      <c r="AH113">
        <v>15.200134815181723</v>
      </c>
      <c r="AI113">
        <v>4.0141205720885589</v>
      </c>
      <c r="AJ113">
        <v>0</v>
      </c>
      <c r="AK113">
        <v>0</v>
      </c>
    </row>
    <row r="114" spans="1:37" hidden="1" x14ac:dyDescent="0.3">
      <c r="A114" t="s">
        <v>272</v>
      </c>
      <c r="B114" t="s">
        <v>273</v>
      </c>
      <c r="C114" t="s">
        <v>274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5.6</v>
      </c>
      <c r="AE114">
        <v>469</v>
      </c>
      <c r="AF114">
        <v>11.866666716895301</v>
      </c>
      <c r="AG114">
        <v>13.990300622639239</v>
      </c>
      <c r="AH114">
        <v>10.845048909484014</v>
      </c>
      <c r="AI114">
        <v>2.8911490748809712</v>
      </c>
      <c r="AJ114">
        <v>0</v>
      </c>
      <c r="AK114">
        <v>0</v>
      </c>
    </row>
    <row r="115" spans="1:37" hidden="1" x14ac:dyDescent="0.3">
      <c r="A115" t="s">
        <v>275</v>
      </c>
      <c r="B115" t="s">
        <v>276</v>
      </c>
      <c r="C115" t="s">
        <v>276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12.2</v>
      </c>
      <c r="AE115">
        <v>472</v>
      </c>
      <c r="AF115">
        <v>32.717461170225782</v>
      </c>
      <c r="AG115">
        <v>59.654073773413657</v>
      </c>
      <c r="AH115">
        <v>38.714735061689225</v>
      </c>
      <c r="AI115">
        <v>10.418514862264926</v>
      </c>
      <c r="AJ115">
        <v>0</v>
      </c>
      <c r="AK115">
        <v>0</v>
      </c>
    </row>
    <row r="116" spans="1:37" hidden="1" x14ac:dyDescent="0.3">
      <c r="A116" t="s">
        <v>277</v>
      </c>
      <c r="B116" t="s">
        <v>278</v>
      </c>
      <c r="C116" t="s">
        <v>278</v>
      </c>
      <c r="D116" t="s">
        <v>7</v>
      </c>
      <c r="E116">
        <v>0</v>
      </c>
      <c r="F116">
        <v>0</v>
      </c>
      <c r="G116">
        <v>0</v>
      </c>
      <c r="H116">
        <v>1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473</v>
      </c>
      <c r="AF116">
        <v>6.2939848376056542</v>
      </c>
      <c r="AG116">
        <v>18.139377096103324</v>
      </c>
      <c r="AH116">
        <v>10.233634812124151</v>
      </c>
      <c r="AI116">
        <v>1.2428362160482909</v>
      </c>
      <c r="AJ116">
        <v>0</v>
      </c>
      <c r="AK116">
        <v>0</v>
      </c>
    </row>
    <row r="117" spans="1:37" hidden="1" x14ac:dyDescent="0.3">
      <c r="A117" t="s">
        <v>117</v>
      </c>
      <c r="B117" t="s">
        <v>279</v>
      </c>
      <c r="C117" t="s">
        <v>280</v>
      </c>
      <c r="D117" t="s">
        <v>4</v>
      </c>
      <c r="E117">
        <v>1</v>
      </c>
      <c r="F117">
        <v>0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488</v>
      </c>
      <c r="AF117">
        <v>19.228174989749661</v>
      </c>
      <c r="AG117">
        <v>25.329160735266676</v>
      </c>
      <c r="AH117">
        <v>21.029014212101632</v>
      </c>
      <c r="AI117">
        <v>4.2162182809365394</v>
      </c>
      <c r="AJ117">
        <v>0</v>
      </c>
      <c r="AK117">
        <v>0</v>
      </c>
    </row>
    <row r="118" spans="1:37" hidden="1" x14ac:dyDescent="0.3">
      <c r="A118" t="s">
        <v>281</v>
      </c>
      <c r="B118" t="s">
        <v>282</v>
      </c>
      <c r="C118" t="s">
        <v>283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492</v>
      </c>
      <c r="AF118">
        <v>28.7796610643863</v>
      </c>
      <c r="AG118">
        <v>14.862899577204061</v>
      </c>
      <c r="AH118">
        <v>19.525838161770309</v>
      </c>
      <c r="AI118">
        <v>3.5858061302883093</v>
      </c>
      <c r="AJ118">
        <v>0</v>
      </c>
      <c r="AK118">
        <v>0</v>
      </c>
    </row>
    <row r="119" spans="1:37" hidden="1" x14ac:dyDescent="0.3">
      <c r="A119" t="s">
        <v>284</v>
      </c>
      <c r="B119" t="s">
        <v>285</v>
      </c>
      <c r="C119" t="s">
        <v>285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5.2</v>
      </c>
      <c r="AE119">
        <v>493</v>
      </c>
      <c r="AF119">
        <v>14.654669662454777</v>
      </c>
      <c r="AG119">
        <v>21.085808879519302</v>
      </c>
      <c r="AH119">
        <v>16.950669758965368</v>
      </c>
      <c r="AI119">
        <v>3.3907726286229503</v>
      </c>
      <c r="AJ119">
        <v>0</v>
      </c>
      <c r="AK119">
        <v>0</v>
      </c>
    </row>
    <row r="120" spans="1:37" hidden="1" x14ac:dyDescent="0.3">
      <c r="A120" t="s">
        <v>286</v>
      </c>
      <c r="B120" t="s">
        <v>287</v>
      </c>
      <c r="C120" t="s">
        <v>288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9.8000000000000007</v>
      </c>
      <c r="AE120">
        <v>494</v>
      </c>
      <c r="AF120">
        <v>21.587021314439596</v>
      </c>
      <c r="AG120">
        <v>28.151563715970298</v>
      </c>
      <c r="AH120">
        <v>23.461082037100525</v>
      </c>
      <c r="AI120">
        <v>4.5465973008085658</v>
      </c>
      <c r="AJ120">
        <v>0</v>
      </c>
      <c r="AK120">
        <v>0</v>
      </c>
    </row>
    <row r="121" spans="1:37" x14ac:dyDescent="0.3">
      <c r="A121" t="s">
        <v>299</v>
      </c>
      <c r="B121" t="s">
        <v>300</v>
      </c>
      <c r="C121" s="1" t="s">
        <v>301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5.4</v>
      </c>
      <c r="AE121">
        <v>543</v>
      </c>
      <c r="AF121">
        <v>31.749999974698838</v>
      </c>
      <c r="AG121">
        <v>34.645129499932416</v>
      </c>
      <c r="AH121">
        <v>20.443407167233062</v>
      </c>
      <c r="AI121">
        <v>3.5703484666976752</v>
      </c>
      <c r="AJ121">
        <v>1</v>
      </c>
      <c r="AK121">
        <v>1</v>
      </c>
    </row>
    <row r="122" spans="1:37" hidden="1" x14ac:dyDescent="0.3">
      <c r="A122" t="s">
        <v>291</v>
      </c>
      <c r="B122" t="s">
        <v>69</v>
      </c>
      <c r="C122" t="s">
        <v>69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4.5</v>
      </c>
      <c r="AE122">
        <v>511</v>
      </c>
      <c r="AF122">
        <v>16.724191632426699</v>
      </c>
      <c r="AG122">
        <v>20.581026159641748</v>
      </c>
      <c r="AH122">
        <v>17.538958293880118</v>
      </c>
      <c r="AI122">
        <v>3.9434030315565565</v>
      </c>
      <c r="AJ122">
        <v>0</v>
      </c>
      <c r="AK122">
        <v>0</v>
      </c>
    </row>
    <row r="123" spans="1:37" hidden="1" x14ac:dyDescent="0.3">
      <c r="A123" t="s">
        <v>110</v>
      </c>
      <c r="B123" t="s">
        <v>292</v>
      </c>
      <c r="C123" t="s">
        <v>292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5.0999999999999996</v>
      </c>
      <c r="AE123">
        <v>524</v>
      </c>
      <c r="AF123">
        <v>14.732291271389363</v>
      </c>
      <c r="AG123">
        <v>17.078222802320123</v>
      </c>
      <c r="AH123">
        <v>9.8052700563866271</v>
      </c>
      <c r="AI123">
        <v>1.7397269604823742</v>
      </c>
      <c r="AJ123">
        <v>0</v>
      </c>
      <c r="AK123">
        <v>0</v>
      </c>
    </row>
    <row r="124" spans="1:37" hidden="1" x14ac:dyDescent="0.3">
      <c r="A124" t="s">
        <v>293</v>
      </c>
      <c r="B124" t="s">
        <v>294</v>
      </c>
      <c r="C124" t="s">
        <v>294</v>
      </c>
      <c r="D124" t="s">
        <v>5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531</v>
      </c>
      <c r="AF124">
        <v>30.975048710102392</v>
      </c>
      <c r="AG124">
        <v>35.170451656144621</v>
      </c>
      <c r="AH124">
        <v>20.381103566721357</v>
      </c>
      <c r="AI124">
        <v>3.326404601717158</v>
      </c>
      <c r="AJ124">
        <v>0</v>
      </c>
      <c r="AK124">
        <v>0</v>
      </c>
    </row>
    <row r="125" spans="1:37" hidden="1" x14ac:dyDescent="0.3">
      <c r="A125" t="s">
        <v>295</v>
      </c>
      <c r="B125" t="s">
        <v>296</v>
      </c>
      <c r="C125" t="s">
        <v>296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532</v>
      </c>
      <c r="AF125">
        <v>17.765103265011245</v>
      </c>
      <c r="AG125">
        <v>24.140279156612905</v>
      </c>
      <c r="AH125">
        <v>12.953384062184824</v>
      </c>
      <c r="AI125">
        <v>2.3188935937927866</v>
      </c>
      <c r="AJ125">
        <v>0</v>
      </c>
      <c r="AK125">
        <v>0</v>
      </c>
    </row>
    <row r="126" spans="1:37" hidden="1" x14ac:dyDescent="0.3">
      <c r="A126" t="s">
        <v>297</v>
      </c>
      <c r="B126" t="s">
        <v>298</v>
      </c>
      <c r="C126" t="s">
        <v>298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5.0999999999999996</v>
      </c>
      <c r="AE126">
        <v>540</v>
      </c>
      <c r="AF126">
        <v>49.662980357718283</v>
      </c>
      <c r="AG126">
        <v>25.242084883808353</v>
      </c>
      <c r="AH126">
        <v>22.756235919523156</v>
      </c>
      <c r="AI126">
        <v>2.4504847822598856</v>
      </c>
      <c r="AJ126">
        <v>0</v>
      </c>
      <c r="AK126">
        <v>0</v>
      </c>
    </row>
    <row r="127" spans="1:37" x14ac:dyDescent="0.3">
      <c r="A127" t="s">
        <v>94</v>
      </c>
      <c r="B127" t="s">
        <v>95</v>
      </c>
      <c r="C127" s="1" t="s">
        <v>95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10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4.3</v>
      </c>
      <c r="AE127">
        <v>64</v>
      </c>
      <c r="AF127">
        <v>26.325000036662956</v>
      </c>
      <c r="AG127">
        <v>15.373727405768443</v>
      </c>
      <c r="AH127">
        <v>22.169487017757088</v>
      </c>
      <c r="AI127">
        <v>3.2408733029084908</v>
      </c>
      <c r="AJ127">
        <v>1</v>
      </c>
      <c r="AK127">
        <v>1</v>
      </c>
    </row>
    <row r="128" spans="1:37" hidden="1" x14ac:dyDescent="0.3">
      <c r="A128" t="s">
        <v>302</v>
      </c>
      <c r="B128" t="s">
        <v>303</v>
      </c>
      <c r="C128" t="s">
        <v>304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4.3</v>
      </c>
      <c r="AE128">
        <v>544</v>
      </c>
      <c r="AF128">
        <v>13.576613787140866</v>
      </c>
      <c r="AG128">
        <v>17.418151998793526</v>
      </c>
      <c r="AH128">
        <v>9.5710983902408096</v>
      </c>
      <c r="AI128">
        <v>1.7330458602466621</v>
      </c>
      <c r="AJ128">
        <v>0</v>
      </c>
      <c r="AK128">
        <v>0</v>
      </c>
    </row>
    <row r="129" spans="1:37" hidden="1" x14ac:dyDescent="0.3">
      <c r="A129" t="s">
        <v>305</v>
      </c>
      <c r="B129" t="s">
        <v>306</v>
      </c>
      <c r="C129" t="s">
        <v>307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5.9</v>
      </c>
      <c r="AE129">
        <v>545</v>
      </c>
      <c r="AF129">
        <v>13.279465984776859</v>
      </c>
      <c r="AG129">
        <v>19.003984322244353</v>
      </c>
      <c r="AH129">
        <v>9.9881749036443619</v>
      </c>
      <c r="AI129">
        <v>1.8816615700930295</v>
      </c>
      <c r="AJ129">
        <v>0</v>
      </c>
      <c r="AK129">
        <v>0</v>
      </c>
    </row>
    <row r="130" spans="1:37" hidden="1" x14ac:dyDescent="0.3">
      <c r="A130" t="s">
        <v>308</v>
      </c>
      <c r="B130" t="s">
        <v>309</v>
      </c>
      <c r="C130" t="s">
        <v>309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4.7</v>
      </c>
      <c r="AE130">
        <v>547</v>
      </c>
      <c r="AF130">
        <v>18.506714653349995</v>
      </c>
      <c r="AG130">
        <v>25.25248345034251</v>
      </c>
      <c r="AH130">
        <v>13.527400935921282</v>
      </c>
      <c r="AI130">
        <v>2.4691011337499469</v>
      </c>
      <c r="AJ130">
        <v>0</v>
      </c>
      <c r="AK130">
        <v>0</v>
      </c>
    </row>
    <row r="131" spans="1:37" hidden="1" x14ac:dyDescent="0.3">
      <c r="A131" t="s">
        <v>310</v>
      </c>
      <c r="B131" t="s">
        <v>311</v>
      </c>
      <c r="C131" t="s">
        <v>311</v>
      </c>
      <c r="D131" t="s">
        <v>4</v>
      </c>
      <c r="E131">
        <v>1</v>
      </c>
      <c r="F131">
        <v>0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5.4</v>
      </c>
      <c r="AE131">
        <v>550</v>
      </c>
      <c r="AF131">
        <v>25.134663746755347</v>
      </c>
      <c r="AG131">
        <v>25.559918780366512</v>
      </c>
      <c r="AH131">
        <v>15.58930404721994</v>
      </c>
      <c r="AI131">
        <v>2.6367819267914689</v>
      </c>
      <c r="AJ131">
        <v>0</v>
      </c>
      <c r="AK131">
        <v>0</v>
      </c>
    </row>
    <row r="132" spans="1:37" hidden="1" x14ac:dyDescent="0.3">
      <c r="A132" t="s">
        <v>312</v>
      </c>
      <c r="B132" t="s">
        <v>313</v>
      </c>
      <c r="C132" t="s">
        <v>313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551</v>
      </c>
      <c r="AF132">
        <v>25.545454534527025</v>
      </c>
      <c r="AG132">
        <v>30.021332655107532</v>
      </c>
      <c r="AH132">
        <v>17.132098635522393</v>
      </c>
      <c r="AI132">
        <v>2.9676664275779672</v>
      </c>
      <c r="AJ132">
        <v>0</v>
      </c>
      <c r="AK132">
        <v>0</v>
      </c>
    </row>
    <row r="133" spans="1:37" hidden="1" x14ac:dyDescent="0.3">
      <c r="A133" t="s">
        <v>314</v>
      </c>
      <c r="B133" t="s">
        <v>315</v>
      </c>
      <c r="C133" t="s">
        <v>315</v>
      </c>
      <c r="D133" t="s">
        <v>7</v>
      </c>
      <c r="E133">
        <v>0</v>
      </c>
      <c r="F133">
        <v>0</v>
      </c>
      <c r="G133">
        <v>0</v>
      </c>
      <c r="H133">
        <v>1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5.6</v>
      </c>
      <c r="AE133">
        <v>560</v>
      </c>
      <c r="AF133">
        <v>20.633652938594178</v>
      </c>
      <c r="AG133">
        <v>17.815828532303097</v>
      </c>
      <c r="AH133">
        <v>17.984894964176476</v>
      </c>
      <c r="AI133">
        <v>2.705032576131865</v>
      </c>
      <c r="AJ133">
        <v>0</v>
      </c>
      <c r="AK133">
        <v>0</v>
      </c>
    </row>
    <row r="134" spans="1:37" hidden="1" x14ac:dyDescent="0.3">
      <c r="A134" t="s">
        <v>316</v>
      </c>
      <c r="B134" t="s">
        <v>317</v>
      </c>
      <c r="C134" t="s">
        <v>317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570</v>
      </c>
      <c r="AF134">
        <v>12.508161457039677</v>
      </c>
      <c r="AG134">
        <v>22.735093285441511</v>
      </c>
      <c r="AH134">
        <v>16.986287953718207</v>
      </c>
      <c r="AI134">
        <v>2.4899560173986734</v>
      </c>
      <c r="AJ134">
        <v>0</v>
      </c>
      <c r="AK134">
        <v>0</v>
      </c>
    </row>
    <row r="135" spans="1:37" x14ac:dyDescent="0.3">
      <c r="A135" t="s">
        <v>52</v>
      </c>
      <c r="B135" t="s">
        <v>53</v>
      </c>
      <c r="C135" s="1" t="s">
        <v>53</v>
      </c>
      <c r="D135" t="s">
        <v>4</v>
      </c>
      <c r="E135">
        <v>1</v>
      </c>
      <c r="F135">
        <v>0</v>
      </c>
      <c r="G135">
        <v>0</v>
      </c>
      <c r="H135">
        <v>0</v>
      </c>
      <c r="I135" t="s">
        <v>9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13</v>
      </c>
      <c r="AF135">
        <v>18.070866161615363</v>
      </c>
      <c r="AG135">
        <v>20.19498327139404</v>
      </c>
      <c r="AH135">
        <v>15.025657372706942</v>
      </c>
      <c r="AI135">
        <v>3.1646763636490793</v>
      </c>
      <c r="AJ135">
        <v>1</v>
      </c>
      <c r="AK135">
        <v>1</v>
      </c>
    </row>
    <row r="136" spans="1:37" hidden="1" x14ac:dyDescent="0.3">
      <c r="A136" t="s">
        <v>320</v>
      </c>
      <c r="B136" t="s">
        <v>321</v>
      </c>
      <c r="C136" t="s">
        <v>321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5.5</v>
      </c>
      <c r="AE136">
        <v>584</v>
      </c>
      <c r="AF136">
        <v>13.306011502107189</v>
      </c>
      <c r="AG136">
        <v>19.346881978429998</v>
      </c>
      <c r="AH136">
        <v>15.603451404968471</v>
      </c>
      <c r="AI136">
        <v>2.3021207302642877</v>
      </c>
      <c r="AJ136">
        <v>0</v>
      </c>
      <c r="AK136">
        <v>0</v>
      </c>
    </row>
    <row r="137" spans="1:37" hidden="1" x14ac:dyDescent="0.3">
      <c r="A137" t="s">
        <v>322</v>
      </c>
      <c r="B137" t="s">
        <v>323</v>
      </c>
      <c r="C137" t="s">
        <v>323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4.9000000000000004</v>
      </c>
      <c r="AE137">
        <v>593</v>
      </c>
      <c r="AF137">
        <v>12.205565879632299</v>
      </c>
      <c r="AG137">
        <v>22.704276521442736</v>
      </c>
      <c r="AH137">
        <v>16.840009123106295</v>
      </c>
      <c r="AI137">
        <v>2.4472592273821867</v>
      </c>
      <c r="AJ137">
        <v>0</v>
      </c>
      <c r="AK137">
        <v>0</v>
      </c>
    </row>
    <row r="138" spans="1:37" hidden="1" x14ac:dyDescent="0.3">
      <c r="A138" t="s">
        <v>191</v>
      </c>
      <c r="B138" t="s">
        <v>324</v>
      </c>
      <c r="C138" t="s">
        <v>324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6.3</v>
      </c>
      <c r="AE138">
        <v>614</v>
      </c>
      <c r="AF138">
        <v>22.146292976888653</v>
      </c>
      <c r="AG138">
        <v>23.338642171071665</v>
      </c>
      <c r="AH138">
        <v>24.404643240831881</v>
      </c>
      <c r="AI138">
        <v>8.0842631373684757</v>
      </c>
      <c r="AJ138">
        <v>0</v>
      </c>
      <c r="AK138">
        <v>0</v>
      </c>
    </row>
    <row r="139" spans="1:37" hidden="1" x14ac:dyDescent="0.3">
      <c r="A139" t="s">
        <v>325</v>
      </c>
      <c r="B139" t="s">
        <v>326</v>
      </c>
      <c r="C139" t="s">
        <v>326</v>
      </c>
      <c r="D139" t="s">
        <v>7</v>
      </c>
      <c r="E139">
        <v>0</v>
      </c>
      <c r="F139">
        <v>0</v>
      </c>
      <c r="G139">
        <v>0</v>
      </c>
      <c r="H139">
        <v>1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6.1</v>
      </c>
      <c r="AE139">
        <v>618</v>
      </c>
      <c r="AF139">
        <v>20.058299741200535</v>
      </c>
      <c r="AG139">
        <v>19.647321075313762</v>
      </c>
      <c r="AH139">
        <v>21.265733523086283</v>
      </c>
      <c r="AI139">
        <v>7.0442186502327884</v>
      </c>
      <c r="AJ139">
        <v>0</v>
      </c>
      <c r="AK139">
        <v>0</v>
      </c>
    </row>
    <row r="140" spans="1:37" hidden="1" x14ac:dyDescent="0.3">
      <c r="A140" t="s">
        <v>327</v>
      </c>
      <c r="B140" t="s">
        <v>328</v>
      </c>
      <c r="C140" t="s">
        <v>328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4.0999999999999996</v>
      </c>
      <c r="AE140">
        <v>624</v>
      </c>
      <c r="AF140">
        <v>14.378105223446644</v>
      </c>
      <c r="AG140">
        <v>15.737098374216249</v>
      </c>
      <c r="AH140">
        <v>16.173044211383949</v>
      </c>
      <c r="AI140">
        <v>5.8086916896383123</v>
      </c>
      <c r="AJ140">
        <v>0</v>
      </c>
      <c r="AK140">
        <v>0</v>
      </c>
    </row>
    <row r="141" spans="1:37" hidden="1" x14ac:dyDescent="0.3">
      <c r="A141" t="s">
        <v>329</v>
      </c>
      <c r="B141" t="s">
        <v>330</v>
      </c>
      <c r="C141" t="s">
        <v>330</v>
      </c>
      <c r="D141" t="s">
        <v>4</v>
      </c>
      <c r="E141">
        <v>1</v>
      </c>
      <c r="F141">
        <v>0</v>
      </c>
      <c r="G141">
        <v>0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4.5</v>
      </c>
      <c r="AE141">
        <v>629</v>
      </c>
      <c r="AF141">
        <v>12.625539181938516</v>
      </c>
      <c r="AG141">
        <v>21.575059913805326</v>
      </c>
      <c r="AH141">
        <v>18.561198518022682</v>
      </c>
      <c r="AI141">
        <v>5.735712918821541</v>
      </c>
      <c r="AJ141">
        <v>0</v>
      </c>
      <c r="AK141">
        <v>0</v>
      </c>
    </row>
    <row r="142" spans="1:37" hidden="1" x14ac:dyDescent="0.3">
      <c r="A142" t="s">
        <v>308</v>
      </c>
      <c r="B142" t="s">
        <v>331</v>
      </c>
      <c r="C142" t="s">
        <v>332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5.0999999999999996</v>
      </c>
      <c r="AE142">
        <v>632</v>
      </c>
      <c r="AF142">
        <v>24.315789473684216</v>
      </c>
      <c r="AG142">
        <v>19.990973493427546</v>
      </c>
      <c r="AH142">
        <v>23.628691582714744</v>
      </c>
      <c r="AI142">
        <v>7.2086969292796388</v>
      </c>
      <c r="AJ142">
        <v>0</v>
      </c>
      <c r="AK142">
        <v>0</v>
      </c>
    </row>
    <row r="143" spans="1:37" hidden="1" x14ac:dyDescent="0.3">
      <c r="A143" t="s">
        <v>333</v>
      </c>
      <c r="B143" t="s">
        <v>334</v>
      </c>
      <c r="C143" t="s">
        <v>334</v>
      </c>
      <c r="D143" t="s">
        <v>4</v>
      </c>
      <c r="E143">
        <v>1</v>
      </c>
      <c r="F143">
        <v>0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5.4</v>
      </c>
      <c r="AE143">
        <v>645</v>
      </c>
      <c r="AF143">
        <v>23.595959656137666</v>
      </c>
      <c r="AG143">
        <v>23.759896102772935</v>
      </c>
      <c r="AH143">
        <v>25.679980460444035</v>
      </c>
      <c r="AI143">
        <v>5.0081784405503971</v>
      </c>
      <c r="AJ143">
        <v>0</v>
      </c>
      <c r="AK143">
        <v>0</v>
      </c>
    </row>
    <row r="144" spans="1:37" x14ac:dyDescent="0.3">
      <c r="A144" t="s">
        <v>191</v>
      </c>
      <c r="B144" t="s">
        <v>192</v>
      </c>
      <c r="C144" s="1" t="s">
        <v>192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4.4000000000000004</v>
      </c>
      <c r="AE144">
        <v>289</v>
      </c>
      <c r="AF144">
        <v>15.823810025296417</v>
      </c>
      <c r="AG144">
        <v>14.428188011211985</v>
      </c>
      <c r="AH144">
        <v>15.899790989435711</v>
      </c>
      <c r="AI144">
        <v>3.0251873277779575</v>
      </c>
      <c r="AJ144">
        <v>1</v>
      </c>
      <c r="AK144">
        <v>1</v>
      </c>
    </row>
    <row r="145" spans="1:37" hidden="1" x14ac:dyDescent="0.3">
      <c r="A145" t="s">
        <v>337</v>
      </c>
      <c r="B145" t="s">
        <v>338</v>
      </c>
      <c r="C145" t="s">
        <v>337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11.6</v>
      </c>
      <c r="AE145">
        <v>648</v>
      </c>
      <c r="AF145">
        <v>20.695652143286914</v>
      </c>
      <c r="AG145">
        <v>24.155062113107196</v>
      </c>
      <c r="AH145">
        <v>24.363058887476541</v>
      </c>
      <c r="AI145">
        <v>4.8279765092797415</v>
      </c>
      <c r="AJ145">
        <v>0</v>
      </c>
      <c r="AK145">
        <v>0</v>
      </c>
    </row>
    <row r="146" spans="1:37" hidden="1" x14ac:dyDescent="0.3">
      <c r="A146" t="s">
        <v>339</v>
      </c>
      <c r="B146" t="s">
        <v>340</v>
      </c>
      <c r="C146" t="s">
        <v>340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5.0999999999999996</v>
      </c>
      <c r="AE146">
        <v>650</v>
      </c>
      <c r="AF146">
        <v>15.610115435290393</v>
      </c>
      <c r="AG146">
        <v>21.646686919088516</v>
      </c>
      <c r="AH146">
        <v>20.277802221567669</v>
      </c>
      <c r="AI146">
        <v>4.1514531296364554</v>
      </c>
      <c r="AJ146">
        <v>0</v>
      </c>
      <c r="AK146">
        <v>0</v>
      </c>
    </row>
    <row r="147" spans="1:37" hidden="1" x14ac:dyDescent="0.3">
      <c r="A147" t="s">
        <v>132</v>
      </c>
      <c r="B147" t="s">
        <v>341</v>
      </c>
      <c r="C147" t="s">
        <v>341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652</v>
      </c>
      <c r="AF147">
        <v>15.144892248107091</v>
      </c>
      <c r="AG147">
        <v>21.859078202365332</v>
      </c>
      <c r="AH147">
        <v>20.149231175785921</v>
      </c>
      <c r="AI147">
        <v>4.1938661166500619</v>
      </c>
      <c r="AJ147">
        <v>0</v>
      </c>
      <c r="AK147">
        <v>0</v>
      </c>
    </row>
    <row r="148" spans="1:37" hidden="1" x14ac:dyDescent="0.3">
      <c r="A148" t="s">
        <v>342</v>
      </c>
      <c r="B148" t="s">
        <v>343</v>
      </c>
      <c r="C148" t="s">
        <v>343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5.5</v>
      </c>
      <c r="AE148">
        <v>653</v>
      </c>
      <c r="AF148">
        <v>14.958718088145938</v>
      </c>
      <c r="AG148">
        <v>20.529859753077876</v>
      </c>
      <c r="AH148">
        <v>19.313158112111989</v>
      </c>
      <c r="AI148">
        <v>4.0268361236041006</v>
      </c>
      <c r="AJ148">
        <v>0</v>
      </c>
      <c r="AK148">
        <v>0</v>
      </c>
    </row>
    <row r="149" spans="1:37" x14ac:dyDescent="0.3">
      <c r="A149" t="s">
        <v>374</v>
      </c>
      <c r="B149" t="s">
        <v>375</v>
      </c>
      <c r="C149" s="1" t="s">
        <v>375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4.4000000000000004</v>
      </c>
      <c r="AE149">
        <v>718</v>
      </c>
      <c r="AF149">
        <v>16.118421052631579</v>
      </c>
      <c r="AG149">
        <v>17.520247115090118</v>
      </c>
      <c r="AH149">
        <v>15.343263309371121</v>
      </c>
      <c r="AI149">
        <v>2.8588248511879879</v>
      </c>
      <c r="AJ149">
        <v>1</v>
      </c>
      <c r="AK149">
        <v>1</v>
      </c>
    </row>
    <row r="150" spans="1:37" hidden="1" x14ac:dyDescent="0.3">
      <c r="A150" t="s">
        <v>115</v>
      </c>
      <c r="B150" t="s">
        <v>347</v>
      </c>
      <c r="C150" t="s">
        <v>347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5.4</v>
      </c>
      <c r="AE150">
        <v>668</v>
      </c>
      <c r="AF150">
        <v>19</v>
      </c>
      <c r="AG150">
        <v>20.983754024644419</v>
      </c>
      <c r="AH150">
        <v>21.705471013005887</v>
      </c>
      <c r="AI150">
        <v>5.1384997233797289</v>
      </c>
      <c r="AJ150">
        <v>0</v>
      </c>
      <c r="AK150">
        <v>0</v>
      </c>
    </row>
    <row r="151" spans="1:37" hidden="1" x14ac:dyDescent="0.3">
      <c r="A151" t="s">
        <v>220</v>
      </c>
      <c r="B151" t="s">
        <v>348</v>
      </c>
      <c r="C151" t="s">
        <v>348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6.4</v>
      </c>
      <c r="AE151">
        <v>680</v>
      </c>
      <c r="AF151">
        <v>16.956754152091982</v>
      </c>
      <c r="AG151">
        <v>18.960725403408638</v>
      </c>
      <c r="AH151">
        <v>15.584985190554775</v>
      </c>
      <c r="AI151">
        <v>3.3334951231879759</v>
      </c>
      <c r="AJ151">
        <v>0</v>
      </c>
      <c r="AK151">
        <v>0</v>
      </c>
    </row>
    <row r="152" spans="1:37" hidden="1" x14ac:dyDescent="0.3">
      <c r="A152" t="s">
        <v>349</v>
      </c>
      <c r="B152" t="s">
        <v>350</v>
      </c>
      <c r="C152" t="s">
        <v>350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</v>
      </c>
      <c r="AE152">
        <v>681</v>
      </c>
      <c r="AF152">
        <v>19.067400298948229</v>
      </c>
      <c r="AG152">
        <v>20.823004309172287</v>
      </c>
      <c r="AH152">
        <v>17.316240880433</v>
      </c>
      <c r="AI152">
        <v>3.6204358856597425</v>
      </c>
      <c r="AJ152">
        <v>0</v>
      </c>
      <c r="AK152">
        <v>0</v>
      </c>
    </row>
    <row r="153" spans="1:37" hidden="1" x14ac:dyDescent="0.3">
      <c r="A153" t="s">
        <v>52</v>
      </c>
      <c r="B153" t="s">
        <v>351</v>
      </c>
      <c r="C153" t="s">
        <v>351</v>
      </c>
      <c r="D153" t="s">
        <v>5</v>
      </c>
      <c r="E153">
        <v>0</v>
      </c>
      <c r="F153">
        <v>1</v>
      </c>
      <c r="G153">
        <v>0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4.7</v>
      </c>
      <c r="AE153">
        <v>683</v>
      </c>
      <c r="AF153">
        <v>15.520705364029951</v>
      </c>
      <c r="AG153">
        <v>15.937889231874697</v>
      </c>
      <c r="AH153">
        <v>13.671178536332963</v>
      </c>
      <c r="AI153">
        <v>2.998991064586455</v>
      </c>
      <c r="AJ153">
        <v>0</v>
      </c>
      <c r="AK153">
        <v>0</v>
      </c>
    </row>
    <row r="154" spans="1:37" hidden="1" x14ac:dyDescent="0.3">
      <c r="A154" t="s">
        <v>352</v>
      </c>
      <c r="B154" t="s">
        <v>353</v>
      </c>
      <c r="C154" t="s">
        <v>353</v>
      </c>
      <c r="D154" t="s">
        <v>7</v>
      </c>
      <c r="E154">
        <v>0</v>
      </c>
      <c r="F154">
        <v>0</v>
      </c>
      <c r="G154">
        <v>0</v>
      </c>
      <c r="H154">
        <v>1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7</v>
      </c>
      <c r="AE154">
        <v>684</v>
      </c>
      <c r="AF154">
        <v>17.442983820410845</v>
      </c>
      <c r="AG154">
        <v>15.78956390684246</v>
      </c>
      <c r="AH154">
        <v>14.474889798023261</v>
      </c>
      <c r="AI154">
        <v>3.0438078899953247</v>
      </c>
      <c r="AJ154">
        <v>0</v>
      </c>
      <c r="AK154">
        <v>0</v>
      </c>
    </row>
    <row r="155" spans="1:37" hidden="1" x14ac:dyDescent="0.3">
      <c r="A155" t="s">
        <v>354</v>
      </c>
      <c r="B155" t="s">
        <v>355</v>
      </c>
      <c r="C155" t="s">
        <v>355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5.5</v>
      </c>
      <c r="AE155">
        <v>689</v>
      </c>
      <c r="AF155">
        <v>17.349191256673855</v>
      </c>
      <c r="AG155">
        <v>18.658675821878973</v>
      </c>
      <c r="AH155">
        <v>15.635159338395614</v>
      </c>
      <c r="AI155">
        <v>3.2097050337384418</v>
      </c>
      <c r="AJ155">
        <v>0</v>
      </c>
      <c r="AK155">
        <v>0</v>
      </c>
    </row>
    <row r="156" spans="1:37" hidden="1" x14ac:dyDescent="0.3">
      <c r="A156" t="s">
        <v>356</v>
      </c>
      <c r="B156" t="s">
        <v>357</v>
      </c>
      <c r="C156" t="s">
        <v>357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8</v>
      </c>
      <c r="AE156">
        <v>690</v>
      </c>
      <c r="AF156">
        <v>22.438778505378288</v>
      </c>
      <c r="AG156">
        <v>24.314449717990453</v>
      </c>
      <c r="AH156">
        <v>20.298210492572139</v>
      </c>
      <c r="AI156">
        <v>4.4632860371769176</v>
      </c>
      <c r="AJ156">
        <v>0</v>
      </c>
      <c r="AK156">
        <v>0</v>
      </c>
    </row>
    <row r="157" spans="1:37" hidden="1" x14ac:dyDescent="0.3">
      <c r="A157" t="s">
        <v>358</v>
      </c>
      <c r="B157" t="s">
        <v>359</v>
      </c>
      <c r="C157" t="s">
        <v>359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4.7</v>
      </c>
      <c r="AE157">
        <v>692</v>
      </c>
      <c r="AF157">
        <v>25.876354456478897</v>
      </c>
      <c r="AG157">
        <v>16.254005522366093</v>
      </c>
      <c r="AH157">
        <v>18.468307590583969</v>
      </c>
      <c r="AI157">
        <v>2.7826192192783767</v>
      </c>
      <c r="AJ157">
        <v>0</v>
      </c>
      <c r="AK157">
        <v>0</v>
      </c>
    </row>
    <row r="158" spans="1:37" hidden="1" x14ac:dyDescent="0.3">
      <c r="A158" t="s">
        <v>360</v>
      </c>
      <c r="B158" t="s">
        <v>361</v>
      </c>
      <c r="C158" t="s">
        <v>361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5.0999999999999996</v>
      </c>
      <c r="AE158">
        <v>693</v>
      </c>
      <c r="AF158">
        <v>33.435185206302855</v>
      </c>
      <c r="AG158">
        <v>15.34798009563016</v>
      </c>
      <c r="AH158">
        <v>21.493396810752699</v>
      </c>
      <c r="AI158">
        <v>2.9894306950873375</v>
      </c>
      <c r="AJ158">
        <v>0</v>
      </c>
      <c r="AK158">
        <v>0</v>
      </c>
    </row>
    <row r="159" spans="1:37" hidden="1" x14ac:dyDescent="0.3">
      <c r="A159" t="s">
        <v>362</v>
      </c>
      <c r="B159" t="s">
        <v>363</v>
      </c>
      <c r="C159" t="s">
        <v>364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4.9000000000000004</v>
      </c>
      <c r="AE159">
        <v>694</v>
      </c>
      <c r="AF159">
        <v>11.476190476190476</v>
      </c>
      <c r="AG159">
        <v>18.163264854279799</v>
      </c>
      <c r="AH159">
        <v>12.782063919156517</v>
      </c>
      <c r="AI159">
        <v>2.6663550062336481</v>
      </c>
      <c r="AJ159">
        <v>0</v>
      </c>
      <c r="AK159">
        <v>0</v>
      </c>
    </row>
    <row r="160" spans="1:37" hidden="1" x14ac:dyDescent="0.3">
      <c r="A160" t="s">
        <v>365</v>
      </c>
      <c r="B160" t="s">
        <v>366</v>
      </c>
      <c r="C160" t="s">
        <v>367</v>
      </c>
      <c r="D160" t="s">
        <v>4</v>
      </c>
      <c r="E160">
        <v>1</v>
      </c>
      <c r="F160">
        <v>0</v>
      </c>
      <c r="G160">
        <v>0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</v>
      </c>
      <c r="AE160">
        <v>713</v>
      </c>
      <c r="AF160">
        <v>18.902317280308466</v>
      </c>
      <c r="AG160">
        <v>22.527781827161352</v>
      </c>
      <c r="AH160">
        <v>18.865354610791044</v>
      </c>
      <c r="AI160">
        <v>2.9645335555043939</v>
      </c>
      <c r="AJ160">
        <v>0</v>
      </c>
      <c r="AK160">
        <v>0</v>
      </c>
    </row>
    <row r="161" spans="1:37" hidden="1" x14ac:dyDescent="0.3">
      <c r="A161" t="s">
        <v>368</v>
      </c>
      <c r="B161" t="s">
        <v>369</v>
      </c>
      <c r="C161" t="s">
        <v>370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5.4</v>
      </c>
      <c r="AE161">
        <v>714</v>
      </c>
      <c r="AF161">
        <v>21.554794558016773</v>
      </c>
      <c r="AG161">
        <v>21.790599614427283</v>
      </c>
      <c r="AH161">
        <v>19.796939807638932</v>
      </c>
      <c r="AI161">
        <v>4.4147425305678034</v>
      </c>
      <c r="AJ161">
        <v>0</v>
      </c>
      <c r="AK161">
        <v>0</v>
      </c>
    </row>
    <row r="162" spans="1:37" hidden="1" x14ac:dyDescent="0.3">
      <c r="A162" t="s">
        <v>371</v>
      </c>
      <c r="B162" t="s">
        <v>372</v>
      </c>
      <c r="C162" t="s">
        <v>373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5.3</v>
      </c>
      <c r="AE162">
        <v>717</v>
      </c>
      <c r="AF162">
        <v>15.911342755086501</v>
      </c>
      <c r="AG162">
        <v>15.755307394829249</v>
      </c>
      <c r="AH162">
        <v>14.468448083740995</v>
      </c>
      <c r="AI162">
        <v>2.5522990757547936</v>
      </c>
      <c r="AJ162">
        <v>0</v>
      </c>
      <c r="AK162">
        <v>0</v>
      </c>
    </row>
    <row r="163" spans="1:37" x14ac:dyDescent="0.3">
      <c r="A163" t="s">
        <v>209</v>
      </c>
      <c r="B163" t="s">
        <v>210</v>
      </c>
      <c r="C163" s="1" t="s">
        <v>210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4.3</v>
      </c>
      <c r="AE163">
        <v>318</v>
      </c>
      <c r="AF163">
        <v>61.615384615384613</v>
      </c>
      <c r="AG163">
        <v>12.150017230031903</v>
      </c>
      <c r="AH163">
        <v>37.500845800716064</v>
      </c>
      <c r="AI163">
        <v>2.5071873045808437</v>
      </c>
      <c r="AJ163">
        <v>0</v>
      </c>
      <c r="AK163">
        <v>1</v>
      </c>
    </row>
    <row r="164" spans="1:37" hidden="1" x14ac:dyDescent="0.3">
      <c r="A164" t="s">
        <v>376</v>
      </c>
      <c r="B164" t="s">
        <v>377</v>
      </c>
      <c r="C164" t="s">
        <v>377</v>
      </c>
      <c r="D164" t="s">
        <v>5</v>
      </c>
      <c r="E164">
        <v>0</v>
      </c>
      <c r="F164">
        <v>1</v>
      </c>
      <c r="G164">
        <v>0</v>
      </c>
      <c r="H164">
        <v>0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4.2</v>
      </c>
      <c r="AE164">
        <v>721</v>
      </c>
      <c r="AF164">
        <v>13.110542981400446</v>
      </c>
      <c r="AG164">
        <v>18.88082980265639</v>
      </c>
      <c r="AH164">
        <v>14.51774719991108</v>
      </c>
      <c r="AI164">
        <v>3.4620458297912577</v>
      </c>
      <c r="AJ164">
        <v>0</v>
      </c>
      <c r="AK164">
        <v>0</v>
      </c>
    </row>
    <row r="165" spans="1:37" hidden="1" x14ac:dyDescent="0.3">
      <c r="A165" t="s">
        <v>378</v>
      </c>
      <c r="B165" t="s">
        <v>379</v>
      </c>
      <c r="C165" t="s">
        <v>378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5.4</v>
      </c>
      <c r="AE165">
        <v>725</v>
      </c>
      <c r="AF165">
        <v>13.639799426184362</v>
      </c>
      <c r="AG165">
        <v>18.76040099230655</v>
      </c>
      <c r="AH165">
        <v>14.715363712352984</v>
      </c>
      <c r="AI165">
        <v>3.5180118541270273</v>
      </c>
      <c r="AJ165">
        <v>0</v>
      </c>
      <c r="AK165">
        <v>0</v>
      </c>
    </row>
    <row r="166" spans="1:37" hidden="1" x14ac:dyDescent="0.3">
      <c r="A166" t="s">
        <v>380</v>
      </c>
      <c r="B166" t="s">
        <v>381</v>
      </c>
      <c r="C166" t="s">
        <v>382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4.7</v>
      </c>
      <c r="AE166">
        <v>728</v>
      </c>
      <c r="AF166">
        <v>12.940035958151304</v>
      </c>
      <c r="AG166">
        <v>13.766401622240053</v>
      </c>
      <c r="AH166">
        <v>12.186124684624222</v>
      </c>
      <c r="AI166">
        <v>2.3038836422059106</v>
      </c>
      <c r="AJ166">
        <v>0</v>
      </c>
      <c r="AK166">
        <v>0</v>
      </c>
    </row>
    <row r="167" spans="1:37" hidden="1" x14ac:dyDescent="0.3">
      <c r="A167" t="s">
        <v>383</v>
      </c>
      <c r="B167" t="s">
        <v>384</v>
      </c>
      <c r="C167" t="s">
        <v>385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4.8</v>
      </c>
      <c r="AE167">
        <v>736</v>
      </c>
      <c r="AF167">
        <v>15.818181833942663</v>
      </c>
      <c r="AG167">
        <v>18.561974363607021</v>
      </c>
      <c r="AH167">
        <v>15.659560428685875</v>
      </c>
      <c r="AI167">
        <v>3.4424741752020509</v>
      </c>
      <c r="AJ167">
        <v>0</v>
      </c>
      <c r="AK167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2023-03-10T17:19:09Z</dcterms:created>
  <dcterms:modified xsi:type="dcterms:W3CDTF">2023-03-10T17:24:42Z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e62990c4-0154-4073-9cfc-720e8f7371ed</vt:lpwstr>
  </property>
</Properties>
</file>