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B32A2A3B-6483-401E-8472-1DE324F1CF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Sheet1!$AK$2:$AK$159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4" i="1" l="1"/>
  <c r="AH24" i="1"/>
  <c r="AI10" i="1"/>
  <c r="AH10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<sst xmlns="http://schemas.openxmlformats.org/spreadsheetml/2006/main" count="858" uniqueCount="364">
  <si>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</si>
  <si>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</si>
  <si>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</si>
  <si>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</si>
  <si>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</si>
  <si>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</si>
  <si>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</si>
  <si>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</si>
  <si>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</si>
  <si>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</si>
  <si>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</si>
  <si>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</si>
  <si>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</si>
  <si>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</si>
  <si>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</si>
  <si>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</si>
  <si>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</si>
  <si>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</si>
  <si>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</si>
  <si>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</si>
  <si>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</si>
  <si>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</si>
  <si>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</si>
  <si>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</si>
  <si>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</si>
  <si>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</si>
  <si>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</si>
  <si>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</si>
  <si>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</si>
  <si>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</si>
  <si>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</si>
  <si>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</si>
  <si>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</si>
  <si>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</si>
  <si>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</si>
  <si>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</si>
  <si>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</si>
  <si>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</si>
  <si>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</si>
  <si>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</si>
  <si>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</si>
  <si>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</si>
  <si>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</si>
  <si>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</si>
  <si>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</si>
  <si>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</si>
  <si>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</si>
  <si>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</si>
  <si>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</si>
  <si>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</si>
  <si>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</si>
  <si>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</si>
  <si>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</si>
  <si>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</si>
  <si>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</si>
  <si>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</si>
  <si>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</si>
  <si>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</si>
  <si>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</si>
  <si>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</si>
  <si>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</si>
  <si>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</si>
  <si>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</si>
  <si>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</si>
  <si>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</si>
  <si>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</si>
  <si>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</si>
  <si>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</si>
  <si>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</si>
  <si>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</si>
  <si>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</si>
  <si>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</si>
  <si>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</si>
  <si>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</si>
  <si>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</si>
  <si>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</si>
  <si>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</si>
  <si>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</si>
  <si>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</si>
  <si>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</si>
  <si>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</si>
  <si>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</si>
  <si>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</si>
  <si>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</si>
  <si>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</si>
  <si>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</si>
  <si>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</si>
  <si>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</si>
  <si>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</si>
  <si>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</si>
  <si>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</si>
  <si>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</si>
  <si>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</si>
  <si>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</si>
  <si>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Jefferson</t>
  </si>
  <si>
    <t>Lerma Solís</t>
  </si>
  <si>
    <t>Lerma</t>
  </si>
  <si>
    <t>Dominic</t>
  </si>
  <si>
    <t>Solanke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</si>
  <si>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</si>
  <si>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</si>
  <si>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</si>
  <si>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</si>
  <si>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</si>
  <si>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</si>
  <si>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</si>
  <si>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</si>
  <si>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</si>
  <si>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</si>
  <si>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</si>
  <si>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</si>
  <si>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</si>
  <si>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</si>
  <si>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</si>
  <si>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</si>
  <si>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</si>
  <si>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</si>
  <si>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</si>
  <si>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</si>
  <si>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</si>
  <si>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</si>
  <si>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</si>
  <si>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</si>
  <si>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</si>
  <si>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</si>
  <si>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</si>
  <si>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Lewis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</si>
  <si>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</si>
  <si>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</si>
  <si>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</si>
  <si>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</si>
  <si>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</si>
  <si>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</si>
  <si>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</si>
  <si>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</si>
  <si>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</si>
  <si>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</si>
  <si>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</si>
  <si>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</si>
  <si>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</si>
  <si>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</si>
  <si>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</si>
  <si>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</si>
  <si>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</si>
  <si>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</si>
  <si>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</si>
  <si>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</si>
  <si>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</si>
  <si>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</si>
  <si>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</si>
  <si>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Jeffrey</t>
  </si>
  <si>
    <t>Schlupp</t>
  </si>
  <si>
    <t>Joachim</t>
  </si>
  <si>
    <t>Andersen</t>
  </si>
  <si>
    <t>Odsonne</t>
  </si>
  <si>
    <t>Edouard</t>
  </si>
  <si>
    <t>Marc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</si>
  <si>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</si>
  <si>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</si>
  <si>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</si>
  <si>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</si>
  <si>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</si>
  <si>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</si>
  <si>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</si>
  <si>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</si>
  <si>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</si>
  <si>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</si>
  <si>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</si>
  <si>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</si>
  <si>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</si>
  <si>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</si>
  <si>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</si>
  <si>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</si>
  <si>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</si>
  <si>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</si>
  <si>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</si>
  <si>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</si>
  <si>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</si>
  <si>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</si>
  <si>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</si>
  <si>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</si>
  <si>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</si>
  <si>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</si>
  <si>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</si>
  <si>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</si>
  <si>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</si>
  <si>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</si>
  <si>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</si>
  <si>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</si>
  <si>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</si>
  <si>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</si>
  <si>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</si>
  <si>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</si>
  <si>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</si>
  <si>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</si>
  <si>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</si>
  <si>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</si>
  <si>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</si>
  <si>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</si>
  <si>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</si>
  <si>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</si>
  <si>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</si>
  <si>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</si>
  <si>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</si>
  <si>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</si>
  <si>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</si>
  <si>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</si>
  <si>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</si>
  <si>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</si>
  <si>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</si>
  <si>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</si>
  <si>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</si>
  <si>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</si>
  <si>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</si>
  <si>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</si>
  <si>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</si>
  <si>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</si>
  <si>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</si>
  <si>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</si>
  <si>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</si>
  <si>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</si>
  <si>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</si>
  <si>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</si>
  <si>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</si>
  <si>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</si>
  <si>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</si>
  <si>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</si>
  <si>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</si>
  <si>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Henderson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</si>
  <si>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</si>
  <si>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</si>
  <si>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</si>
  <si>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</si>
  <si>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</si>
  <si>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</si>
  <si>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</si>
  <si>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</si>
  <si>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</si>
  <si>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</si>
  <si>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</si>
  <si>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</si>
  <si>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</si>
  <si>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</si>
  <si>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</si>
  <si>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</si>
  <si>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</si>
  <si>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</si>
  <si>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</si>
  <si>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</si>
  <si>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</si>
  <si>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</si>
  <si>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</si>
  <si>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</si>
  <si>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</si>
  <si>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</si>
  <si>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</si>
  <si>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</si>
  <si>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</si>
  <si>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</si>
  <si>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</si>
  <si>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</si>
  <si>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Bruno</t>
  </si>
  <si>
    <t>Borges Fernandes</t>
  </si>
  <si>
    <t>Fernandes</t>
  </si>
  <si>
    <t>Marcus</t>
  </si>
  <si>
    <t>Rashford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</si>
  <si>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</si>
  <si>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</si>
  <si>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</si>
  <si>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</si>
  <si>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</si>
  <si>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</si>
  <si>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</si>
  <si>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</si>
  <si>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Murphy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</si>
  <si>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</si>
  <si>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</si>
  <si>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</si>
  <si>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</si>
  <si>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</si>
  <si>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</si>
  <si>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</si>
  <si>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</si>
  <si>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</si>
  <si>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</si>
  <si>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</si>
  <si>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</si>
  <si>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</si>
  <si>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</si>
  <si>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</si>
  <si>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</si>
  <si>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</si>
  <si>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</si>
  <si>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</si>
  <si>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</si>
  <si>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</si>
  <si>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Worrall</t>
  </si>
  <si>
    <t>Brennan</t>
  </si>
  <si>
    <t>Johnson</t>
  </si>
  <si>
    <t>Morgan</t>
  </si>
  <si>
    <t>Gibbs-White</t>
  </si>
  <si>
    <t>Ward-Prowse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</si>
  <si>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</si>
  <si>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</si>
  <si>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</si>
  <si>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</si>
  <si>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</si>
  <si>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</si>
  <si>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</si>
  <si>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</si>
  <si>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</si>
  <si>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</si>
  <si>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</si>
  <si>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</si>
  <si>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</si>
  <si>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</si>
  <si>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</si>
  <si>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</si>
  <si>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</si>
  <si>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</si>
  <si>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</si>
  <si>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</si>
  <si>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Dejan</t>
  </si>
  <si>
    <t>Kulusevski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</si>
  <si>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</si>
  <si>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</si>
  <si>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</si>
  <si>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</si>
  <si>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</si>
  <si>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</si>
  <si>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</si>
  <si>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</si>
  <si>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</si>
  <si>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</si>
  <si>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</si>
  <si>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</si>
  <si>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</si>
  <si>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</si>
  <si>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</si>
  <si>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</si>
  <si>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</si>
  <si>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</si>
  <si>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</si>
  <si>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</si>
  <si>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</si>
  <si>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</si>
  <si>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</si>
  <si>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</si>
  <si>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Nélson</t>
  </si>
  <si>
    <t>Cabral Semedo</t>
  </si>
  <si>
    <t>Semedo</t>
  </si>
  <si>
    <t>Daniel</t>
  </si>
  <si>
    <t>Castelo Podence</t>
  </si>
  <si>
    <t>Podence</t>
  </si>
  <si>
    <t>Max</t>
  </si>
  <si>
    <t>Kilman</t>
  </si>
  <si>
    <t>Adama</t>
  </si>
  <si>
    <t>Traoré Diarra</t>
  </si>
  <si>
    <t>Matheus Luiz</t>
  </si>
  <si>
    <t>Nunes</t>
  </si>
  <si>
    <t>Matheus</t>
  </si>
  <si>
    <t>Kaoru</t>
  </si>
  <si>
    <t>Mitoma</t>
  </si>
  <si>
    <t>Grealish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</si>
</sst>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9">
  <autoFilter ref="A1:AK159" xr:uid="{00000000-0009-0000-0100-000001000000}">
    <filterColumn colId="36">
      <filters>
        <filter val="1"/>
      </filters>
    </filterColumn>
  </autoFilter>
  <sortState xmlns:xlrd2="http://schemas.microsoft.com/office/spreadsheetml/2017/richdata2" ref="A10:AK136">
    <sortCondition descending="1" ref="AI1:AI159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9"/>
  <sheetViews>
    <sheetView tabSelected="1" workbookViewId="0">
      <selection activeCell="C17" sqref="C17"/>
    </sheetView>
  </sheetViews>
  <sheetFormatPr defaultRowHeight="14.4" x14ac:dyDescent="0.3"/>
  <cols>
    <col min="5" max="5" width="6.6640625" hidden="1" customWidth="1"/>
    <col min="6" max="6" width="6.33203125" hidden="1" customWidth="1"/>
    <col min="7" max="7" width="6.77734375" hidden="1" customWidth="1"/>
    <col min="8" max="8" width="7.109375" hidden="1" customWidth="1"/>
    <col min="10" max="11" width="6.5546875" hidden="1" customWidth="1"/>
    <col min="12" max="12" width="7" hidden="1" customWidth="1"/>
    <col min="13" max="13" width="6.44140625" hidden="1" customWidth="1"/>
    <col min="14" max="14" width="6.77734375" hidden="1" customWidth="1"/>
    <col min="15" max="15" width="6.5546875" hidden="1" customWidth="1"/>
    <col min="16" max="17" width="6.44140625" hidden="1" customWidth="1"/>
    <col min="18" max="18" width="6.33203125" hidden="1" customWidth="1"/>
    <col min="19" max="19" width="6.109375" hidden="1" customWidth="1"/>
    <col min="20" max="20" width="5.6640625" hidden="1" customWidth="1"/>
    <col min="21" max="21" width="5.88671875" hidden="1" customWidth="1"/>
    <col min="22" max="22" width="6.6640625" hidden="1" customWidth="1"/>
    <col min="23" max="23" width="7.6640625" hidden="1" customWidth="1"/>
    <col min="24" max="24" width="7.33203125" hidden="1" customWidth="1"/>
    <col min="25" max="25" width="6.77734375" hidden="1" customWidth="1"/>
    <col min="26" max="26" width="6.88671875" hidden="1" customWidth="1"/>
    <col min="27" max="27" width="6.5546875" hidden="1" customWidth="1"/>
    <col min="28" max="28" width="7.5546875" hidden="1" customWidth="1"/>
    <col min="29" max="29" width="7.21875" hidden="1" customWidth="1"/>
    <col min="31" max="31" width="5" hidden="1" customWidth="1"/>
    <col min="32" max="33" width="12" hidden="1" customWidth="1"/>
    <col min="34" max="34" width="12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13.900709219858156</v>
      </c>
      <c r="AG2">
        <v>16.489396512872894</v>
      </c>
      <c r="AH2">
        <v>14.630098775938771</v>
      </c>
      <c r="AI2">
        <v>2.6754214153107836</v>
      </c>
      <c r="AJ2">
        <v>0</v>
      </c>
      <c r="AK2">
        <v>0</v>
      </c>
      <c r="AM2" t="s">
        <v>39</v>
      </c>
      <c r="AN2">
        <f>SUMPRODUCT(Table1[Selected],Table1[PPG])</f>
        <v>513.47031646135667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12.32394366197183</v>
      </c>
      <c r="AG3">
        <v>12.728808207062018</v>
      </c>
      <c r="AH3">
        <v>11.975095077434645</v>
      </c>
      <c r="AI3">
        <v>2.1370400606226143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6.7</v>
      </c>
      <c r="AE4">
        <v>5</v>
      </c>
      <c r="AF4">
        <v>21.263693501765626</v>
      </c>
      <c r="AG4">
        <v>26.56926953182969</v>
      </c>
      <c r="AH4">
        <v>23.088169102456121</v>
      </c>
      <c r="AI4">
        <v>4.146789399736261</v>
      </c>
      <c r="AJ4">
        <v>0</v>
      </c>
      <c r="AK4">
        <v>0</v>
      </c>
      <c r="AM4" t="s">
        <v>45</v>
      </c>
      <c r="AN4">
        <f>SUMPRODUCT(Table1[Selected],Table1[Cost])</f>
        <v>96.7</v>
      </c>
      <c r="AO4">
        <v>98.1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8</v>
      </c>
      <c r="AF5">
        <v>30.666666666666664</v>
      </c>
      <c r="AG5">
        <v>22.278193751835346</v>
      </c>
      <c r="AH5">
        <v>24.850051094162524</v>
      </c>
      <c r="AI5">
        <v>3.8604043488736299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6.4</v>
      </c>
      <c r="AE6">
        <v>9</v>
      </c>
      <c r="AF6">
        <v>11.504309815743955</v>
      </c>
      <c r="AG6">
        <v>18.171692033476702</v>
      </c>
      <c r="AH6">
        <v>14.491119047917454</v>
      </c>
      <c r="AI6">
        <v>2.6321704012111571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11</v>
      </c>
      <c r="AF7">
        <v>21.095669371435061</v>
      </c>
      <c r="AG7">
        <v>28.272842447866271</v>
      </c>
      <c r="AH7">
        <v>23.913520920888359</v>
      </c>
      <c r="AI7">
        <v>4.3815534740025228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s="1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13</v>
      </c>
      <c r="AF8">
        <v>20.857142859178676</v>
      </c>
      <c r="AG8">
        <v>17.055017241303659</v>
      </c>
      <c r="AH8">
        <v>17.903414361362337</v>
      </c>
      <c r="AI8">
        <v>3.0123551816700198</v>
      </c>
      <c r="AJ8">
        <v>1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5.3</v>
      </c>
      <c r="AE9">
        <v>14</v>
      </c>
      <c r="AF9">
        <v>19.666666666666664</v>
      </c>
      <c r="AG9">
        <v>18.785833637521833</v>
      </c>
      <c r="AH9">
        <v>18.305789118985871</v>
      </c>
      <c r="AI9">
        <v>3.4226171014928433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x14ac:dyDescent="0.3">
      <c r="A10" t="s">
        <v>361</v>
      </c>
      <c r="B10" t="s">
        <v>362</v>
      </c>
      <c r="C10" s="1" t="s">
        <v>362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175</v>
      </c>
      <c r="AF10">
        <v>32.619454755863302</v>
      </c>
      <c r="AG10">
        <v>45.600319806271102</v>
      </c>
      <c r="AH10">
        <f>44.057444562086*0.9</f>
        <v>39.651700105877396</v>
      </c>
      <c r="AI10">
        <f>11.4332551352339*0.9</f>
        <v>10.28992962171051</v>
      </c>
      <c r="AJ10">
        <v>1</v>
      </c>
      <c r="AK10">
        <v>1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22</v>
      </c>
      <c r="AF11">
        <v>21.15051614639496</v>
      </c>
      <c r="AG11">
        <v>21.406367783927855</v>
      </c>
      <c r="AH11">
        <v>20.320619096017985</v>
      </c>
      <c r="AI11">
        <v>3.6231257660201663</v>
      </c>
      <c r="AJ11">
        <v>0</v>
      </c>
      <c r="AK11">
        <v>0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19.252051923166963</v>
      </c>
      <c r="AG12">
        <v>19.801691038683771</v>
      </c>
      <c r="AH12">
        <v>18.663470068870559</v>
      </c>
      <c r="AI12">
        <v>3.2042978987273676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15.095271608577956</v>
      </c>
      <c r="AG13">
        <v>13.500293894816629</v>
      </c>
      <c r="AH13">
        <v>13.566771124645779</v>
      </c>
      <c r="AI13">
        <v>2.4417762940222065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37</v>
      </c>
      <c r="AF14">
        <v>20.448275862068968</v>
      </c>
      <c r="AG14">
        <v>21.558150145892377</v>
      </c>
      <c r="AH14">
        <v>29.709552642075451</v>
      </c>
      <c r="AI14">
        <v>6.1817632676207026</v>
      </c>
      <c r="AJ14">
        <v>0</v>
      </c>
      <c r="AK14">
        <v>0</v>
      </c>
      <c r="AM14" t="s">
        <v>29</v>
      </c>
      <c r="AN14">
        <f>((AN11-AN12)+((AN11-AN12)))/2*4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43</v>
      </c>
      <c r="AF15">
        <v>14.648064502376918</v>
      </c>
      <c r="AG15">
        <v>15.253544460229504</v>
      </c>
      <c r="AH15">
        <v>21.142823751265677</v>
      </c>
      <c r="AI15">
        <v>4.5295395358680945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4.5999999999999996</v>
      </c>
      <c r="AE16">
        <v>45</v>
      </c>
      <c r="AF16">
        <v>13.335053081636373</v>
      </c>
      <c r="AG16">
        <v>19.673352581692438</v>
      </c>
      <c r="AH16">
        <v>23.50702299830634</v>
      </c>
      <c r="AI16">
        <v>5.2593657093607264</v>
      </c>
      <c r="AJ16">
        <v>0</v>
      </c>
      <c r="AK16">
        <v>0</v>
      </c>
      <c r="AM16" t="s">
        <v>74</v>
      </c>
      <c r="AN16">
        <f>AN2-AN14*5</f>
        <v>493.47031646135667</v>
      </c>
    </row>
    <row r="17" spans="1:41" x14ac:dyDescent="0.3">
      <c r="A17" t="s">
        <v>255</v>
      </c>
      <c r="B17" t="s">
        <v>256</v>
      </c>
      <c r="C17" s="1" t="s">
        <v>256</v>
      </c>
      <c r="D17" t="s">
        <v>7</v>
      </c>
      <c r="E17">
        <v>0</v>
      </c>
      <c r="F17">
        <v>0</v>
      </c>
      <c r="G17">
        <v>0</v>
      </c>
      <c r="H17">
        <v>1</v>
      </c>
      <c r="I17" t="s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12.2</v>
      </c>
      <c r="AE17">
        <v>481</v>
      </c>
      <c r="AF17">
        <v>119.49999999290975</v>
      </c>
      <c r="AG17">
        <v>74.30000358599311</v>
      </c>
      <c r="AH17">
        <v>89.205489702980557</v>
      </c>
      <c r="AI17">
        <v>9.0386701784216328</v>
      </c>
      <c r="AJ17">
        <v>1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48</v>
      </c>
      <c r="AF18">
        <v>19.673999120154924</v>
      </c>
      <c r="AG18">
        <v>17.908342221263439</v>
      </c>
      <c r="AH18">
        <v>26.499096010138963</v>
      </c>
      <c r="AI18">
        <v>5.194256264248148</v>
      </c>
      <c r="AJ18">
        <v>0</v>
      </c>
      <c r="AK18">
        <v>0</v>
      </c>
      <c r="AM18" t="s">
        <v>9</v>
      </c>
      <c r="AN18">
        <f>SUMPRODUCT(Table1[Selected],Table1[ARS])</f>
        <v>1</v>
      </c>
      <c r="AO18">
        <v>3</v>
      </c>
    </row>
    <row r="19" spans="1:41" hidden="1" x14ac:dyDescent="0.3">
      <c r="A19" t="s">
        <v>79</v>
      </c>
      <c r="B19" t="s">
        <v>80</v>
      </c>
      <c r="C19" t="s">
        <v>80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4.5999999999999996</v>
      </c>
      <c r="AE19">
        <v>49</v>
      </c>
      <c r="AF19">
        <v>10.397748687687145</v>
      </c>
      <c r="AG19">
        <v>19.67429314199687</v>
      </c>
      <c r="AH19">
        <v>21.519308825239591</v>
      </c>
      <c r="AI19">
        <v>4.814968404134671</v>
      </c>
      <c r="AJ19">
        <v>0</v>
      </c>
      <c r="AK19">
        <v>0</v>
      </c>
      <c r="AM19" t="s">
        <v>10</v>
      </c>
      <c r="AN19">
        <f>SUMPRODUCT(Table1[Selected],Table1[AVL])</f>
        <v>3</v>
      </c>
      <c r="AO19">
        <v>3</v>
      </c>
    </row>
    <row r="20" spans="1:41" x14ac:dyDescent="0.3">
      <c r="A20" t="s">
        <v>54</v>
      </c>
      <c r="B20" t="s">
        <v>56</v>
      </c>
      <c r="C20" s="1" t="s">
        <v>57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9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6.9</v>
      </c>
      <c r="AE20">
        <v>16</v>
      </c>
      <c r="AF20">
        <v>63.33333331417812</v>
      </c>
      <c r="AG20">
        <v>30.600243419345666</v>
      </c>
      <c r="AH20">
        <v>43.20527459996746</v>
      </c>
      <c r="AI20">
        <v>8.7360358457062084</v>
      </c>
      <c r="AJ20">
        <v>0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51</v>
      </c>
      <c r="AF21">
        <v>19.695652147849021</v>
      </c>
      <c r="AG21">
        <v>15.893526674411989</v>
      </c>
      <c r="AH21">
        <v>25.030821162175211</v>
      </c>
      <c r="AI21">
        <v>4.7369352439789667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52</v>
      </c>
      <c r="AF22">
        <v>14.022722145046819</v>
      </c>
      <c r="AG22">
        <v>16.97135490660407</v>
      </c>
      <c r="AH22">
        <v>21.983831500153386</v>
      </c>
      <c r="AI22">
        <v>5.4102766420746082</v>
      </c>
      <c r="AJ22">
        <v>0</v>
      </c>
      <c r="AK22">
        <v>0</v>
      </c>
      <c r="AM22" t="s">
        <v>13</v>
      </c>
      <c r="AN22">
        <f>SUMPRODUCT(Table1[Selected],Table1[BHA])</f>
        <v>3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5.3</v>
      </c>
      <c r="AE23">
        <v>53</v>
      </c>
      <c r="AF23">
        <v>14.110484570343036</v>
      </c>
      <c r="AG23">
        <v>18.259885343713282</v>
      </c>
      <c r="AH23">
        <v>22.991618919350074</v>
      </c>
      <c r="AI23">
        <v>5.0622920439240797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x14ac:dyDescent="0.3">
      <c r="A24" t="s">
        <v>220</v>
      </c>
      <c r="B24" t="s">
        <v>363</v>
      </c>
      <c r="C24" s="1" t="s">
        <v>363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7.2</v>
      </c>
      <c r="AE24">
        <v>469</v>
      </c>
      <c r="AF24">
        <v>30.245283018867902</v>
      </c>
      <c r="AG24">
        <v>33.701522541028098</v>
      </c>
      <c r="AH24">
        <f>28.7697700515931*0.9</f>
        <v>25.892793046433791</v>
      </c>
      <c r="AI24">
        <f>8.50171460993681*0.9</f>
        <v>7.6515431489431291</v>
      </c>
      <c r="AJ24">
        <v>1</v>
      </c>
      <c r="AK24">
        <v>1</v>
      </c>
      <c r="AM24" t="s">
        <v>15</v>
      </c>
      <c r="AN24">
        <f>SUMPRODUCT(Table1[Selected],Table1[CRY])</f>
        <v>1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4.3</v>
      </c>
      <c r="AE25">
        <v>77</v>
      </c>
      <c r="AF25">
        <v>25.81443320437058</v>
      </c>
      <c r="AG25">
        <v>13.96127314342559</v>
      </c>
      <c r="AH25">
        <v>18.535161442807521</v>
      </c>
      <c r="AI25">
        <v>2.6052609838007399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4.7</v>
      </c>
      <c r="AE26">
        <v>84</v>
      </c>
      <c r="AF26">
        <v>12.063672783830736</v>
      </c>
      <c r="AG26">
        <v>16.962583103462578</v>
      </c>
      <c r="AH26">
        <v>13.622853571300222</v>
      </c>
      <c r="AI26">
        <v>2.916437841175628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5.6</v>
      </c>
      <c r="AE27">
        <v>86</v>
      </c>
      <c r="AF27">
        <v>13.415002918200461</v>
      </c>
      <c r="AG27">
        <v>19.93727327190528</v>
      </c>
      <c r="AH27">
        <v>15.659563950708925</v>
      </c>
      <c r="AI27">
        <v>3.3170589098405738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5.2</v>
      </c>
      <c r="AE28">
        <v>90</v>
      </c>
      <c r="AF28">
        <v>13.271064494065278</v>
      </c>
      <c r="AG28">
        <v>19.622460790631454</v>
      </c>
      <c r="AH28">
        <v>15.443591011384234</v>
      </c>
      <c r="AI28">
        <v>3.2709309549682821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5.2</v>
      </c>
      <c r="AE29">
        <v>95</v>
      </c>
      <c r="AF29">
        <v>17.609707110242141</v>
      </c>
      <c r="AG29">
        <v>17.278273407220134</v>
      </c>
      <c r="AH29">
        <v>16.329469026879607</v>
      </c>
      <c r="AI29">
        <v>2.804160073296277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104</v>
      </c>
      <c r="AF30">
        <v>12.094788076462484</v>
      </c>
      <c r="AG30">
        <v>19.771934002188523</v>
      </c>
      <c r="AH30">
        <v>14.972398468028857</v>
      </c>
      <c r="AI30">
        <v>3.1212939728807241</v>
      </c>
      <c r="AJ30">
        <v>0</v>
      </c>
      <c r="AK30">
        <v>0</v>
      </c>
      <c r="AM30" t="s">
        <v>21</v>
      </c>
      <c r="AN30">
        <f>SUMPRODUCT(Table1[Selected],Table1[MCI])</f>
        <v>3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7.7</v>
      </c>
      <c r="AE31">
        <v>121</v>
      </c>
      <c r="AF31">
        <v>25.506397434147566</v>
      </c>
      <c r="AG31">
        <v>26.095506824095779</v>
      </c>
      <c r="AH31">
        <v>17.648216995496526</v>
      </c>
      <c r="AI31">
        <v>3.3507205447020665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x14ac:dyDescent="0.3">
      <c r="A32" t="s">
        <v>75</v>
      </c>
      <c r="B32" t="s">
        <v>76</v>
      </c>
      <c r="C32" s="1" t="s">
        <v>76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7.7</v>
      </c>
      <c r="AE32">
        <v>46</v>
      </c>
      <c r="AF32">
        <v>21.770833333333336</v>
      </c>
      <c r="AG32">
        <v>26.981484646907347</v>
      </c>
      <c r="AH32">
        <v>34.596508326773652</v>
      </c>
      <c r="AI32">
        <v>7.4778797411781195</v>
      </c>
      <c r="AJ32">
        <v>1</v>
      </c>
      <c r="AK32">
        <v>1</v>
      </c>
      <c r="AM32" t="s">
        <v>23</v>
      </c>
      <c r="AN32">
        <f>SUMPRODUCT(Table1[Selected],Table1[NEW])</f>
        <v>0</v>
      </c>
      <c r="AO32">
        <v>3</v>
      </c>
    </row>
    <row r="33" spans="1:41" hidden="1" x14ac:dyDescent="0.3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4.0999999999999996</v>
      </c>
      <c r="AE33">
        <v>124</v>
      </c>
      <c r="AF33">
        <v>16.130784011204899</v>
      </c>
      <c r="AG33">
        <v>13.615174755420604</v>
      </c>
      <c r="AH33">
        <v>10.160877594597142</v>
      </c>
      <c r="AI33">
        <v>1.8830240831183849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x14ac:dyDescent="0.3">
      <c r="A34" t="s">
        <v>128</v>
      </c>
      <c r="B34" t="s">
        <v>129</v>
      </c>
      <c r="C34" s="1" t="s">
        <v>129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13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5.2</v>
      </c>
      <c r="AE34">
        <v>161</v>
      </c>
      <c r="AF34">
        <v>48.111111093946548</v>
      </c>
      <c r="AG34">
        <v>44.258440011906913</v>
      </c>
      <c r="AH34">
        <v>51.92469819790638</v>
      </c>
      <c r="AI34">
        <v>6.3220173610772177</v>
      </c>
      <c r="AJ34">
        <v>1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127</v>
      </c>
      <c r="AF35">
        <v>17.065003457553761</v>
      </c>
      <c r="AG35">
        <v>13.441733345903282</v>
      </c>
      <c r="AH35">
        <v>10.416200846257645</v>
      </c>
      <c r="AI35">
        <v>2.2325020686498673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129</v>
      </c>
      <c r="AF36">
        <v>13.83557339083805</v>
      </c>
      <c r="AG36">
        <v>16.586927644002998</v>
      </c>
      <c r="AH36">
        <v>10.415194651719373</v>
      </c>
      <c r="AI36">
        <v>1.964163981484742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130</v>
      </c>
      <c r="AF37">
        <v>17.666323812375502</v>
      </c>
      <c r="AG37">
        <v>13.964278528693466</v>
      </c>
      <c r="AH37">
        <v>10.800171346151707</v>
      </c>
      <c r="AI37">
        <v>1.8197285983320701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5.8</v>
      </c>
      <c r="AE38">
        <v>136</v>
      </c>
      <c r="AF38">
        <v>17.373876004082021</v>
      </c>
      <c r="AG38">
        <v>17.168169287853949</v>
      </c>
      <c r="AH38">
        <v>11.811007564839169</v>
      </c>
      <c r="AI38">
        <v>2.2777573000473206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5.0999999999999996</v>
      </c>
      <c r="AE39">
        <v>145</v>
      </c>
      <c r="AF39">
        <v>31.665900580795359</v>
      </c>
      <c r="AG39">
        <v>18.449971189773812</v>
      </c>
      <c r="AH39">
        <v>17.079855499473286</v>
      </c>
      <c r="AI39">
        <v>2.2909121259516065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5.4</v>
      </c>
      <c r="AE40">
        <v>159</v>
      </c>
      <c r="AF40">
        <v>26.451359786393763</v>
      </c>
      <c r="AG40">
        <v>31.865709035162478</v>
      </c>
      <c r="AH40">
        <v>32.824392422896274</v>
      </c>
      <c r="AI40">
        <v>4.4734525778749807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160</v>
      </c>
      <c r="AF41">
        <v>47.293888295484592</v>
      </c>
      <c r="AG41">
        <v>29.208784587366409</v>
      </c>
      <c r="AH41">
        <v>42.925582761176116</v>
      </c>
      <c r="AI41">
        <v>4.3510624227256649</v>
      </c>
      <c r="AJ41">
        <v>0</v>
      </c>
      <c r="AK41">
        <v>0</v>
      </c>
    </row>
    <row r="42" spans="1:41" x14ac:dyDescent="0.3">
      <c r="A42" t="s">
        <v>81</v>
      </c>
      <c r="B42" t="s">
        <v>82</v>
      </c>
      <c r="C42" s="1" t="s">
        <v>83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4.4000000000000004</v>
      </c>
      <c r="AE42">
        <v>50</v>
      </c>
      <c r="AF42">
        <v>16.347826155478309</v>
      </c>
      <c r="AG42">
        <v>16.17793713836647</v>
      </c>
      <c r="AH42">
        <v>22.973842514768066</v>
      </c>
      <c r="AI42">
        <v>4.7959667664424739</v>
      </c>
      <c r="AJ42">
        <v>1</v>
      </c>
      <c r="AK42">
        <v>1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4.5999999999999996</v>
      </c>
      <c r="AE43">
        <v>163</v>
      </c>
      <c r="AF43">
        <v>28.973608177886131</v>
      </c>
      <c r="AG43">
        <v>25.774379006519251</v>
      </c>
      <c r="AH43">
        <v>30.771180373087031</v>
      </c>
      <c r="AI43">
        <v>3.8827510055108165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4</v>
      </c>
      <c r="E44">
        <v>1</v>
      </c>
      <c r="F44">
        <v>0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164</v>
      </c>
      <c r="AF44">
        <v>27.794108713059156</v>
      </c>
      <c r="AG44">
        <v>28.482171037389527</v>
      </c>
      <c r="AH44">
        <v>31.651436979956785</v>
      </c>
      <c r="AI44">
        <v>4.4439522762241195</v>
      </c>
      <c r="AJ44">
        <v>0</v>
      </c>
      <c r="AK44">
        <v>0</v>
      </c>
    </row>
    <row r="45" spans="1:41" x14ac:dyDescent="0.3">
      <c r="A45" t="s">
        <v>310</v>
      </c>
      <c r="B45" t="s">
        <v>311</v>
      </c>
      <c r="C45" s="1" t="s">
        <v>311</v>
      </c>
      <c r="D45" t="s">
        <v>7</v>
      </c>
      <c r="E45">
        <v>0</v>
      </c>
      <c r="F45">
        <v>0</v>
      </c>
      <c r="G45">
        <v>0</v>
      </c>
      <c r="H45">
        <v>1</v>
      </c>
      <c r="I45" t="s">
        <v>26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11.5</v>
      </c>
      <c r="AE45">
        <v>658</v>
      </c>
      <c r="AF45">
        <v>29.772727281207963</v>
      </c>
      <c r="AG45">
        <v>31.393186703211892</v>
      </c>
      <c r="AH45">
        <v>23.070045124367827</v>
      </c>
      <c r="AI45">
        <v>4.5859649526868775</v>
      </c>
      <c r="AJ45">
        <v>1</v>
      </c>
      <c r="AK45">
        <v>1</v>
      </c>
    </row>
    <row r="46" spans="1:41" hidden="1" x14ac:dyDescent="0.3">
      <c r="A46" t="s">
        <v>136</v>
      </c>
      <c r="B46" t="s">
        <v>137</v>
      </c>
      <c r="C46" t="s">
        <v>138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171</v>
      </c>
      <c r="AF46">
        <v>34.46153846153846</v>
      </c>
      <c r="AG46">
        <v>24.624607165311303</v>
      </c>
      <c r="AH46">
        <v>33.175288081371463</v>
      </c>
      <c r="AI46">
        <v>3.4148490731992514</v>
      </c>
      <c r="AJ46">
        <v>0</v>
      </c>
      <c r="AK46">
        <v>0</v>
      </c>
    </row>
    <row r="47" spans="1:41" hidden="1" x14ac:dyDescent="0.3">
      <c r="A47" t="s">
        <v>139</v>
      </c>
      <c r="B47" t="s">
        <v>140</v>
      </c>
      <c r="C47" t="s">
        <v>140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4.8</v>
      </c>
      <c r="AE47">
        <v>183</v>
      </c>
      <c r="AF47">
        <v>25.8534421886141</v>
      </c>
      <c r="AG47">
        <v>37.861517690156745</v>
      </c>
      <c r="AH47">
        <v>35.895253422213102</v>
      </c>
      <c r="AI47">
        <v>4.6160756504652358</v>
      </c>
      <c r="AJ47">
        <v>0</v>
      </c>
      <c r="AK47">
        <v>0</v>
      </c>
    </row>
    <row r="48" spans="1:41" hidden="1" x14ac:dyDescent="0.3">
      <c r="A48" t="s">
        <v>141</v>
      </c>
      <c r="B48" t="s">
        <v>142</v>
      </c>
      <c r="C48" t="s">
        <v>142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7.2</v>
      </c>
      <c r="AE48">
        <v>209</v>
      </c>
      <c r="AF48">
        <v>25.571202855673242</v>
      </c>
      <c r="AG48">
        <v>22.285287272596388</v>
      </c>
      <c r="AH48">
        <v>18.857384723788506</v>
      </c>
      <c r="AI48">
        <v>3.199546117009012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7.4</v>
      </c>
      <c r="AE49">
        <v>212</v>
      </c>
      <c r="AF49">
        <v>40.576690424130327</v>
      </c>
      <c r="AG49">
        <v>20.217960125226035</v>
      </c>
      <c r="AH49">
        <v>26.151887104489688</v>
      </c>
      <c r="AI49">
        <v>2.682183388049002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146</v>
      </c>
      <c r="D50" t="s">
        <v>4</v>
      </c>
      <c r="E50">
        <v>1</v>
      </c>
      <c r="F50">
        <v>0</v>
      </c>
      <c r="G50">
        <v>0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4.4000000000000004</v>
      </c>
      <c r="AE50">
        <v>236</v>
      </c>
      <c r="AF50">
        <v>17.656031270051649</v>
      </c>
      <c r="AG50">
        <v>21.931586402037585</v>
      </c>
      <c r="AH50">
        <v>24.031968687042962</v>
      </c>
      <c r="AI50">
        <v>4.745034817175676</v>
      </c>
      <c r="AJ50">
        <v>0</v>
      </c>
      <c r="AK50">
        <v>0</v>
      </c>
    </row>
    <row r="51" spans="1:37" hidden="1" x14ac:dyDescent="0.3">
      <c r="A51" t="s">
        <v>147</v>
      </c>
      <c r="B51" t="s">
        <v>148</v>
      </c>
      <c r="C51" t="s">
        <v>149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5.2</v>
      </c>
      <c r="AE51">
        <v>243</v>
      </c>
      <c r="AF51">
        <v>15.605442176870747</v>
      </c>
      <c r="AG51">
        <v>16.490865451377189</v>
      </c>
      <c r="AH51">
        <v>19.505488388226937</v>
      </c>
      <c r="AI51">
        <v>3.8656048941226273</v>
      </c>
      <c r="AJ51">
        <v>0</v>
      </c>
      <c r="AK51">
        <v>0</v>
      </c>
    </row>
    <row r="52" spans="1:37" hidden="1" x14ac:dyDescent="0.3">
      <c r="A52" t="s">
        <v>150</v>
      </c>
      <c r="B52" t="s">
        <v>151</v>
      </c>
      <c r="C52" t="s">
        <v>151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245</v>
      </c>
      <c r="AF52">
        <v>13.369747894011731</v>
      </c>
      <c r="AG52">
        <v>15.311067227430403</v>
      </c>
      <c r="AH52">
        <v>17.420397176463247</v>
      </c>
      <c r="AI52">
        <v>3.628283862593972</v>
      </c>
      <c r="AJ52">
        <v>0</v>
      </c>
      <c r="AK52">
        <v>0</v>
      </c>
    </row>
    <row r="53" spans="1:37" x14ac:dyDescent="0.3">
      <c r="A53" t="s">
        <v>90</v>
      </c>
      <c r="B53" t="s">
        <v>91</v>
      </c>
      <c r="C53" s="1" t="s">
        <v>91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4.3</v>
      </c>
      <c r="AE53">
        <v>65</v>
      </c>
      <c r="AF53">
        <v>13.386175818773102</v>
      </c>
      <c r="AG53">
        <v>13.954089084257985</v>
      </c>
      <c r="AH53">
        <v>19.332171359166985</v>
      </c>
      <c r="AI53">
        <v>4.1719721341542986</v>
      </c>
      <c r="AJ53">
        <v>1</v>
      </c>
      <c r="AK53">
        <v>1</v>
      </c>
    </row>
    <row r="54" spans="1:37" hidden="1" x14ac:dyDescent="0.3">
      <c r="A54" t="s">
        <v>154</v>
      </c>
      <c r="B54" t="s">
        <v>155</v>
      </c>
      <c r="C54" t="s">
        <v>155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249</v>
      </c>
      <c r="AF54">
        <v>14.073878651876095</v>
      </c>
      <c r="AG54">
        <v>15.278949986660001</v>
      </c>
      <c r="AH54">
        <v>17.834984501572702</v>
      </c>
      <c r="AI54">
        <v>3.7573020043990892</v>
      </c>
      <c r="AJ54">
        <v>0</v>
      </c>
      <c r="AK54">
        <v>0</v>
      </c>
    </row>
    <row r="55" spans="1:37" x14ac:dyDescent="0.3">
      <c r="A55" t="s">
        <v>152</v>
      </c>
      <c r="B55" t="s">
        <v>153</v>
      </c>
      <c r="C55" s="1" t="s">
        <v>153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</v>
      </c>
      <c r="AE55">
        <v>248</v>
      </c>
      <c r="AF55">
        <v>18.58170230800852</v>
      </c>
      <c r="AG55">
        <v>16.974525873883525</v>
      </c>
      <c r="AH55">
        <v>21.629377351695648</v>
      </c>
      <c r="AI55">
        <v>4.0883909862297418</v>
      </c>
      <c r="AJ55">
        <v>1</v>
      </c>
      <c r="AK55">
        <v>1</v>
      </c>
    </row>
    <row r="56" spans="1:37" hidden="1" x14ac:dyDescent="0.3">
      <c r="A56" t="s">
        <v>156</v>
      </c>
      <c r="B56" t="s">
        <v>157</v>
      </c>
      <c r="C56" t="s">
        <v>157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250</v>
      </c>
      <c r="AF56">
        <v>15.108390937852116</v>
      </c>
      <c r="AG56">
        <v>17.233983469213779</v>
      </c>
      <c r="AH56">
        <v>19.644907725265213</v>
      </c>
      <c r="AI56">
        <v>4.0816390303959746</v>
      </c>
      <c r="AJ56">
        <v>0</v>
      </c>
      <c r="AK56">
        <v>0</v>
      </c>
    </row>
    <row r="57" spans="1:37" hidden="1" x14ac:dyDescent="0.3">
      <c r="A57" t="s">
        <v>158</v>
      </c>
      <c r="B57" t="s">
        <v>159</v>
      </c>
      <c r="C57" t="s">
        <v>159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5.6</v>
      </c>
      <c r="AE57">
        <v>252</v>
      </c>
      <c r="AF57">
        <v>10.838641389180948</v>
      </c>
      <c r="AG57">
        <v>21.615165626955413</v>
      </c>
      <c r="AH57">
        <v>19.64167256511956</v>
      </c>
      <c r="AI57">
        <v>3.8285813868890068</v>
      </c>
      <c r="AJ57">
        <v>0</v>
      </c>
      <c r="AK57">
        <v>0</v>
      </c>
    </row>
    <row r="58" spans="1:37" hidden="1" x14ac:dyDescent="0.3">
      <c r="A58" t="s">
        <v>160</v>
      </c>
      <c r="B58" t="s">
        <v>161</v>
      </c>
      <c r="C58" t="s">
        <v>161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253</v>
      </c>
      <c r="AF58">
        <v>14.620029334023407</v>
      </c>
      <c r="AG58">
        <v>16.650162430965381</v>
      </c>
      <c r="AH58">
        <v>18.993864104027342</v>
      </c>
      <c r="AI58">
        <v>4.0546314263248071</v>
      </c>
      <c r="AJ58">
        <v>0</v>
      </c>
      <c r="AK58">
        <v>0</v>
      </c>
    </row>
    <row r="59" spans="1:37" x14ac:dyDescent="0.3">
      <c r="A59" t="s">
        <v>134</v>
      </c>
      <c r="B59" t="s">
        <v>135</v>
      </c>
      <c r="C59" s="1" t="s">
        <v>135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167</v>
      </c>
      <c r="AF59">
        <v>36.836899983724336</v>
      </c>
      <c r="AG59">
        <v>27.661354341342552</v>
      </c>
      <c r="AH59">
        <v>36.222402222784829</v>
      </c>
      <c r="AI59">
        <v>4.0226651598768397</v>
      </c>
      <c r="AJ59">
        <v>1</v>
      </c>
      <c r="AK59">
        <v>1</v>
      </c>
    </row>
    <row r="60" spans="1:37" hidden="1" x14ac:dyDescent="0.3">
      <c r="A60" t="s">
        <v>162</v>
      </c>
      <c r="B60" t="s">
        <v>163</v>
      </c>
      <c r="C60" t="s">
        <v>163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5.6</v>
      </c>
      <c r="AE60">
        <v>254</v>
      </c>
      <c r="AF60">
        <v>37.059146813104611</v>
      </c>
      <c r="AG60">
        <v>21.538286149175281</v>
      </c>
      <c r="AH60">
        <v>35.751296579811942</v>
      </c>
      <c r="AI60">
        <v>4.8947921733044844</v>
      </c>
      <c r="AJ60">
        <v>0</v>
      </c>
      <c r="AK60">
        <v>0</v>
      </c>
    </row>
    <row r="61" spans="1:37" hidden="1" x14ac:dyDescent="0.3">
      <c r="A61" t="s">
        <v>164</v>
      </c>
      <c r="B61" t="s">
        <v>165</v>
      </c>
      <c r="C61" t="s">
        <v>166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261</v>
      </c>
      <c r="AF61">
        <v>10.887507135762512</v>
      </c>
      <c r="AG61">
        <v>17.309353331048637</v>
      </c>
      <c r="AH61">
        <v>17.089417691435987</v>
      </c>
      <c r="AI61">
        <v>3.5519492844744893</v>
      </c>
      <c r="AJ61">
        <v>0</v>
      </c>
      <c r="AK61">
        <v>0</v>
      </c>
    </row>
    <row r="62" spans="1:37" hidden="1" x14ac:dyDescent="0.3">
      <c r="A62" t="s">
        <v>147</v>
      </c>
      <c r="B62" t="s">
        <v>167</v>
      </c>
      <c r="C62" t="s">
        <v>167</v>
      </c>
      <c r="D62" t="s">
        <v>4</v>
      </c>
      <c r="E62">
        <v>1</v>
      </c>
      <c r="F62">
        <v>0</v>
      </c>
      <c r="G62">
        <v>0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4.4000000000000004</v>
      </c>
      <c r="AE62">
        <v>279</v>
      </c>
      <c r="AF62">
        <v>16.636363640489204</v>
      </c>
      <c r="AG62">
        <v>17.219055457084053</v>
      </c>
      <c r="AH62">
        <v>14.806774075691845</v>
      </c>
      <c r="AI62">
        <v>3.146797121761876</v>
      </c>
      <c r="AJ62">
        <v>0</v>
      </c>
      <c r="AK62">
        <v>0</v>
      </c>
    </row>
    <row r="63" spans="1:37" hidden="1" x14ac:dyDescent="0.3">
      <c r="A63" t="s">
        <v>168</v>
      </c>
      <c r="B63" t="s">
        <v>169</v>
      </c>
      <c r="C63" t="s">
        <v>169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283</v>
      </c>
      <c r="AF63">
        <v>13.061509850227583</v>
      </c>
      <c r="AG63">
        <v>15.840421210095547</v>
      </c>
      <c r="AH63">
        <v>12.662543701086431</v>
      </c>
      <c r="AI63">
        <v>2.6835795281374279</v>
      </c>
      <c r="AJ63">
        <v>0</v>
      </c>
      <c r="AK63">
        <v>0</v>
      </c>
    </row>
    <row r="64" spans="1:37" hidden="1" x14ac:dyDescent="0.3">
      <c r="A64" t="s">
        <v>170</v>
      </c>
      <c r="B64" t="s">
        <v>171</v>
      </c>
      <c r="C64" t="s">
        <v>171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5.2</v>
      </c>
      <c r="AE64">
        <v>286</v>
      </c>
      <c r="AF64">
        <v>13.648402473875239</v>
      </c>
      <c r="AG64">
        <v>14.691309646444818</v>
      </c>
      <c r="AH64">
        <v>12.399862505722119</v>
      </c>
      <c r="AI64">
        <v>2.6010209466753125</v>
      </c>
      <c r="AJ64">
        <v>0</v>
      </c>
      <c r="AK64">
        <v>0</v>
      </c>
    </row>
    <row r="65" spans="1:37" hidden="1" x14ac:dyDescent="0.3">
      <c r="A65" t="s">
        <v>172</v>
      </c>
      <c r="B65" t="s">
        <v>173</v>
      </c>
      <c r="C65" t="s">
        <v>173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4.0999999999999996</v>
      </c>
      <c r="AE65">
        <v>291</v>
      </c>
      <c r="AF65">
        <v>19.848244110649304</v>
      </c>
      <c r="AG65">
        <v>13.95962528895026</v>
      </c>
      <c r="AH65">
        <v>14.723035903340946</v>
      </c>
      <c r="AI65">
        <v>2.4277532903181012</v>
      </c>
      <c r="AJ65">
        <v>0</v>
      </c>
      <c r="AK65">
        <v>0</v>
      </c>
    </row>
    <row r="66" spans="1:37" hidden="1" x14ac:dyDescent="0.3">
      <c r="A66" t="s">
        <v>174</v>
      </c>
      <c r="B66" t="s">
        <v>175</v>
      </c>
      <c r="C66" t="s">
        <v>175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4.2</v>
      </c>
      <c r="AE66">
        <v>295</v>
      </c>
      <c r="AF66">
        <v>14.943332954144033</v>
      </c>
      <c r="AG66">
        <v>14.919577923172579</v>
      </c>
      <c r="AH66">
        <v>13.05540722610362</v>
      </c>
      <c r="AI66">
        <v>2.9409451349876412</v>
      </c>
      <c r="AJ66">
        <v>0</v>
      </c>
      <c r="AK66">
        <v>0</v>
      </c>
    </row>
    <row r="67" spans="1:37" hidden="1" x14ac:dyDescent="0.3">
      <c r="A67" t="s">
        <v>176</v>
      </c>
      <c r="B67" t="s">
        <v>177</v>
      </c>
      <c r="C67" t="s">
        <v>177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5.0999999999999996</v>
      </c>
      <c r="AE67">
        <v>298</v>
      </c>
      <c r="AF67">
        <v>26.95910242812548</v>
      </c>
      <c r="AG67">
        <v>14.582734353190078</v>
      </c>
      <c r="AH67">
        <v>18.041105999484436</v>
      </c>
      <c r="AI67">
        <v>2.6429795099648414</v>
      </c>
      <c r="AJ67">
        <v>0</v>
      </c>
      <c r="AK67">
        <v>0</v>
      </c>
    </row>
    <row r="68" spans="1:37" hidden="1" x14ac:dyDescent="0.3">
      <c r="A68" t="s">
        <v>178</v>
      </c>
      <c r="B68" t="s">
        <v>179</v>
      </c>
      <c r="C68" t="s">
        <v>179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302</v>
      </c>
      <c r="AF68">
        <v>14.184458089948059</v>
      </c>
      <c r="AG68">
        <v>16.231410387580279</v>
      </c>
      <c r="AH68">
        <v>13.317295343958012</v>
      </c>
      <c r="AI68">
        <v>3.0439276354634957</v>
      </c>
      <c r="AJ68">
        <v>0</v>
      </c>
      <c r="AK68">
        <v>0</v>
      </c>
    </row>
    <row r="69" spans="1:37" hidden="1" x14ac:dyDescent="0.3">
      <c r="A69" t="s">
        <v>180</v>
      </c>
      <c r="B69" t="s">
        <v>181</v>
      </c>
      <c r="C69" t="s">
        <v>181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4.8</v>
      </c>
      <c r="AE69">
        <v>304</v>
      </c>
      <c r="AF69">
        <v>66.381389236500354</v>
      </c>
      <c r="AG69">
        <v>12.218995402372062</v>
      </c>
      <c r="AH69">
        <v>33.836097600475142</v>
      </c>
      <c r="AI69">
        <v>2.1468307141918355</v>
      </c>
      <c r="AJ69">
        <v>0</v>
      </c>
      <c r="AK69">
        <v>0</v>
      </c>
    </row>
    <row r="70" spans="1:37" hidden="1" x14ac:dyDescent="0.3">
      <c r="A70" t="s">
        <v>182</v>
      </c>
      <c r="B70" t="s">
        <v>183</v>
      </c>
      <c r="C70" t="s">
        <v>183</v>
      </c>
      <c r="D70" t="s">
        <v>4</v>
      </c>
      <c r="E70">
        <v>1</v>
      </c>
      <c r="F70">
        <v>0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4.5999999999999996</v>
      </c>
      <c r="AE70">
        <v>313</v>
      </c>
      <c r="AF70">
        <v>21.697051445428478</v>
      </c>
      <c r="AG70">
        <v>22.429986940501941</v>
      </c>
      <c r="AH70">
        <v>18.29909475774199</v>
      </c>
      <c r="AI70">
        <v>3.2930860062740219</v>
      </c>
      <c r="AJ70">
        <v>0</v>
      </c>
      <c r="AK70">
        <v>0</v>
      </c>
    </row>
    <row r="71" spans="1:37" hidden="1" x14ac:dyDescent="0.3">
      <c r="A71" t="s">
        <v>184</v>
      </c>
      <c r="B71" t="s">
        <v>185</v>
      </c>
      <c r="C71" t="s">
        <v>185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4.5999999999999996</v>
      </c>
      <c r="AE71">
        <v>316</v>
      </c>
      <c r="AF71">
        <v>16.033921242414575</v>
      </c>
      <c r="AG71">
        <v>16.427344605710985</v>
      </c>
      <c r="AH71">
        <v>13.4701913141906</v>
      </c>
      <c r="AI71">
        <v>2.2830023039537521</v>
      </c>
      <c r="AJ71">
        <v>0</v>
      </c>
      <c r="AK71">
        <v>0</v>
      </c>
    </row>
    <row r="72" spans="1:37" hidden="1" x14ac:dyDescent="0.3">
      <c r="A72" t="s">
        <v>186</v>
      </c>
      <c r="B72" t="s">
        <v>187</v>
      </c>
      <c r="C72" t="s">
        <v>187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320</v>
      </c>
      <c r="AF72">
        <v>19.551724137931039</v>
      </c>
      <c r="AG72">
        <v>19.018545532885682</v>
      </c>
      <c r="AH72">
        <v>16.065543028727234</v>
      </c>
      <c r="AI72">
        <v>2.6903443976772983</v>
      </c>
      <c r="AJ72">
        <v>0</v>
      </c>
      <c r="AK72">
        <v>0</v>
      </c>
    </row>
    <row r="73" spans="1:37" hidden="1" x14ac:dyDescent="0.3">
      <c r="A73" t="s">
        <v>188</v>
      </c>
      <c r="B73" t="s">
        <v>189</v>
      </c>
      <c r="C73" t="s">
        <v>189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4.3</v>
      </c>
      <c r="AE73">
        <v>326</v>
      </c>
      <c r="AF73">
        <v>17.761602149084791</v>
      </c>
      <c r="AG73">
        <v>17.955458952987208</v>
      </c>
      <c r="AH73">
        <v>14.835637917914973</v>
      </c>
      <c r="AI73">
        <v>2.5137721593016726</v>
      </c>
      <c r="AJ73">
        <v>0</v>
      </c>
      <c r="AK73">
        <v>0</v>
      </c>
    </row>
    <row r="74" spans="1:37" hidden="1" x14ac:dyDescent="0.3">
      <c r="A74" t="s">
        <v>190</v>
      </c>
      <c r="B74" t="s">
        <v>191</v>
      </c>
      <c r="C74" t="s">
        <v>191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4.4000000000000004</v>
      </c>
      <c r="AE74">
        <v>330</v>
      </c>
      <c r="AF74">
        <v>14.413130243548906</v>
      </c>
      <c r="AG74">
        <v>16.729423239966327</v>
      </c>
      <c r="AH74">
        <v>12.806046241784175</v>
      </c>
      <c r="AI74">
        <v>2.295826732898079</v>
      </c>
      <c r="AJ74">
        <v>0</v>
      </c>
      <c r="AK74">
        <v>0</v>
      </c>
    </row>
    <row r="75" spans="1:37" hidden="1" x14ac:dyDescent="0.3">
      <c r="A75" t="s">
        <v>192</v>
      </c>
      <c r="B75" t="s">
        <v>193</v>
      </c>
      <c r="C75" t="s">
        <v>193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4.4000000000000004</v>
      </c>
      <c r="AE75">
        <v>332</v>
      </c>
      <c r="AF75">
        <v>19.603703207360422</v>
      </c>
      <c r="AG75">
        <v>16.53445715609168</v>
      </c>
      <c r="AH75">
        <v>15.207479253055574</v>
      </c>
      <c r="AI75">
        <v>2.3474339724832189</v>
      </c>
      <c r="AJ75">
        <v>0</v>
      </c>
      <c r="AK75">
        <v>0</v>
      </c>
    </row>
    <row r="76" spans="1:37" hidden="1" x14ac:dyDescent="0.3">
      <c r="A76" t="s">
        <v>194</v>
      </c>
      <c r="B76" t="s">
        <v>195</v>
      </c>
      <c r="C76" t="s">
        <v>196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335</v>
      </c>
      <c r="AF76">
        <v>14.992482079671069</v>
      </c>
      <c r="AG76">
        <v>18.766952914528641</v>
      </c>
      <c r="AH76">
        <v>13.805924589392168</v>
      </c>
      <c r="AI76">
        <v>2.6123531476313535</v>
      </c>
      <c r="AJ76">
        <v>0</v>
      </c>
      <c r="AK76">
        <v>0</v>
      </c>
    </row>
    <row r="77" spans="1:37" hidden="1" x14ac:dyDescent="0.3">
      <c r="A77" t="s">
        <v>197</v>
      </c>
      <c r="B77" t="s">
        <v>198</v>
      </c>
      <c r="C77" t="s">
        <v>197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337</v>
      </c>
      <c r="AF77">
        <v>21.541641334770041</v>
      </c>
      <c r="AG77">
        <v>26.301444288800038</v>
      </c>
      <c r="AH77">
        <v>19.600974282070176</v>
      </c>
      <c r="AI77">
        <v>2.7543099675154195</v>
      </c>
      <c r="AJ77">
        <v>0</v>
      </c>
      <c r="AK77">
        <v>0</v>
      </c>
    </row>
    <row r="78" spans="1:37" hidden="1" x14ac:dyDescent="0.3">
      <c r="A78" t="s">
        <v>199</v>
      </c>
      <c r="B78" t="s">
        <v>200</v>
      </c>
      <c r="C78" t="s">
        <v>200</v>
      </c>
      <c r="D78" t="s">
        <v>4</v>
      </c>
      <c r="E78">
        <v>1</v>
      </c>
      <c r="F78">
        <v>0</v>
      </c>
      <c r="G78">
        <v>0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3.9</v>
      </c>
      <c r="AE78">
        <v>359</v>
      </c>
      <c r="AF78">
        <v>19.489966255801981</v>
      </c>
      <c r="AG78">
        <v>18.689425520867783</v>
      </c>
      <c r="AH78">
        <v>16.072239141047199</v>
      </c>
      <c r="AI78">
        <v>3.4810315121391202</v>
      </c>
      <c r="AJ78">
        <v>0</v>
      </c>
      <c r="AK78">
        <v>0</v>
      </c>
    </row>
    <row r="79" spans="1:37" hidden="1" x14ac:dyDescent="0.3">
      <c r="A79" t="s">
        <v>201</v>
      </c>
      <c r="B79" t="s">
        <v>202</v>
      </c>
      <c r="C79" t="s">
        <v>202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9.1</v>
      </c>
      <c r="AE79">
        <v>360</v>
      </c>
      <c r="AF79">
        <v>10.513269012211506</v>
      </c>
      <c r="AG79">
        <v>15.059016405004828</v>
      </c>
      <c r="AH79">
        <v>10.973459952077464</v>
      </c>
      <c r="AI79">
        <v>2.4515199262237912</v>
      </c>
      <c r="AJ79">
        <v>0</v>
      </c>
      <c r="AK79">
        <v>0</v>
      </c>
    </row>
    <row r="80" spans="1:37" hidden="1" x14ac:dyDescent="0.3">
      <c r="A80" t="s">
        <v>203</v>
      </c>
      <c r="B80" t="s">
        <v>204</v>
      </c>
      <c r="C80" t="s">
        <v>204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4.3</v>
      </c>
      <c r="AE80">
        <v>363</v>
      </c>
      <c r="AF80">
        <v>18.332718698096201</v>
      </c>
      <c r="AG80">
        <v>16.318501648104544</v>
      </c>
      <c r="AH80">
        <v>14.534196603117815</v>
      </c>
      <c r="AI80">
        <v>3.5269542118008732</v>
      </c>
      <c r="AJ80">
        <v>0</v>
      </c>
      <c r="AK80">
        <v>0</v>
      </c>
    </row>
    <row r="81" spans="1:37" hidden="1" x14ac:dyDescent="0.3">
      <c r="A81" t="s">
        <v>205</v>
      </c>
      <c r="B81" t="s">
        <v>206</v>
      </c>
      <c r="C81" t="s">
        <v>206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6.1</v>
      </c>
      <c r="AE81">
        <v>364</v>
      </c>
      <c r="AF81">
        <v>17.210144947741011</v>
      </c>
      <c r="AG81">
        <v>17.126925463858193</v>
      </c>
      <c r="AH81">
        <v>14.480861728372716</v>
      </c>
      <c r="AI81">
        <v>3.1784665040260505</v>
      </c>
      <c r="AJ81">
        <v>0</v>
      </c>
      <c r="AK81">
        <v>0</v>
      </c>
    </row>
    <row r="82" spans="1:37" hidden="1" x14ac:dyDescent="0.3">
      <c r="A82" t="s">
        <v>174</v>
      </c>
      <c r="B82" t="s">
        <v>207</v>
      </c>
      <c r="C82" t="s">
        <v>207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8.1</v>
      </c>
      <c r="AE82">
        <v>366</v>
      </c>
      <c r="AF82">
        <v>19.93498898935891</v>
      </c>
      <c r="AG82">
        <v>23.986198430424324</v>
      </c>
      <c r="AH82">
        <v>18.693227787999575</v>
      </c>
      <c r="AI82">
        <v>3.9077299024718037</v>
      </c>
      <c r="AJ82">
        <v>0</v>
      </c>
      <c r="AK82">
        <v>0</v>
      </c>
    </row>
    <row r="83" spans="1:37" hidden="1" x14ac:dyDescent="0.3">
      <c r="A83" t="s">
        <v>208</v>
      </c>
      <c r="B83" t="s">
        <v>209</v>
      </c>
      <c r="C83" t="s">
        <v>209</v>
      </c>
      <c r="D83" t="s">
        <v>7</v>
      </c>
      <c r="E83">
        <v>0</v>
      </c>
      <c r="F83">
        <v>0</v>
      </c>
      <c r="G83">
        <v>0</v>
      </c>
      <c r="H83">
        <v>1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5.9</v>
      </c>
      <c r="AE83">
        <v>367</v>
      </c>
      <c r="AF83">
        <v>17.021510553902964</v>
      </c>
      <c r="AG83">
        <v>18.904520837932665</v>
      </c>
      <c r="AH83">
        <v>15.231753521698417</v>
      </c>
      <c r="AI83">
        <v>3.6932973924492423</v>
      </c>
      <c r="AJ83">
        <v>0</v>
      </c>
      <c r="AK83">
        <v>0</v>
      </c>
    </row>
    <row r="84" spans="1:37" hidden="1" x14ac:dyDescent="0.3">
      <c r="A84" t="s">
        <v>210</v>
      </c>
      <c r="B84" t="s">
        <v>211</v>
      </c>
      <c r="C84" t="s">
        <v>211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6.7</v>
      </c>
      <c r="AE84">
        <v>369</v>
      </c>
      <c r="AF84">
        <v>34.340737014614156</v>
      </c>
      <c r="AG84">
        <v>22.278143240921281</v>
      </c>
      <c r="AH84">
        <v>23.388689921555411</v>
      </c>
      <c r="AI84">
        <v>3.8574835121508295</v>
      </c>
      <c r="AJ84">
        <v>0</v>
      </c>
      <c r="AK84">
        <v>0</v>
      </c>
    </row>
    <row r="85" spans="1:37" hidden="1" x14ac:dyDescent="0.3">
      <c r="A85" t="s">
        <v>212</v>
      </c>
      <c r="B85" t="s">
        <v>213</v>
      </c>
      <c r="C85" t="s">
        <v>213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371</v>
      </c>
      <c r="AF85">
        <v>14.620868626275808</v>
      </c>
      <c r="AG85">
        <v>14.88009237869381</v>
      </c>
      <c r="AH85">
        <v>12.45490642146167</v>
      </c>
      <c r="AI85">
        <v>2.7243183478930377</v>
      </c>
      <c r="AJ85">
        <v>0</v>
      </c>
      <c r="AK85">
        <v>0</v>
      </c>
    </row>
    <row r="86" spans="1:37" hidden="1" x14ac:dyDescent="0.3">
      <c r="A86" t="s">
        <v>214</v>
      </c>
      <c r="B86" t="s">
        <v>215</v>
      </c>
      <c r="C86" t="s">
        <v>215</v>
      </c>
      <c r="D86" t="s">
        <v>7</v>
      </c>
      <c r="E86">
        <v>0</v>
      </c>
      <c r="F86">
        <v>0</v>
      </c>
      <c r="G86">
        <v>0</v>
      </c>
      <c r="H86">
        <v>1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5.6</v>
      </c>
      <c r="AE86">
        <v>376</v>
      </c>
      <c r="AF86">
        <v>13.558745482566689</v>
      </c>
      <c r="AG86">
        <v>15.495435785708654</v>
      </c>
      <c r="AH86">
        <v>12.335228627564771</v>
      </c>
      <c r="AI86">
        <v>2.7583471864072204</v>
      </c>
      <c r="AJ86">
        <v>0</v>
      </c>
      <c r="AK86">
        <v>0</v>
      </c>
    </row>
    <row r="87" spans="1:37" hidden="1" x14ac:dyDescent="0.3">
      <c r="A87" t="s">
        <v>216</v>
      </c>
      <c r="B87" t="s">
        <v>217</v>
      </c>
      <c r="C87" t="s">
        <v>217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4.2</v>
      </c>
      <c r="AE87">
        <v>381</v>
      </c>
      <c r="AF87">
        <v>10.774268876855185</v>
      </c>
      <c r="AG87">
        <v>16.45233466048456</v>
      </c>
      <c r="AH87">
        <v>11.717726030017166</v>
      </c>
      <c r="AI87">
        <v>2.5888929639899008</v>
      </c>
      <c r="AJ87">
        <v>0</v>
      </c>
      <c r="AK87">
        <v>0</v>
      </c>
    </row>
    <row r="88" spans="1:37" hidden="1" x14ac:dyDescent="0.3">
      <c r="A88" t="s">
        <v>218</v>
      </c>
      <c r="B88" t="s">
        <v>219</v>
      </c>
      <c r="C88" t="s">
        <v>218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6.3</v>
      </c>
      <c r="AE88">
        <v>393</v>
      </c>
      <c r="AF88">
        <v>17.411383779994264</v>
      </c>
      <c r="AG88">
        <v>17.748858298852433</v>
      </c>
      <c r="AH88">
        <v>12.685761991911278</v>
      </c>
      <c r="AI88">
        <v>2.8262727484738805</v>
      </c>
      <c r="AJ88">
        <v>0</v>
      </c>
      <c r="AK88">
        <v>0</v>
      </c>
    </row>
    <row r="89" spans="1:37" hidden="1" x14ac:dyDescent="0.3">
      <c r="A89" t="s">
        <v>220</v>
      </c>
      <c r="B89" t="s">
        <v>188</v>
      </c>
      <c r="C89" t="s">
        <v>188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5.7</v>
      </c>
      <c r="AE89">
        <v>400</v>
      </c>
      <c r="AF89">
        <v>23.263889566954326</v>
      </c>
      <c r="AG89">
        <v>19.139217063019544</v>
      </c>
      <c r="AH89">
        <v>15.430996689842575</v>
      </c>
      <c r="AI89">
        <v>2.8686763613150457</v>
      </c>
      <c r="AJ89">
        <v>0</v>
      </c>
      <c r="AK89">
        <v>0</v>
      </c>
    </row>
    <row r="90" spans="1:37" hidden="1" x14ac:dyDescent="0.3">
      <c r="A90" t="s">
        <v>124</v>
      </c>
      <c r="B90" t="s">
        <v>221</v>
      </c>
      <c r="C90" t="s">
        <v>221</v>
      </c>
      <c r="D90" t="s">
        <v>5</v>
      </c>
      <c r="E90">
        <v>0</v>
      </c>
      <c r="F90">
        <v>1</v>
      </c>
      <c r="G90">
        <v>0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</v>
      </c>
      <c r="AE90">
        <v>402</v>
      </c>
      <c r="AF90">
        <v>11.054461505236803</v>
      </c>
      <c r="AG90">
        <v>11.432133915084702</v>
      </c>
      <c r="AH90">
        <v>8.1084145980500768</v>
      </c>
      <c r="AI90">
        <v>1.6612007036386678</v>
      </c>
      <c r="AJ90">
        <v>0</v>
      </c>
      <c r="AK90">
        <v>0</v>
      </c>
    </row>
    <row r="91" spans="1:37" hidden="1" x14ac:dyDescent="0.3">
      <c r="A91" t="s">
        <v>222</v>
      </c>
      <c r="B91" t="s">
        <v>223</v>
      </c>
      <c r="C91" t="s">
        <v>223</v>
      </c>
      <c r="D91" t="s">
        <v>4</v>
      </c>
      <c r="E91">
        <v>1</v>
      </c>
      <c r="F91">
        <v>0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405</v>
      </c>
      <c r="AF91">
        <v>16.989562039721314</v>
      </c>
      <c r="AG91">
        <v>14.520030074098408</v>
      </c>
      <c r="AH91">
        <v>11.449368214883416</v>
      </c>
      <c r="AI91">
        <v>2.3903267546628282</v>
      </c>
      <c r="AJ91">
        <v>0</v>
      </c>
      <c r="AK91">
        <v>0</v>
      </c>
    </row>
    <row r="92" spans="1:37" hidden="1" x14ac:dyDescent="0.3">
      <c r="A92" t="s">
        <v>156</v>
      </c>
      <c r="B92" t="s">
        <v>224</v>
      </c>
      <c r="C92" t="s">
        <v>225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4.8</v>
      </c>
      <c r="AE92">
        <v>412</v>
      </c>
      <c r="AF92">
        <v>9.6081417285868902</v>
      </c>
      <c r="AG92">
        <v>14.904163986531911</v>
      </c>
      <c r="AH92">
        <v>8.6965688682195612</v>
      </c>
      <c r="AI92">
        <v>1.6827229973808886</v>
      </c>
      <c r="AJ92">
        <v>0</v>
      </c>
      <c r="AK92">
        <v>0</v>
      </c>
    </row>
    <row r="93" spans="1:37" hidden="1" x14ac:dyDescent="0.3">
      <c r="A93" t="s">
        <v>226</v>
      </c>
      <c r="B93" t="s">
        <v>227</v>
      </c>
      <c r="C93" t="s">
        <v>227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5.3</v>
      </c>
      <c r="AE93">
        <v>413</v>
      </c>
      <c r="AF93">
        <v>12.628378514669974</v>
      </c>
      <c r="AG93">
        <v>14.932487482759562</v>
      </c>
      <c r="AH93">
        <v>9.8845000861818555</v>
      </c>
      <c r="AI93">
        <v>2.1092454022946092</v>
      </c>
      <c r="AJ93">
        <v>0</v>
      </c>
      <c r="AK93">
        <v>0</v>
      </c>
    </row>
    <row r="94" spans="1:37" hidden="1" x14ac:dyDescent="0.3">
      <c r="A94" t="s">
        <v>147</v>
      </c>
      <c r="B94" t="s">
        <v>228</v>
      </c>
      <c r="C94" t="s">
        <v>228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5.3</v>
      </c>
      <c r="AE94">
        <v>429</v>
      </c>
      <c r="AF94">
        <v>18.618705035971225</v>
      </c>
      <c r="AG94">
        <v>16.758964757946899</v>
      </c>
      <c r="AH94">
        <v>13.959098204095797</v>
      </c>
      <c r="AI94">
        <v>2.2120530990719209</v>
      </c>
      <c r="AJ94">
        <v>0</v>
      </c>
      <c r="AK94">
        <v>0</v>
      </c>
    </row>
    <row r="95" spans="1:37" hidden="1" x14ac:dyDescent="0.3">
      <c r="A95" t="s">
        <v>229</v>
      </c>
      <c r="B95" t="s">
        <v>230</v>
      </c>
      <c r="C95" t="s">
        <v>231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6.6</v>
      </c>
      <c r="AE95">
        <v>434</v>
      </c>
      <c r="AF95">
        <v>41.416925123778185</v>
      </c>
      <c r="AG95">
        <v>26.282309691635572</v>
      </c>
      <c r="AH95">
        <v>26.872907511391649</v>
      </c>
      <c r="AI95">
        <v>3.7197274739281698</v>
      </c>
      <c r="AJ95">
        <v>0</v>
      </c>
      <c r="AK95">
        <v>0</v>
      </c>
    </row>
    <row r="96" spans="1:37" hidden="1" x14ac:dyDescent="0.3">
      <c r="A96" t="s">
        <v>232</v>
      </c>
      <c r="B96" t="s">
        <v>233</v>
      </c>
      <c r="C96" t="s">
        <v>232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5.4</v>
      </c>
      <c r="AE96">
        <v>435</v>
      </c>
      <c r="AF96">
        <v>26.075013076212251</v>
      </c>
      <c r="AG96">
        <v>28.247673261549529</v>
      </c>
      <c r="AH96">
        <v>21.364555089035527</v>
      </c>
      <c r="AI96">
        <v>3.4944969111381603</v>
      </c>
      <c r="AJ96">
        <v>0</v>
      </c>
      <c r="AK96">
        <v>0</v>
      </c>
    </row>
    <row r="97" spans="1:37" hidden="1" x14ac:dyDescent="0.3">
      <c r="A97" t="s">
        <v>234</v>
      </c>
      <c r="B97" t="s">
        <v>235</v>
      </c>
      <c r="C97" t="s">
        <v>235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12.9</v>
      </c>
      <c r="AE97">
        <v>437</v>
      </c>
      <c r="AF97">
        <v>44.958965682537745</v>
      </c>
      <c r="AG97">
        <v>31.530312721235575</v>
      </c>
      <c r="AH97">
        <v>30.311154336325266</v>
      </c>
      <c r="AI97">
        <v>4.2140479982474552</v>
      </c>
      <c r="AJ97">
        <v>0</v>
      </c>
      <c r="AK97">
        <v>0</v>
      </c>
    </row>
    <row r="98" spans="1:37" x14ac:dyDescent="0.3">
      <c r="A98" t="s">
        <v>236</v>
      </c>
      <c r="B98" t="s">
        <v>237</v>
      </c>
      <c r="C98" s="1" t="s">
        <v>237</v>
      </c>
      <c r="D98" t="s">
        <v>5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6.8</v>
      </c>
      <c r="AE98">
        <v>438</v>
      </c>
      <c r="AF98">
        <v>30.102346342895139</v>
      </c>
      <c r="AG98">
        <v>26.436754203799492</v>
      </c>
      <c r="AH98">
        <v>22.318461047513285</v>
      </c>
      <c r="AI98">
        <v>3.6741749295519326</v>
      </c>
      <c r="AJ98">
        <v>1</v>
      </c>
      <c r="AK98">
        <v>1</v>
      </c>
    </row>
    <row r="99" spans="1:37" hidden="1" x14ac:dyDescent="0.3">
      <c r="A99" t="s">
        <v>238</v>
      </c>
      <c r="B99" t="s">
        <v>239</v>
      </c>
      <c r="C99" t="s">
        <v>239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7.5</v>
      </c>
      <c r="AE99">
        <v>439</v>
      </c>
      <c r="AF99">
        <v>31.788983382523156</v>
      </c>
      <c r="AG99">
        <v>29.052793620277804</v>
      </c>
      <c r="AH99">
        <v>24.000154704171624</v>
      </c>
      <c r="AI99">
        <v>3.9831552308461333</v>
      </c>
      <c r="AJ99">
        <v>0</v>
      </c>
      <c r="AK99">
        <v>0</v>
      </c>
    </row>
    <row r="100" spans="1:37" hidden="1" x14ac:dyDescent="0.3">
      <c r="A100" t="s">
        <v>210</v>
      </c>
      <c r="B100" t="s">
        <v>240</v>
      </c>
      <c r="C100" t="s">
        <v>240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4.8</v>
      </c>
      <c r="AE100">
        <v>448</v>
      </c>
      <c r="AF100">
        <v>11.904910017974302</v>
      </c>
      <c r="AG100">
        <v>16.332370647331619</v>
      </c>
      <c r="AH100">
        <v>11.059684258401738</v>
      </c>
      <c r="AI100">
        <v>1.8582983445746777</v>
      </c>
      <c r="AJ100">
        <v>0</v>
      </c>
      <c r="AK100">
        <v>0</v>
      </c>
    </row>
    <row r="101" spans="1:37" hidden="1" x14ac:dyDescent="0.3">
      <c r="A101" t="s">
        <v>241</v>
      </c>
      <c r="B101" t="s">
        <v>242</v>
      </c>
      <c r="C101" t="s">
        <v>241</v>
      </c>
      <c r="D101" t="s">
        <v>7</v>
      </c>
      <c r="E101">
        <v>0</v>
      </c>
      <c r="F101">
        <v>0</v>
      </c>
      <c r="G101">
        <v>0</v>
      </c>
      <c r="H101">
        <v>1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8.6999999999999993</v>
      </c>
      <c r="AE101">
        <v>450</v>
      </c>
      <c r="AF101">
        <v>22.488058512561352</v>
      </c>
      <c r="AG101">
        <v>26.861418379903782</v>
      </c>
      <c r="AH101">
        <v>19.37535752414173</v>
      </c>
      <c r="AI101">
        <v>3.2542543726203759</v>
      </c>
      <c r="AJ101">
        <v>0</v>
      </c>
      <c r="AK101">
        <v>0</v>
      </c>
    </row>
    <row r="102" spans="1:37" hidden="1" x14ac:dyDescent="0.3">
      <c r="A102" t="s">
        <v>243</v>
      </c>
      <c r="B102" t="s">
        <v>244</v>
      </c>
      <c r="C102" t="s">
        <v>244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7.3</v>
      </c>
      <c r="AE102">
        <v>465</v>
      </c>
      <c r="AF102">
        <v>28.119510987996708</v>
      </c>
      <c r="AG102">
        <v>26.959075983074925</v>
      </c>
      <c r="AH102">
        <v>24.929652580113256</v>
      </c>
      <c r="AI102">
        <v>3.2127222534800053</v>
      </c>
      <c r="AJ102">
        <v>0</v>
      </c>
      <c r="AK102">
        <v>0</v>
      </c>
    </row>
    <row r="103" spans="1:37" hidden="1" x14ac:dyDescent="0.3">
      <c r="A103" t="s">
        <v>245</v>
      </c>
      <c r="B103" t="s">
        <v>246</v>
      </c>
      <c r="C103" t="s">
        <v>246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12.1</v>
      </c>
      <c r="AE103">
        <v>466</v>
      </c>
      <c r="AF103">
        <v>39.413530639600175</v>
      </c>
      <c r="AG103">
        <v>37.372625135279982</v>
      </c>
      <c r="AH103">
        <v>34.770235873861111</v>
      </c>
      <c r="AI103">
        <v>4.7956048976562151</v>
      </c>
      <c r="AJ103">
        <v>0</v>
      </c>
      <c r="AK103">
        <v>0</v>
      </c>
    </row>
    <row r="104" spans="1:37" x14ac:dyDescent="0.3">
      <c r="A104" t="s">
        <v>247</v>
      </c>
      <c r="B104" t="s">
        <v>248</v>
      </c>
      <c r="C104" s="1" t="s">
        <v>247</v>
      </c>
      <c r="D104" t="s">
        <v>4</v>
      </c>
      <c r="E104">
        <v>1</v>
      </c>
      <c r="F104">
        <v>0</v>
      </c>
      <c r="G104">
        <v>0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471</v>
      </c>
      <c r="AF104">
        <v>57.393879797179252</v>
      </c>
      <c r="AG104">
        <v>26.944912927605564</v>
      </c>
      <c r="AH104">
        <v>39.210881521594835</v>
      </c>
      <c r="AI104">
        <v>3.296190017223704</v>
      </c>
      <c r="AJ104">
        <v>0</v>
      </c>
      <c r="AK104">
        <v>1</v>
      </c>
    </row>
    <row r="105" spans="1:37" hidden="1" x14ac:dyDescent="0.3">
      <c r="A105" t="s">
        <v>249</v>
      </c>
      <c r="B105" t="s">
        <v>250</v>
      </c>
      <c r="C105" s="1" t="s">
        <v>249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6.7</v>
      </c>
      <c r="AE105">
        <v>475</v>
      </c>
      <c r="AF105">
        <v>24.152290514738805</v>
      </c>
      <c r="AG105">
        <v>28.535681933775773</v>
      </c>
      <c r="AH105">
        <v>23.648835346722375</v>
      </c>
      <c r="AI105">
        <v>2.9069548466384454</v>
      </c>
      <c r="AJ105">
        <v>1</v>
      </c>
      <c r="AK105">
        <v>0</v>
      </c>
    </row>
    <row r="106" spans="1:37" hidden="1" x14ac:dyDescent="0.3">
      <c r="A106" t="s">
        <v>251</v>
      </c>
      <c r="B106" t="s">
        <v>252</v>
      </c>
      <c r="C106" t="s">
        <v>252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</v>
      </c>
      <c r="AE106">
        <v>477</v>
      </c>
      <c r="AF106">
        <v>28.553228142675977</v>
      </c>
      <c r="AG106">
        <v>33.142197739140805</v>
      </c>
      <c r="AH106">
        <v>27.71148039362534</v>
      </c>
      <c r="AI106">
        <v>3.6607688933859341</v>
      </c>
      <c r="AJ106">
        <v>0</v>
      </c>
      <c r="AK106">
        <v>0</v>
      </c>
    </row>
    <row r="107" spans="1:37" hidden="1" x14ac:dyDescent="0.3">
      <c r="A107" t="s">
        <v>218</v>
      </c>
      <c r="B107" t="s">
        <v>253</v>
      </c>
      <c r="C107" t="s">
        <v>254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5.6</v>
      </c>
      <c r="AE107">
        <v>478</v>
      </c>
      <c r="AF107">
        <v>23.612903278815498</v>
      </c>
      <c r="AG107">
        <v>23.711980898684718</v>
      </c>
      <c r="AH107">
        <v>21.38051037012518</v>
      </c>
      <c r="AI107">
        <v>2.6002495008970747</v>
      </c>
      <c r="AJ107">
        <v>0</v>
      </c>
      <c r="AK107">
        <v>0</v>
      </c>
    </row>
    <row r="108" spans="1:37" x14ac:dyDescent="0.3">
      <c r="A108" t="s">
        <v>107</v>
      </c>
      <c r="B108" t="s">
        <v>108</v>
      </c>
      <c r="C108" s="1" t="s">
        <v>109</v>
      </c>
      <c r="D108" t="s">
        <v>4</v>
      </c>
      <c r="E108">
        <v>1</v>
      </c>
      <c r="F108">
        <v>0</v>
      </c>
      <c r="G108">
        <v>0</v>
      </c>
      <c r="H108">
        <v>0</v>
      </c>
      <c r="I108" t="s">
        <v>12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4.9000000000000004</v>
      </c>
      <c r="AE108">
        <v>122</v>
      </c>
      <c r="AF108">
        <v>73.754716927284704</v>
      </c>
      <c r="AG108">
        <v>20.70806041648266</v>
      </c>
      <c r="AH108">
        <v>32.070907485882913</v>
      </c>
      <c r="AI108">
        <v>2.7810194985280567</v>
      </c>
      <c r="AJ108">
        <v>1</v>
      </c>
      <c r="AK108">
        <v>1</v>
      </c>
    </row>
    <row r="109" spans="1:37" hidden="1" x14ac:dyDescent="0.3">
      <c r="A109" t="s">
        <v>257</v>
      </c>
      <c r="B109" t="s">
        <v>258</v>
      </c>
      <c r="C109" t="s">
        <v>258</v>
      </c>
      <c r="D109" t="s">
        <v>7</v>
      </c>
      <c r="E109">
        <v>0</v>
      </c>
      <c r="F109">
        <v>0</v>
      </c>
      <c r="G109">
        <v>0</v>
      </c>
      <c r="H109">
        <v>1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</v>
      </c>
      <c r="AE109">
        <v>482</v>
      </c>
      <c r="AF109">
        <v>17.45304640209979</v>
      </c>
      <c r="AG109">
        <v>31.089795170086639</v>
      </c>
      <c r="AH109">
        <v>21.440999550542081</v>
      </c>
      <c r="AI109">
        <v>2.2576634206673782</v>
      </c>
      <c r="AJ109">
        <v>0</v>
      </c>
      <c r="AK109">
        <v>0</v>
      </c>
    </row>
    <row r="110" spans="1:37" hidden="1" x14ac:dyDescent="0.3">
      <c r="A110" t="s">
        <v>107</v>
      </c>
      <c r="B110" t="s">
        <v>259</v>
      </c>
      <c r="C110" t="s">
        <v>260</v>
      </c>
      <c r="D110" t="s">
        <v>4</v>
      </c>
      <c r="E110">
        <v>1</v>
      </c>
      <c r="F110">
        <v>0</v>
      </c>
      <c r="G110">
        <v>0</v>
      </c>
      <c r="H110">
        <v>0</v>
      </c>
      <c r="I110" t="s">
        <v>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497</v>
      </c>
      <c r="AF110">
        <v>28.32842472242454</v>
      </c>
      <c r="AG110">
        <v>36.580732100453254</v>
      </c>
      <c r="AH110">
        <v>33.531544878701276</v>
      </c>
      <c r="AI110">
        <v>4.0644300124907948</v>
      </c>
      <c r="AJ110">
        <v>0</v>
      </c>
      <c r="AK110">
        <v>0</v>
      </c>
    </row>
    <row r="111" spans="1:37" hidden="1" x14ac:dyDescent="0.3">
      <c r="A111" t="s">
        <v>261</v>
      </c>
      <c r="B111" t="s">
        <v>262</v>
      </c>
      <c r="C111" t="s">
        <v>263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9.5</v>
      </c>
      <c r="AE111">
        <v>503</v>
      </c>
      <c r="AF111">
        <v>31.361402258197625</v>
      </c>
      <c r="AG111">
        <v>33.656377472062132</v>
      </c>
      <c r="AH111">
        <v>33.349849683737546</v>
      </c>
      <c r="AI111">
        <v>4.476002751797262</v>
      </c>
      <c r="AJ111">
        <v>0</v>
      </c>
      <c r="AK111">
        <v>0</v>
      </c>
    </row>
    <row r="112" spans="1:37" hidden="1" x14ac:dyDescent="0.3">
      <c r="A112" t="s">
        <v>264</v>
      </c>
      <c r="B112" t="s">
        <v>265</v>
      </c>
      <c r="C112" t="s">
        <v>265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7.1</v>
      </c>
      <c r="AE112">
        <v>505</v>
      </c>
      <c r="AF112">
        <v>32.716804171493763</v>
      </c>
      <c r="AG112">
        <v>38.724766755495985</v>
      </c>
      <c r="AH112">
        <v>36.78367694444124</v>
      </c>
      <c r="AI112">
        <v>4.9221954722611727</v>
      </c>
      <c r="AJ112">
        <v>0</v>
      </c>
      <c r="AK112">
        <v>0</v>
      </c>
    </row>
    <row r="113" spans="1:37" hidden="1" x14ac:dyDescent="0.3">
      <c r="A113" t="s">
        <v>266</v>
      </c>
      <c r="B113" t="s">
        <v>69</v>
      </c>
      <c r="C113" t="s">
        <v>69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4.5</v>
      </c>
      <c r="AE113">
        <v>520</v>
      </c>
      <c r="AF113">
        <v>13.813500907417243</v>
      </c>
      <c r="AG113">
        <v>31.336297802190835</v>
      </c>
      <c r="AH113">
        <v>23.793279449780414</v>
      </c>
      <c r="AI113">
        <v>1.3038481778704174</v>
      </c>
      <c r="AJ113">
        <v>0</v>
      </c>
      <c r="AK113">
        <v>0</v>
      </c>
    </row>
    <row r="114" spans="1:37" hidden="1" x14ac:dyDescent="0.3">
      <c r="A114" t="s">
        <v>102</v>
      </c>
      <c r="B114" t="s">
        <v>267</v>
      </c>
      <c r="C114" t="s">
        <v>267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5.0999999999999996</v>
      </c>
      <c r="AE114">
        <v>534</v>
      </c>
      <c r="AF114">
        <v>14.013757906427198</v>
      </c>
      <c r="AG114">
        <v>15.386865373988794</v>
      </c>
      <c r="AH114">
        <v>14.981231625639118</v>
      </c>
      <c r="AI114">
        <v>2.6026178992942071</v>
      </c>
      <c r="AJ114">
        <v>0</v>
      </c>
      <c r="AK114">
        <v>0</v>
      </c>
    </row>
    <row r="115" spans="1:37" hidden="1" x14ac:dyDescent="0.3">
      <c r="A115" t="s">
        <v>268</v>
      </c>
      <c r="B115" t="s">
        <v>269</v>
      </c>
      <c r="C115" t="s">
        <v>269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6.9</v>
      </c>
      <c r="AE115">
        <v>540</v>
      </c>
      <c r="AF115">
        <v>26.461229577094599</v>
      </c>
      <c r="AG115">
        <v>25.854295354594615</v>
      </c>
      <c r="AH115">
        <v>26.622633967070747</v>
      </c>
      <c r="AI115">
        <v>4.6484901433455494</v>
      </c>
      <c r="AJ115">
        <v>0</v>
      </c>
      <c r="AK115">
        <v>0</v>
      </c>
    </row>
    <row r="116" spans="1:37" hidden="1" x14ac:dyDescent="0.3">
      <c r="A116" t="s">
        <v>270</v>
      </c>
      <c r="B116" t="s">
        <v>271</v>
      </c>
      <c r="C116" t="s">
        <v>271</v>
      </c>
      <c r="D116" t="s">
        <v>5</v>
      </c>
      <c r="E116">
        <v>0</v>
      </c>
      <c r="F116">
        <v>1</v>
      </c>
      <c r="G116">
        <v>0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6.2</v>
      </c>
      <c r="AE116">
        <v>541</v>
      </c>
      <c r="AF116">
        <v>28.782036222562429</v>
      </c>
      <c r="AG116">
        <v>29.30085174156952</v>
      </c>
      <c r="AH116">
        <v>29.571248200239211</v>
      </c>
      <c r="AI116">
        <v>4.904952740051236</v>
      </c>
      <c r="AJ116">
        <v>0</v>
      </c>
      <c r="AK116">
        <v>0</v>
      </c>
    </row>
    <row r="117" spans="1:37" hidden="1" x14ac:dyDescent="0.3">
      <c r="A117" t="s">
        <v>272</v>
      </c>
      <c r="B117" t="s">
        <v>273</v>
      </c>
      <c r="C117" t="s">
        <v>273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542</v>
      </c>
      <c r="AF117">
        <v>19.292013780851399</v>
      </c>
      <c r="AG117">
        <v>20.803543984107012</v>
      </c>
      <c r="AH117">
        <v>20.426745062703588</v>
      </c>
      <c r="AI117">
        <v>3.5095027863461032</v>
      </c>
      <c r="AJ117">
        <v>0</v>
      </c>
      <c r="AK117">
        <v>0</v>
      </c>
    </row>
    <row r="118" spans="1:37" hidden="1" x14ac:dyDescent="0.3">
      <c r="A118" t="s">
        <v>88</v>
      </c>
      <c r="B118" t="s">
        <v>274</v>
      </c>
      <c r="C118" t="s">
        <v>274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4.0999999999999996</v>
      </c>
      <c r="AE118">
        <v>549</v>
      </c>
      <c r="AF118">
        <v>12.774193548190237</v>
      </c>
      <c r="AG118">
        <v>14.960365631527063</v>
      </c>
      <c r="AH118">
        <v>14.142502274416028</v>
      </c>
      <c r="AI118">
        <v>2.6248666481829015</v>
      </c>
      <c r="AJ118">
        <v>0</v>
      </c>
      <c r="AK118">
        <v>0</v>
      </c>
    </row>
    <row r="119" spans="1:37" hidden="1" x14ac:dyDescent="0.3">
      <c r="A119" t="s">
        <v>275</v>
      </c>
      <c r="B119" t="s">
        <v>276</v>
      </c>
      <c r="C119" t="s">
        <v>276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5.0999999999999996</v>
      </c>
      <c r="AE119">
        <v>550</v>
      </c>
      <c r="AF119">
        <v>19.578947364287824</v>
      </c>
      <c r="AG119">
        <v>23.325259992733859</v>
      </c>
      <c r="AH119">
        <v>21.882042723639326</v>
      </c>
      <c r="AI119">
        <v>3.8480843290361006</v>
      </c>
      <c r="AJ119">
        <v>0</v>
      </c>
      <c r="AK119">
        <v>0</v>
      </c>
    </row>
    <row r="120" spans="1:37" hidden="1" x14ac:dyDescent="0.3">
      <c r="A120" t="s">
        <v>277</v>
      </c>
      <c r="B120" t="s">
        <v>278</v>
      </c>
      <c r="C120" t="s">
        <v>279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5.4</v>
      </c>
      <c r="AE120">
        <v>553</v>
      </c>
      <c r="AF120">
        <v>51.333333307452889</v>
      </c>
      <c r="AG120">
        <v>33.219067501364393</v>
      </c>
      <c r="AH120">
        <v>42.830940758277151</v>
      </c>
      <c r="AI120">
        <v>7.2611003367139055</v>
      </c>
      <c r="AJ120">
        <v>0</v>
      </c>
      <c r="AK120">
        <v>0</v>
      </c>
    </row>
    <row r="121" spans="1:37" hidden="1" x14ac:dyDescent="0.3">
      <c r="A121" t="s">
        <v>280</v>
      </c>
      <c r="B121" t="s">
        <v>281</v>
      </c>
      <c r="C121" t="s">
        <v>282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4.3</v>
      </c>
      <c r="AE121">
        <v>554</v>
      </c>
      <c r="AF121">
        <v>17.54285707353845</v>
      </c>
      <c r="AG121">
        <v>17.598376254211736</v>
      </c>
      <c r="AH121">
        <v>17.888193578544559</v>
      </c>
      <c r="AI121">
        <v>2.9296633624319037</v>
      </c>
      <c r="AJ121">
        <v>0</v>
      </c>
      <c r="AK121">
        <v>0</v>
      </c>
    </row>
    <row r="122" spans="1:37" hidden="1" x14ac:dyDescent="0.3">
      <c r="A122" t="s">
        <v>283</v>
      </c>
      <c r="B122" t="s">
        <v>284</v>
      </c>
      <c r="C122" t="s">
        <v>285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5.9</v>
      </c>
      <c r="AE122">
        <v>555</v>
      </c>
      <c r="AF122">
        <v>15.446451897207407</v>
      </c>
      <c r="AG122">
        <v>22.497403797697554</v>
      </c>
      <c r="AH122">
        <v>19.395046269586345</v>
      </c>
      <c r="AI122">
        <v>3.4507418322181467</v>
      </c>
      <c r="AJ122">
        <v>0</v>
      </c>
      <c r="AK122">
        <v>0</v>
      </c>
    </row>
    <row r="123" spans="1:37" hidden="1" x14ac:dyDescent="0.3">
      <c r="A123" t="s">
        <v>286</v>
      </c>
      <c r="B123" t="s">
        <v>287</v>
      </c>
      <c r="C123" t="s">
        <v>287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557</v>
      </c>
      <c r="AF123">
        <v>22.068965503876417</v>
      </c>
      <c r="AG123">
        <v>23.819355626665363</v>
      </c>
      <c r="AH123">
        <v>23.378112505289543</v>
      </c>
      <c r="AI123">
        <v>3.9757931200115815</v>
      </c>
      <c r="AJ123">
        <v>0</v>
      </c>
      <c r="AK123">
        <v>0</v>
      </c>
    </row>
    <row r="124" spans="1:37" hidden="1" x14ac:dyDescent="0.3">
      <c r="A124" t="s">
        <v>261</v>
      </c>
      <c r="B124" t="s">
        <v>288</v>
      </c>
      <c r="C124" t="s">
        <v>289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5.5</v>
      </c>
      <c r="AE124">
        <v>558</v>
      </c>
      <c r="AF124">
        <v>33.081081081081081</v>
      </c>
      <c r="AG124">
        <v>22.933914125389855</v>
      </c>
      <c r="AH124">
        <v>28.3962715147489</v>
      </c>
      <c r="AI124">
        <v>4.0594958677828945</v>
      </c>
      <c r="AJ124">
        <v>0</v>
      </c>
      <c r="AK124">
        <v>0</v>
      </c>
    </row>
    <row r="125" spans="1:37" hidden="1" x14ac:dyDescent="0.3">
      <c r="A125" t="s">
        <v>290</v>
      </c>
      <c r="B125" t="s">
        <v>291</v>
      </c>
      <c r="C125" t="s">
        <v>291</v>
      </c>
      <c r="D125" t="s">
        <v>4</v>
      </c>
      <c r="E125">
        <v>1</v>
      </c>
      <c r="F125">
        <v>0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560</v>
      </c>
      <c r="AF125">
        <v>25.285714285714288</v>
      </c>
      <c r="AG125">
        <v>24.589879533430057</v>
      </c>
      <c r="AH125">
        <v>25.379642563238548</v>
      </c>
      <c r="AI125">
        <v>4.4474063112919904</v>
      </c>
      <c r="AJ125">
        <v>0</v>
      </c>
      <c r="AK125">
        <v>0</v>
      </c>
    </row>
    <row r="126" spans="1:37" hidden="1" x14ac:dyDescent="0.3">
      <c r="A126" t="s">
        <v>292</v>
      </c>
      <c r="B126" t="s">
        <v>293</v>
      </c>
      <c r="C126" t="s">
        <v>293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4.5</v>
      </c>
      <c r="AE126">
        <v>561</v>
      </c>
      <c r="AF126">
        <v>8.5380036434495779</v>
      </c>
      <c r="AG126">
        <v>23.445711167282717</v>
      </c>
      <c r="AH126">
        <v>16.451368388318112</v>
      </c>
      <c r="AI126">
        <v>2.96778330698351</v>
      </c>
      <c r="AJ126">
        <v>0</v>
      </c>
      <c r="AK126">
        <v>0</v>
      </c>
    </row>
    <row r="127" spans="1:37" hidden="1" x14ac:dyDescent="0.3">
      <c r="A127" t="s">
        <v>294</v>
      </c>
      <c r="B127" t="s">
        <v>295</v>
      </c>
      <c r="C127" t="s">
        <v>295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5.6</v>
      </c>
      <c r="AE127">
        <v>570</v>
      </c>
      <c r="AF127">
        <v>16.837841984555833</v>
      </c>
      <c r="AG127">
        <v>13.838299672619845</v>
      </c>
      <c r="AH127">
        <v>15.006031259523706</v>
      </c>
      <c r="AI127">
        <v>2.9591378792530847</v>
      </c>
      <c r="AJ127">
        <v>0</v>
      </c>
      <c r="AK127">
        <v>0</v>
      </c>
    </row>
    <row r="128" spans="1:37" hidden="1" x14ac:dyDescent="0.3">
      <c r="A128" t="s">
        <v>286</v>
      </c>
      <c r="B128" t="s">
        <v>296</v>
      </c>
      <c r="C128" t="s">
        <v>296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4.2</v>
      </c>
      <c r="AE128">
        <v>581</v>
      </c>
      <c r="AF128">
        <v>10.190507093960434</v>
      </c>
      <c r="AG128">
        <v>15.629520648536868</v>
      </c>
      <c r="AH128">
        <v>12.803723626322501</v>
      </c>
      <c r="AI128">
        <v>2.6453811398992007</v>
      </c>
      <c r="AJ128">
        <v>0</v>
      </c>
      <c r="AK128">
        <v>0</v>
      </c>
    </row>
    <row r="129" spans="1:37" hidden="1" x14ac:dyDescent="0.3">
      <c r="A129" t="s">
        <v>297</v>
      </c>
      <c r="B129" t="s">
        <v>298</v>
      </c>
      <c r="C129" t="s">
        <v>298</v>
      </c>
      <c r="D129" t="s">
        <v>7</v>
      </c>
      <c r="E129">
        <v>0</v>
      </c>
      <c r="F129">
        <v>0</v>
      </c>
      <c r="G129">
        <v>0</v>
      </c>
      <c r="H129">
        <v>1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5.6</v>
      </c>
      <c r="AE129">
        <v>587</v>
      </c>
      <c r="AF129">
        <v>16.51711002039411</v>
      </c>
      <c r="AG129">
        <v>18.130598167430414</v>
      </c>
      <c r="AH129">
        <v>17.057590761292623</v>
      </c>
      <c r="AI129">
        <v>3.4791978519498397</v>
      </c>
      <c r="AJ129">
        <v>0</v>
      </c>
      <c r="AK129">
        <v>0</v>
      </c>
    </row>
    <row r="130" spans="1:37" hidden="1" x14ac:dyDescent="0.3">
      <c r="A130" t="s">
        <v>299</v>
      </c>
      <c r="B130" t="s">
        <v>300</v>
      </c>
      <c r="C130" t="s">
        <v>300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5.5</v>
      </c>
      <c r="AE130">
        <v>594</v>
      </c>
      <c r="AF130">
        <v>11.572006867456126</v>
      </c>
      <c r="AG130">
        <v>16.112794368749999</v>
      </c>
      <c r="AH130">
        <v>13.700357654381204</v>
      </c>
      <c r="AI130">
        <v>2.8793467821823167</v>
      </c>
      <c r="AJ130">
        <v>0</v>
      </c>
      <c r="AK130">
        <v>0</v>
      </c>
    </row>
    <row r="131" spans="1:37" hidden="1" x14ac:dyDescent="0.3">
      <c r="A131" t="s">
        <v>174</v>
      </c>
      <c r="B131" t="s">
        <v>301</v>
      </c>
      <c r="C131" t="s">
        <v>301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6.3</v>
      </c>
      <c r="AE131">
        <v>625</v>
      </c>
      <c r="AF131">
        <v>18.583446400964526</v>
      </c>
      <c r="AG131">
        <v>20.620545941103835</v>
      </c>
      <c r="AH131">
        <v>18.896293140533736</v>
      </c>
      <c r="AI131">
        <v>3.9306651441227469</v>
      </c>
      <c r="AJ131">
        <v>0</v>
      </c>
      <c r="AK131">
        <v>0</v>
      </c>
    </row>
    <row r="132" spans="1:37" hidden="1" x14ac:dyDescent="0.3">
      <c r="A132" t="s">
        <v>302</v>
      </c>
      <c r="B132" t="s">
        <v>303</v>
      </c>
      <c r="C132" t="s">
        <v>303</v>
      </c>
      <c r="D132" t="s">
        <v>7</v>
      </c>
      <c r="E132">
        <v>0</v>
      </c>
      <c r="F132">
        <v>0</v>
      </c>
      <c r="G132">
        <v>0</v>
      </c>
      <c r="H132">
        <v>1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6</v>
      </c>
      <c r="AE132">
        <v>629</v>
      </c>
      <c r="AF132">
        <v>17.866712783385367</v>
      </c>
      <c r="AG132">
        <v>19.829793487114262</v>
      </c>
      <c r="AH132">
        <v>18.169689824866836</v>
      </c>
      <c r="AI132">
        <v>3.8816040785017738</v>
      </c>
      <c r="AJ132">
        <v>0</v>
      </c>
      <c r="AK132">
        <v>0</v>
      </c>
    </row>
    <row r="133" spans="1:37" hidden="1" x14ac:dyDescent="0.3">
      <c r="A133" t="s">
        <v>304</v>
      </c>
      <c r="B133" t="s">
        <v>305</v>
      </c>
      <c r="C133" t="s">
        <v>305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4.0999999999999996</v>
      </c>
      <c r="AE133">
        <v>635</v>
      </c>
      <c r="AF133">
        <v>9.7890494906229417</v>
      </c>
      <c r="AG133">
        <v>13.157236754305893</v>
      </c>
      <c r="AH133">
        <v>11.061995071615954</v>
      </c>
      <c r="AI133">
        <v>2.206526295986845</v>
      </c>
      <c r="AJ133">
        <v>0</v>
      </c>
      <c r="AK133">
        <v>0</v>
      </c>
    </row>
    <row r="134" spans="1:37" hidden="1" x14ac:dyDescent="0.3">
      <c r="A134" t="s">
        <v>306</v>
      </c>
      <c r="B134" t="s">
        <v>307</v>
      </c>
      <c r="C134" t="s">
        <v>307</v>
      </c>
      <c r="D134" t="s">
        <v>4</v>
      </c>
      <c r="E134">
        <v>1</v>
      </c>
      <c r="F134">
        <v>0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4.5</v>
      </c>
      <c r="AE134">
        <v>640</v>
      </c>
      <c r="AF134">
        <v>14.709584551656615</v>
      </c>
      <c r="AG134">
        <v>16.548889392497344</v>
      </c>
      <c r="AH134">
        <v>15.066747720010007</v>
      </c>
      <c r="AI134">
        <v>3.3711361449115982</v>
      </c>
      <c r="AJ134">
        <v>0</v>
      </c>
      <c r="AK134">
        <v>0</v>
      </c>
    </row>
    <row r="135" spans="1:37" hidden="1" x14ac:dyDescent="0.3">
      <c r="A135" t="s">
        <v>308</v>
      </c>
      <c r="B135" t="s">
        <v>309</v>
      </c>
      <c r="C135" t="s">
        <v>309</v>
      </c>
      <c r="D135" t="s">
        <v>4</v>
      </c>
      <c r="E135">
        <v>1</v>
      </c>
      <c r="F135">
        <v>0</v>
      </c>
      <c r="G135">
        <v>0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5.4</v>
      </c>
      <c r="AE135">
        <v>656</v>
      </c>
      <c r="AF135">
        <v>21.095890401782643</v>
      </c>
      <c r="AG135">
        <v>19.69383790384121</v>
      </c>
      <c r="AH135">
        <v>15.486073633998556</v>
      </c>
      <c r="AI135">
        <v>3.0869762501142302</v>
      </c>
      <c r="AJ135">
        <v>0</v>
      </c>
      <c r="AK135">
        <v>0</v>
      </c>
    </row>
    <row r="136" spans="1:37" x14ac:dyDescent="0.3">
      <c r="A136" t="s">
        <v>112</v>
      </c>
      <c r="B136" t="s">
        <v>113</v>
      </c>
      <c r="C136" s="1" t="s">
        <v>113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12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4.5999999999999996</v>
      </c>
      <c r="AE136">
        <v>126</v>
      </c>
      <c r="AF136">
        <v>19.25275205782728</v>
      </c>
      <c r="AG136">
        <v>16.360976324781824</v>
      </c>
      <c r="AH136">
        <v>12.165763853643096</v>
      </c>
      <c r="AI136">
        <v>2.1412650493922927</v>
      </c>
      <c r="AJ136">
        <v>1</v>
      </c>
      <c r="AK136">
        <v>1</v>
      </c>
    </row>
    <row r="137" spans="1:37" hidden="1" x14ac:dyDescent="0.3">
      <c r="A137" t="s">
        <v>312</v>
      </c>
      <c r="B137" t="s">
        <v>313</v>
      </c>
      <c r="C137" t="s">
        <v>312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11.6</v>
      </c>
      <c r="AE137">
        <v>659</v>
      </c>
      <c r="AF137">
        <v>20.862068965517242</v>
      </c>
      <c r="AG137">
        <v>23.789512846411686</v>
      </c>
      <c r="AH137">
        <v>16.770095354258935</v>
      </c>
      <c r="AI137">
        <v>3.3777113367756186</v>
      </c>
      <c r="AJ137">
        <v>0</v>
      </c>
      <c r="AK137">
        <v>0</v>
      </c>
    </row>
    <row r="138" spans="1:37" hidden="1" x14ac:dyDescent="0.3">
      <c r="A138" t="s">
        <v>314</v>
      </c>
      <c r="B138" t="s">
        <v>315</v>
      </c>
      <c r="C138" t="s">
        <v>315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5.0999999999999996</v>
      </c>
      <c r="AE138">
        <v>661</v>
      </c>
      <c r="AF138">
        <v>14.328797535955008</v>
      </c>
      <c r="AG138">
        <v>16.608644111869147</v>
      </c>
      <c r="AH138">
        <v>11.609115614941913</v>
      </c>
      <c r="AI138">
        <v>2.4050042290809426</v>
      </c>
      <c r="AJ138">
        <v>0</v>
      </c>
      <c r="AK138">
        <v>0</v>
      </c>
    </row>
    <row r="139" spans="1:37" hidden="1" x14ac:dyDescent="0.3">
      <c r="A139" t="s">
        <v>122</v>
      </c>
      <c r="B139" t="s">
        <v>316</v>
      </c>
      <c r="C139" t="s">
        <v>316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4.7</v>
      </c>
      <c r="AE139">
        <v>663</v>
      </c>
      <c r="AF139">
        <v>15.029207131276197</v>
      </c>
      <c r="AG139">
        <v>19.48433154767007</v>
      </c>
      <c r="AH139">
        <v>12.872987343829081</v>
      </c>
      <c r="AI139">
        <v>2.6194443845916942</v>
      </c>
      <c r="AJ139">
        <v>0</v>
      </c>
      <c r="AK139">
        <v>0</v>
      </c>
    </row>
    <row r="140" spans="1:37" hidden="1" x14ac:dyDescent="0.3">
      <c r="A140" t="s">
        <v>317</v>
      </c>
      <c r="B140" t="s">
        <v>318</v>
      </c>
      <c r="C140" t="s">
        <v>318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5.4</v>
      </c>
      <c r="AE140">
        <v>664</v>
      </c>
      <c r="AF140">
        <v>14.719583345965674</v>
      </c>
      <c r="AG140">
        <v>17.170548138346277</v>
      </c>
      <c r="AH140">
        <v>11.962488178373196</v>
      </c>
      <c r="AI140">
        <v>2.3161348658292273</v>
      </c>
      <c r="AJ140">
        <v>0</v>
      </c>
      <c r="AK140">
        <v>0</v>
      </c>
    </row>
    <row r="141" spans="1:37" hidden="1" x14ac:dyDescent="0.3">
      <c r="A141" t="s">
        <v>319</v>
      </c>
      <c r="B141" t="s">
        <v>320</v>
      </c>
      <c r="C141" t="s">
        <v>321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4.8</v>
      </c>
      <c r="AE141">
        <v>676</v>
      </c>
      <c r="AF141">
        <v>32.272727272727273</v>
      </c>
      <c r="AG141">
        <v>23.133450336587529</v>
      </c>
      <c r="AH141">
        <v>21.330634950579686</v>
      </c>
      <c r="AI141">
        <v>3.0233184169670495</v>
      </c>
      <c r="AJ141">
        <v>0</v>
      </c>
      <c r="AK141">
        <v>0</v>
      </c>
    </row>
    <row r="142" spans="1:37" hidden="1" x14ac:dyDescent="0.3">
      <c r="A142" t="s">
        <v>322</v>
      </c>
      <c r="B142" t="s">
        <v>323</v>
      </c>
      <c r="C142" t="s">
        <v>323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7.8</v>
      </c>
      <c r="AE142">
        <v>677</v>
      </c>
      <c r="AF142">
        <v>21.729729713129682</v>
      </c>
      <c r="AG142">
        <v>18.9104298376995</v>
      </c>
      <c r="AH142">
        <v>15.487352852158033</v>
      </c>
      <c r="AI142">
        <v>2.9670142217154787</v>
      </c>
      <c r="AJ142">
        <v>0</v>
      </c>
      <c r="AK142">
        <v>0</v>
      </c>
    </row>
    <row r="143" spans="1:37" hidden="1" x14ac:dyDescent="0.3">
      <c r="A143" t="s">
        <v>105</v>
      </c>
      <c r="B143" t="s">
        <v>324</v>
      </c>
      <c r="C143" t="s">
        <v>324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5.3</v>
      </c>
      <c r="AE143">
        <v>679</v>
      </c>
      <c r="AF143">
        <v>14.717745730123541</v>
      </c>
      <c r="AG143">
        <v>17.569170779237449</v>
      </c>
      <c r="AH143">
        <v>12.096225972619273</v>
      </c>
      <c r="AI143">
        <v>2.4286132503396716</v>
      </c>
      <c r="AJ143">
        <v>0</v>
      </c>
      <c r="AK143">
        <v>0</v>
      </c>
    </row>
    <row r="144" spans="1:37" hidden="1" x14ac:dyDescent="0.3">
      <c r="A144" t="s">
        <v>199</v>
      </c>
      <c r="B144" t="s">
        <v>325</v>
      </c>
      <c r="C144" t="s">
        <v>325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6.4</v>
      </c>
      <c r="AE144">
        <v>693</v>
      </c>
      <c r="AF144">
        <v>18.693560357509256</v>
      </c>
      <c r="AG144">
        <v>19.456040908248539</v>
      </c>
      <c r="AH144">
        <v>19.956154015257855</v>
      </c>
      <c r="AI144">
        <v>3.351860510460595</v>
      </c>
      <c r="AJ144">
        <v>0</v>
      </c>
      <c r="AK144">
        <v>0</v>
      </c>
    </row>
    <row r="145" spans="1:37" hidden="1" x14ac:dyDescent="0.3">
      <c r="A145" t="s">
        <v>326</v>
      </c>
      <c r="B145" t="s">
        <v>327</v>
      </c>
      <c r="C145" t="s">
        <v>327</v>
      </c>
      <c r="D145" t="s">
        <v>4</v>
      </c>
      <c r="E145">
        <v>1</v>
      </c>
      <c r="F145">
        <v>0</v>
      </c>
      <c r="G145">
        <v>0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4.9000000000000004</v>
      </c>
      <c r="AE145">
        <v>694</v>
      </c>
      <c r="AF145">
        <v>37.913386763289594</v>
      </c>
      <c r="AG145">
        <v>22.621444133473911</v>
      </c>
      <c r="AH145">
        <v>31.686444414490815</v>
      </c>
      <c r="AI145">
        <v>3.6857183413842716</v>
      </c>
      <c r="AJ145">
        <v>0</v>
      </c>
      <c r="AK145">
        <v>0</v>
      </c>
    </row>
    <row r="146" spans="1:37" hidden="1" x14ac:dyDescent="0.3">
      <c r="A146" t="s">
        <v>52</v>
      </c>
      <c r="B146" t="s">
        <v>328</v>
      </c>
      <c r="C146" t="s">
        <v>328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4.7</v>
      </c>
      <c r="AE146">
        <v>696</v>
      </c>
      <c r="AF146">
        <v>35.832116740716096</v>
      </c>
      <c r="AG146">
        <v>19.333580886180624</v>
      </c>
      <c r="AH146">
        <v>28.879203989831048</v>
      </c>
      <c r="AI146">
        <v>3.2152475097810109</v>
      </c>
      <c r="AJ146">
        <v>0</v>
      </c>
      <c r="AK146">
        <v>0</v>
      </c>
    </row>
    <row r="147" spans="1:37" hidden="1" x14ac:dyDescent="0.3">
      <c r="A147" t="s">
        <v>329</v>
      </c>
      <c r="B147" t="s">
        <v>330</v>
      </c>
      <c r="C147" t="s">
        <v>330</v>
      </c>
      <c r="D147" t="s">
        <v>7</v>
      </c>
      <c r="E147">
        <v>0</v>
      </c>
      <c r="F147">
        <v>0</v>
      </c>
      <c r="G147">
        <v>0</v>
      </c>
      <c r="H147">
        <v>1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7</v>
      </c>
      <c r="AE147">
        <v>697</v>
      </c>
      <c r="AF147">
        <v>21.669359703972454</v>
      </c>
      <c r="AG147">
        <v>16.943488011319477</v>
      </c>
      <c r="AH147">
        <v>20.205315527848462</v>
      </c>
      <c r="AI147">
        <v>3.1769786111295311</v>
      </c>
      <c r="AJ147">
        <v>0</v>
      </c>
      <c r="AK147">
        <v>0</v>
      </c>
    </row>
    <row r="148" spans="1:37" hidden="1" x14ac:dyDescent="0.3">
      <c r="A148" t="s">
        <v>331</v>
      </c>
      <c r="B148" t="s">
        <v>332</v>
      </c>
      <c r="C148" t="s">
        <v>332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5.5</v>
      </c>
      <c r="AE148">
        <v>702</v>
      </c>
      <c r="AF148">
        <v>40.296090294556791</v>
      </c>
      <c r="AG148">
        <v>22.117189172693458</v>
      </c>
      <c r="AH148">
        <v>32.672702195543131</v>
      </c>
      <c r="AI148">
        <v>3.5918067419019257</v>
      </c>
      <c r="AJ148">
        <v>0</v>
      </c>
      <c r="AK148">
        <v>0</v>
      </c>
    </row>
    <row r="149" spans="1:37" hidden="1" x14ac:dyDescent="0.3">
      <c r="A149" t="s">
        <v>333</v>
      </c>
      <c r="B149" t="s">
        <v>334</v>
      </c>
      <c r="C149" t="s">
        <v>334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8</v>
      </c>
      <c r="AE149">
        <v>703</v>
      </c>
      <c r="AF149">
        <v>25.310883438973207</v>
      </c>
      <c r="AG149">
        <v>27.298143683341451</v>
      </c>
      <c r="AH149">
        <v>27.518753050635311</v>
      </c>
      <c r="AI149">
        <v>4.3270053081583484</v>
      </c>
      <c r="AJ149">
        <v>0</v>
      </c>
      <c r="AK149">
        <v>0</v>
      </c>
    </row>
    <row r="150" spans="1:37" hidden="1" x14ac:dyDescent="0.3">
      <c r="A150" t="s">
        <v>335</v>
      </c>
      <c r="B150" t="s">
        <v>336</v>
      </c>
      <c r="C150" t="s">
        <v>336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4.7</v>
      </c>
      <c r="AE150">
        <v>705</v>
      </c>
      <c r="AF150">
        <v>19.371942864741776</v>
      </c>
      <c r="AG150">
        <v>18.055887996541561</v>
      </c>
      <c r="AH150">
        <v>19.581160727040384</v>
      </c>
      <c r="AI150">
        <v>2.8224163450833526</v>
      </c>
      <c r="AJ150">
        <v>0</v>
      </c>
      <c r="AK150">
        <v>0</v>
      </c>
    </row>
    <row r="151" spans="1:37" hidden="1" x14ac:dyDescent="0.3">
      <c r="A151" t="s">
        <v>337</v>
      </c>
      <c r="B151" t="s">
        <v>338</v>
      </c>
      <c r="C151" t="s">
        <v>338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</v>
      </c>
      <c r="AE151">
        <v>706</v>
      </c>
      <c r="AF151">
        <v>27.64601782823329</v>
      </c>
      <c r="AG151">
        <v>16.997457151178118</v>
      </c>
      <c r="AH151">
        <v>23.367466635714656</v>
      </c>
      <c r="AI151">
        <v>4.1437194449776618</v>
      </c>
      <c r="AJ151">
        <v>0</v>
      </c>
      <c r="AK151">
        <v>0</v>
      </c>
    </row>
    <row r="152" spans="1:37" hidden="1" x14ac:dyDescent="0.3">
      <c r="A152" t="s">
        <v>339</v>
      </c>
      <c r="B152" t="s">
        <v>340</v>
      </c>
      <c r="C152" t="s">
        <v>341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4.9000000000000004</v>
      </c>
      <c r="AE152">
        <v>707</v>
      </c>
      <c r="AF152">
        <v>12.460775763495915</v>
      </c>
      <c r="AG152">
        <v>17.369694397492971</v>
      </c>
      <c r="AH152">
        <v>15.599032531685895</v>
      </c>
      <c r="AI152">
        <v>2.4896598809846977</v>
      </c>
      <c r="AJ152">
        <v>0</v>
      </c>
      <c r="AK152">
        <v>0</v>
      </c>
    </row>
    <row r="153" spans="1:37" hidden="1" x14ac:dyDescent="0.3">
      <c r="A153" t="s">
        <v>342</v>
      </c>
      <c r="B153" t="s">
        <v>343</v>
      </c>
      <c r="C153" t="s">
        <v>344</v>
      </c>
      <c r="D153" t="s">
        <v>4</v>
      </c>
      <c r="E153">
        <v>1</v>
      </c>
      <c r="F153">
        <v>0</v>
      </c>
      <c r="G153">
        <v>0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</v>
      </c>
      <c r="AE153">
        <v>726</v>
      </c>
      <c r="AF153">
        <v>20.963955726046869</v>
      </c>
      <c r="AG153">
        <v>22.108445292233917</v>
      </c>
      <c r="AH153">
        <v>20.361203458940611</v>
      </c>
      <c r="AI153">
        <v>4.5400723493214228</v>
      </c>
      <c r="AJ153">
        <v>0</v>
      </c>
      <c r="AK153">
        <v>0</v>
      </c>
    </row>
    <row r="154" spans="1:37" hidden="1" x14ac:dyDescent="0.3">
      <c r="A154" t="s">
        <v>345</v>
      </c>
      <c r="B154" t="s">
        <v>346</v>
      </c>
      <c r="C154" t="s">
        <v>347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5.2</v>
      </c>
      <c r="AE154">
        <v>727</v>
      </c>
      <c r="AF154">
        <v>20.821816718090499</v>
      </c>
      <c r="AG154">
        <v>19.400226450381162</v>
      </c>
      <c r="AH154">
        <v>17.867016548851982</v>
      </c>
      <c r="AI154">
        <v>4.0065997118720214</v>
      </c>
      <c r="AJ154">
        <v>0</v>
      </c>
      <c r="AK154">
        <v>0</v>
      </c>
    </row>
    <row r="155" spans="1:37" hidden="1" x14ac:dyDescent="0.3">
      <c r="A155" t="s">
        <v>348</v>
      </c>
      <c r="B155" t="s">
        <v>349</v>
      </c>
      <c r="C155" t="s">
        <v>350</v>
      </c>
      <c r="D155" t="s">
        <v>5</v>
      </c>
      <c r="E155">
        <v>0</v>
      </c>
      <c r="F155">
        <v>1</v>
      </c>
      <c r="G155">
        <v>0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5</v>
      </c>
      <c r="AE155">
        <v>729</v>
      </c>
      <c r="AF155">
        <v>17</v>
      </c>
      <c r="AG155">
        <v>15.615819349454874</v>
      </c>
      <c r="AH155">
        <v>14.381693092820132</v>
      </c>
      <c r="AI155">
        <v>3.2567111627428891</v>
      </c>
      <c r="AJ155">
        <v>0</v>
      </c>
      <c r="AK155">
        <v>0</v>
      </c>
    </row>
    <row r="156" spans="1:37" hidden="1" x14ac:dyDescent="0.3">
      <c r="A156" t="s">
        <v>351</v>
      </c>
      <c r="B156" t="s">
        <v>352</v>
      </c>
      <c r="C156" t="s">
        <v>353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5.2</v>
      </c>
      <c r="AE156">
        <v>730</v>
      </c>
      <c r="AF156">
        <v>14.470588183806365</v>
      </c>
      <c r="AG156">
        <v>16.346782404299159</v>
      </c>
      <c r="AH156">
        <v>15.054887760465141</v>
      </c>
      <c r="AI156">
        <v>3.4877556870007598</v>
      </c>
      <c r="AJ156">
        <v>0</v>
      </c>
      <c r="AK156">
        <v>0</v>
      </c>
    </row>
    <row r="157" spans="1:37" hidden="1" x14ac:dyDescent="0.3">
      <c r="A157" t="s">
        <v>354</v>
      </c>
      <c r="B157" t="s">
        <v>355</v>
      </c>
      <c r="C157" t="s">
        <v>355</v>
      </c>
      <c r="D157" t="s">
        <v>5</v>
      </c>
      <c r="E157">
        <v>0</v>
      </c>
      <c r="F157">
        <v>1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4.3</v>
      </c>
      <c r="AE157">
        <v>731</v>
      </c>
      <c r="AF157">
        <v>32.878031982702595</v>
      </c>
      <c r="AG157">
        <v>17.589622310232517</v>
      </c>
      <c r="AH157">
        <v>16.199505387670655</v>
      </c>
      <c r="AI157">
        <v>3.6441349229166047</v>
      </c>
      <c r="AJ157">
        <v>0</v>
      </c>
      <c r="AK157">
        <v>0</v>
      </c>
    </row>
    <row r="158" spans="1:37" hidden="1" x14ac:dyDescent="0.3">
      <c r="A158" t="s">
        <v>356</v>
      </c>
      <c r="B158" t="s">
        <v>357</v>
      </c>
      <c r="C158" t="s">
        <v>356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5.4</v>
      </c>
      <c r="AE158">
        <v>738</v>
      </c>
      <c r="AF158">
        <v>12.185185166897398</v>
      </c>
      <c r="AG158">
        <v>16.068494518004471</v>
      </c>
      <c r="AH158">
        <v>14.798593109343965</v>
      </c>
      <c r="AI158">
        <v>3.3382716279764031</v>
      </c>
      <c r="AJ158">
        <v>0</v>
      </c>
      <c r="AK158">
        <v>0</v>
      </c>
    </row>
    <row r="159" spans="1:37" hidden="1" x14ac:dyDescent="0.3">
      <c r="A159" t="s">
        <v>358</v>
      </c>
      <c r="B159" t="s">
        <v>359</v>
      </c>
      <c r="C159" t="s">
        <v>360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4.8</v>
      </c>
      <c r="AE159">
        <v>749</v>
      </c>
      <c r="AF159">
        <v>22.962962934225008</v>
      </c>
      <c r="AG159">
        <v>18.744478341168367</v>
      </c>
      <c r="AH159">
        <v>17.263092550895081</v>
      </c>
      <c r="AI159">
        <v>3.9059470362440467</v>
      </c>
      <c r="AJ159">
        <v>0</v>
      </c>
      <c r="AK159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2023-04-24T17:40:05Z</dcterms:created>
  <dcterms:modified xsi:type="dcterms:W3CDTF">2023-04-24T17:51:24Z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1b2db337-622f-45a3-94dc-89f0d0317b8b</vt:lpwstr>
  </property>
</Properties>
</file>