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BAB65254-524F-45F7-AD19-480BDEE142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Sheet1!$AK$2:$AK$156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Sheet1!$AK$2:$AK$156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" l="1"/>
  <c r="AH19" i="1"/>
  <c r="AI31" i="1"/>
  <c r="AH31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<sst xmlns="http://schemas.openxmlformats.org/spreadsheetml/2006/main" count="843" uniqueCount="359">
  <si>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</si>
  <si>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</si>
  <si>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</si>
  <si>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</si>
  <si>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</si>
  <si>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</si>
  <si>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</si>
  <si>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</si>
  <si>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</si>
  <si>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</si>
  <si>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</si>
  <si>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</si>
  <si>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</si>
  <si>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</si>
  <si>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</si>
  <si>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</si>
  <si>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</si>
  <si>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</si>
  <si>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</si>
  <si>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</si>
  <si>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</si>
  <si>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</si>
  <si>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</si>
  <si>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</si>
  <si>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</si>
  <si>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</si>
  <si>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</si>
  <si>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</si>
  <si>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</si>
  <si>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</si>
  <si>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</si>
  <si>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</si>
  <si>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</si>
  <si>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</si>
  <si>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</si>
  <si>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</si>
  <si>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</si>
  <si>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</si>
  <si>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</si>
  <si>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</si>
  <si>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</si>
  <si>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</si>
  <si>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</si>
  <si>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</si>
  <si>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</si>
  <si>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</si>
  <si>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</si>
  <si>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</si>
  <si>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</si>
  <si>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</si>
  <si>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</si>
  <si>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</si>
  <si>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</si>
  <si>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</si>
  <si>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</si>
  <si>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</si>
  <si>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</si>
  <si>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</si>
  <si>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</si>
  <si>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</si>
  <si>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</si>
  <si>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</si>
  <si>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</si>
  <si>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</si>
  <si>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</si>
  <si>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</si>
  <si>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</si>
  <si>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</si>
  <si>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</si>
  <si>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</si>
  <si>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</si>
  <si>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</si>
  <si>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</si>
  <si>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</si>
  <si>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</si>
  <si>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</si>
  <si>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</si>
  <si>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</si>
  <si>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</si>
  <si>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</si>
  <si>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</si>
  <si>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</si>
  <si>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</si>
  <si>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</si>
  <si>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</si>
  <si>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</si>
  <si>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</si>
  <si>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</si>
  <si>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</si>
  <si>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</si>
  <si>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</si>
  <si>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</si>
  <si>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Jefferson</t>
  </si>
  <si>
    <t>Lerma Solís</t>
  </si>
  <si>
    <t>Lerma</t>
  </si>
  <si>
    <t>Dominic</t>
  </si>
  <si>
    <t>Solanke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</si>
  <si>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</si>
  <si>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</si>
  <si>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</si>
  <si>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</si>
  <si>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</si>
  <si>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</si>
  <si>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</si>
  <si>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</si>
  <si>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</si>
  <si>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</si>
  <si>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</si>
  <si>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</si>
  <si>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</si>
  <si>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</si>
  <si>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</si>
  <si>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</si>
  <si>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</si>
  <si>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</si>
  <si>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</si>
  <si>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</si>
  <si>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</si>
  <si>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</si>
  <si>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</si>
  <si>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</si>
  <si>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</si>
  <si>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</si>
  <si>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</si>
  <si>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Lewis</t>
  </si>
  <si>
    <t>Dunk</t>
  </si>
  <si>
    <t>Solly</t>
  </si>
  <si>
    <t>March</t>
  </si>
  <si>
    <t>Joël</t>
  </si>
  <si>
    <t>Veltman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</si>
  <si>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</si>
  <si>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</si>
  <si>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</si>
  <si>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</si>
  <si>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</si>
  <si>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</si>
  <si>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</si>
  <si>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Mason</t>
  </si>
  <si>
    <t>Mount</t>
  </si>
  <si>
    <t>Kai</t>
  </si>
  <si>
    <t>Havertz</t>
  </si>
  <si>
    <t>Vicente</t>
  </si>
  <si>
    <t>Guaita</t>
  </si>
  <si>
    <t>Jordan</t>
  </si>
  <si>
    <t>Ayew</t>
  </si>
  <si>
    <t>J.Ayew</t>
  </si>
  <si>
    <t>Jeffrey</t>
  </si>
  <si>
    <t>Schlupp</t>
  </si>
  <si>
    <t>Joachim</t>
  </si>
  <si>
    <t>Andersen</t>
  </si>
  <si>
    <t>Odsonne</t>
  </si>
  <si>
    <t>Edouard</t>
  </si>
  <si>
    <t>Marc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</si>
  <si>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</si>
  <si>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</si>
  <si>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</si>
  <si>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</si>
  <si>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</si>
  <si>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</si>
  <si>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</si>
  <si>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</si>
  <si>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</si>
  <si>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</si>
  <si>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</si>
  <si>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</si>
  <si>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</si>
  <si>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</si>
  <si>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</si>
  <si>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</si>
  <si>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</si>
  <si>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</si>
  <si>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</si>
  <si>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</si>
  <si>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</si>
  <si>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</si>
  <si>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</si>
  <si>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</si>
  <si>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</si>
  <si>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</si>
  <si>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</si>
  <si>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</si>
  <si>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</si>
  <si>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</si>
  <si>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</si>
  <si>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</si>
  <si>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</si>
  <si>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</si>
  <si>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</si>
  <si>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</si>
  <si>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</si>
  <si>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</si>
  <si>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</si>
  <si>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</si>
  <si>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</si>
  <si>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</si>
  <si>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</si>
  <si>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</si>
  <si>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</si>
  <si>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</si>
  <si>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</si>
  <si>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</si>
  <si>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</si>
  <si>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</si>
  <si>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</si>
  <si>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</si>
  <si>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</si>
  <si>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</si>
  <si>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</si>
  <si>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</si>
  <si>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</si>
  <si>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</si>
  <si>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</si>
  <si>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</si>
  <si>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</si>
  <si>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</si>
  <si>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</si>
  <si>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</si>
  <si>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Illan</t>
  </si>
  <si>
    <t>Meslier</t>
  </si>
  <si>
    <t>Roca Junqué</t>
  </si>
  <si>
    <t>Roca</t>
  </si>
  <si>
    <t>Brenden</t>
  </si>
  <si>
    <t>Aaronson</t>
  </si>
  <si>
    <t>Henderson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</si>
  <si>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</si>
  <si>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</si>
  <si>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</si>
  <si>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</si>
  <si>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</si>
  <si>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</si>
  <si>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</si>
  <si>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</si>
  <si>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</si>
  <si>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</si>
  <si>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</si>
  <si>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</si>
  <si>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</si>
  <si>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</si>
  <si>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</si>
  <si>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</si>
  <si>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</si>
  <si>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</si>
  <si>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</si>
  <si>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</si>
  <si>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</si>
  <si>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</si>
  <si>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</si>
  <si>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</si>
  <si>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</si>
  <si>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</si>
  <si>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</si>
  <si>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</si>
  <si>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</si>
  <si>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</si>
  <si>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</si>
  <si>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</si>
  <si>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Bruno</t>
  </si>
  <si>
    <t>Borges Fernandes</t>
  </si>
  <si>
    <t>Fernandes</t>
  </si>
  <si>
    <t>Marcus</t>
  </si>
  <si>
    <t>Rashford</t>
  </si>
  <si>
    <t>Lisandro</t>
  </si>
  <si>
    <t>Gordon</t>
  </si>
  <si>
    <t>Callum</t>
  </si>
  <si>
    <t>Wilson</t>
  </si>
  <si>
    <t>Kieran</t>
  </si>
  <si>
    <t>Trippier</t>
  </si>
  <si>
    <t>Dan</t>
  </si>
  <si>
    <t>Burn</t>
  </si>
  <si>
    <t>Murphy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</si>
  <si>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</si>
  <si>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</si>
  <si>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</si>
  <si>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</si>
  <si>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</si>
  <si>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</si>
  <si>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</si>
  <si>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</si>
  <si>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</si>
  <si>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</si>
  <si>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</si>
  <si>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</si>
  <si>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</si>
  <si>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</si>
  <si>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</si>
  <si>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</si>
  <si>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</si>
  <si>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</si>
  <si>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</si>
  <si>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</si>
  <si>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</si>
  <si>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Worrall</t>
  </si>
  <si>
    <t>Brennan</t>
  </si>
  <si>
    <t>Johnson</t>
  </si>
  <si>
    <t>Morgan</t>
  </si>
  <si>
    <t>Gibbs-White</t>
  </si>
  <si>
    <t>Ward-Prowse</t>
  </si>
  <si>
    <t>Che</t>
  </si>
  <si>
    <t>Adams</t>
  </si>
  <si>
    <t>Romain</t>
  </si>
  <si>
    <t>Perraud</t>
  </si>
  <si>
    <t>Gavin</t>
  </si>
  <si>
    <t>Bazunu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</si>
  <si>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</si>
  <si>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</si>
  <si>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</si>
  <si>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</si>
  <si>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</si>
  <si>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</si>
  <si>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</si>
  <si>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</si>
  <si>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</si>
  <si>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</si>
  <si>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</si>
  <si>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</si>
  <si>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</si>
  <si>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</si>
  <si>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Dejan</t>
  </si>
  <si>
    <t>Kulusevski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</si>
  <si>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</si>
  <si>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</si>
  <si>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</si>
  <si>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</si>
  <si>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</si>
  <si>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</si>
  <si>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</si>
  <si>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</si>
  <si>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</si>
  <si>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</si>
  <si>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</si>
  <si>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</si>
  <si>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</si>
  <si>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</si>
  <si>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</si>
  <si>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</si>
  <si>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</si>
  <si>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</si>
  <si>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</si>
  <si>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</si>
  <si>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</si>
  <si>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</si>
  <si>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</si>
  <si>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</si>
  <si>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Nélson</t>
  </si>
  <si>
    <t>Cabral Semedo</t>
  </si>
  <si>
    <t>Semedo</t>
  </si>
  <si>
    <t>Daniel</t>
  </si>
  <si>
    <t>Castelo Podence</t>
  </si>
  <si>
    <t>Podence</t>
  </si>
  <si>
    <t>Max</t>
  </si>
  <si>
    <t>Kilman</t>
  </si>
  <si>
    <t>Adama</t>
  </si>
  <si>
    <t>Traoré Diarra</t>
  </si>
  <si>
    <t>Matheus Luiz</t>
  </si>
  <si>
    <t>Nunes</t>
  </si>
  <si>
    <t>Matheus</t>
  </si>
  <si>
    <t>Kaoru</t>
  </si>
  <si>
    <t>Mitoma</t>
  </si>
  <si>
    <t>Grealish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</si>
</sst>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56">
  <autoFilter ref="A1:AK156" xr:uid="{00000000-0009-0000-0100-000001000000}">
    <filterColumn colId="36">
      <filters>
        <filter val="1"/>
      </filters>
    </filterColumn>
  </autoFilter>
  <sortState xmlns:xlrd2="http://schemas.microsoft.com/office/spreadsheetml/2017/richdata2" ref="A10:AK133">
    <sortCondition descending="1" ref="AI1:AI156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6"/>
  <sheetViews>
    <sheetView tabSelected="1" workbookViewId="0">
      <selection activeCell="C10" sqref="C10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4.8</v>
      </c>
      <c r="AE2">
        <v>1</v>
      </c>
      <c r="AF2">
        <v>13.838028169014084</v>
      </c>
      <c r="AG2">
        <v>16.439487009791559</v>
      </c>
      <c r="AH2">
        <v>13.630105337378174</v>
      </c>
      <c r="AI2">
        <v>2.7256932655675432</v>
      </c>
      <c r="AJ2">
        <v>0</v>
      </c>
      <c r="AK2">
        <v>0</v>
      </c>
      <c r="AM2" t="s">
        <v>39</v>
      </c>
      <c r="AN2">
        <f>SUMPRODUCT(Table1[Selected],Table1[PPG])</f>
        <v>495.18939050021692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12.222222222222223</v>
      </c>
      <c r="AG3">
        <v>13.638164764331654</v>
      </c>
      <c r="AH3">
        <v>11.613053745831273</v>
      </c>
      <c r="AI3">
        <v>2.3467317613532983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6.6</v>
      </c>
      <c r="AE4">
        <v>5</v>
      </c>
      <c r="AF4">
        <v>21.181781125661477</v>
      </c>
      <c r="AG4">
        <v>27.606514305858557</v>
      </c>
      <c r="AH4">
        <v>22.04232929595134</v>
      </c>
      <c r="AI4">
        <v>4.4233244527825155</v>
      </c>
      <c r="AJ4">
        <v>0</v>
      </c>
      <c r="AK4">
        <v>0</v>
      </c>
      <c r="AM4" t="s">
        <v>45</v>
      </c>
      <c r="AN4">
        <f>SUMPRODUCT(Table1[Selected],Table1[Cost])</f>
        <v>96.4</v>
      </c>
      <c r="AO4">
        <v>98.300000000000011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8</v>
      </c>
      <c r="AF5">
        <v>29.967741935483872</v>
      </c>
      <c r="AG5">
        <v>22.423953771298862</v>
      </c>
      <c r="AH5">
        <v>23.158155785628541</v>
      </c>
      <c r="AI5">
        <v>3.9181405011205008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6.4</v>
      </c>
      <c r="AE6">
        <v>9</v>
      </c>
      <c r="AF6">
        <v>10.795677202534975</v>
      </c>
      <c r="AG6">
        <v>18.622773204450741</v>
      </c>
      <c r="AH6">
        <v>13.431304925534992</v>
      </c>
      <c r="AI6">
        <v>2.6160913303792199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8.3000000000000007</v>
      </c>
      <c r="AE7">
        <v>11</v>
      </c>
      <c r="AF7">
        <v>21.022550165227571</v>
      </c>
      <c r="AG7">
        <v>28.42158543926417</v>
      </c>
      <c r="AH7">
        <v>22.370122569965197</v>
      </c>
      <c r="AI7">
        <v>4.4500182714986538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t="s">
        <v>53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4.8</v>
      </c>
      <c r="AE8">
        <v>13</v>
      </c>
      <c r="AF8">
        <v>19.761194091289855</v>
      </c>
      <c r="AG8">
        <v>18.236379497873141</v>
      </c>
      <c r="AH8">
        <v>16.935617140725199</v>
      </c>
      <c r="AI8">
        <v>3.2679722696340914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5.3</v>
      </c>
      <c r="AE9">
        <v>14</v>
      </c>
      <c r="AF9">
        <v>22.032258079187805</v>
      </c>
      <c r="AG9">
        <v>18.897444026910421</v>
      </c>
      <c r="AH9">
        <v>18.189553824875059</v>
      </c>
      <c r="AI9">
        <v>3.4408632311367056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x14ac:dyDescent="0.3">
      <c r="A10" t="s">
        <v>250</v>
      </c>
      <c r="B10" t="s">
        <v>251</v>
      </c>
      <c r="C10" s="1" t="s">
        <v>251</v>
      </c>
      <c r="D10" t="s">
        <v>7</v>
      </c>
      <c r="E10">
        <v>0</v>
      </c>
      <c r="F10">
        <v>0</v>
      </c>
      <c r="G10">
        <v>0</v>
      </c>
      <c r="H10">
        <v>1</v>
      </c>
      <c r="I10" t="s">
        <v>21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12.3</v>
      </c>
      <c r="AE10">
        <v>482</v>
      </c>
      <c r="AF10">
        <v>109.92592592523285</v>
      </c>
      <c r="AG10">
        <v>40.456961255186023</v>
      </c>
      <c r="AH10">
        <v>89.272484767060462</v>
      </c>
      <c r="AI10">
        <v>17.15519299130554</v>
      </c>
      <c r="AJ10">
        <v>1</v>
      </c>
      <c r="AK10">
        <v>1</v>
      </c>
    </row>
    <row r="11" spans="1:41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22</v>
      </c>
      <c r="AF11">
        <v>21.15051614639496</v>
      </c>
      <c r="AG11">
        <v>23.02713232079244</v>
      </c>
      <c r="AH11">
        <v>19.819507283909918</v>
      </c>
      <c r="AI11">
        <v>3.9040701994681806</v>
      </c>
      <c r="AJ11">
        <v>0</v>
      </c>
      <c r="AK11">
        <v>0</v>
      </c>
      <c r="AM11" t="s">
        <v>60</v>
      </c>
      <c r="AN11">
        <f>SUMPRODUCT(Table1[Selected], -- (Table1[PREV] = 0))</f>
        <v>1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19.969856399687032</v>
      </c>
      <c r="AG12">
        <v>21.384722873283351</v>
      </c>
      <c r="AH12">
        <v>18.540866270948683</v>
      </c>
      <c r="AI12">
        <v>3.759663810892512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14.996433287182837</v>
      </c>
      <c r="AG13">
        <v>14.258236557470298</v>
      </c>
      <c r="AH13">
        <v>13.05433541615891</v>
      </c>
      <c r="AI13">
        <v>2.5736826663191277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37</v>
      </c>
      <c r="AF14">
        <v>45.060197292483821</v>
      </c>
      <c r="AG14">
        <v>20.879698357308051</v>
      </c>
      <c r="AH14">
        <v>39.762282474660807</v>
      </c>
      <c r="AI14">
        <v>4.6676618158330347</v>
      </c>
      <c r="AJ14">
        <v>0</v>
      </c>
      <c r="AK14">
        <v>0</v>
      </c>
      <c r="AM14" t="s">
        <v>29</v>
      </c>
      <c r="AN14">
        <f>((AN11-AN12)+ABS((AN11-AN12)))/2*4</f>
        <v>0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43</v>
      </c>
      <c r="AF15">
        <v>15.321572672728177</v>
      </c>
      <c r="AG15">
        <v>15.165385388264342</v>
      </c>
      <c r="AH15">
        <v>18.87734563583501</v>
      </c>
      <c r="AI15">
        <v>3.703671871515068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4.7</v>
      </c>
      <c r="AE16">
        <v>45</v>
      </c>
      <c r="AF16">
        <v>12.585483740806868</v>
      </c>
      <c r="AG16">
        <v>20.858059116778428</v>
      </c>
      <c r="AH16">
        <v>21.086035965259164</v>
      </c>
      <c r="AI16">
        <v>3.8972698838224185</v>
      </c>
      <c r="AJ16">
        <v>0</v>
      </c>
      <c r="AK16">
        <v>0</v>
      </c>
      <c r="AM16" t="s">
        <v>74</v>
      </c>
      <c r="AN16">
        <f>AN2-AN14*5</f>
        <v>495.18939050021692</v>
      </c>
    </row>
    <row r="17" spans="1:41" x14ac:dyDescent="0.3">
      <c r="A17" t="s">
        <v>126</v>
      </c>
      <c r="B17" t="s">
        <v>127</v>
      </c>
      <c r="C17" s="1" t="s">
        <v>127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162</v>
      </c>
      <c r="AF17">
        <v>55.150920319411803</v>
      </c>
      <c r="AG17">
        <v>44.753928198208669</v>
      </c>
      <c r="AH17">
        <v>49.330682276970897</v>
      </c>
      <c r="AI17">
        <v>10.875534102385259</v>
      </c>
      <c r="AJ17">
        <v>1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48</v>
      </c>
      <c r="AF18">
        <v>17.396825408922989</v>
      </c>
      <c r="AG18">
        <v>17.601300706758476</v>
      </c>
      <c r="AH18">
        <v>21.687814011040693</v>
      </c>
      <c r="AI18">
        <v>3.9635823584377361</v>
      </c>
      <c r="AJ18">
        <v>0</v>
      </c>
      <c r="AK18">
        <v>0</v>
      </c>
      <c r="AM18" t="s">
        <v>9</v>
      </c>
      <c r="AN18">
        <f>SUMPRODUCT(Table1[Selected],Table1[ARS])</f>
        <v>1</v>
      </c>
      <c r="AO18">
        <v>3</v>
      </c>
    </row>
    <row r="19" spans="1:41" x14ac:dyDescent="0.3">
      <c r="A19" t="s">
        <v>216</v>
      </c>
      <c r="B19" t="s">
        <v>358</v>
      </c>
      <c r="C19" s="1" t="s">
        <v>358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21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7.3</v>
      </c>
      <c r="AE19">
        <v>470</v>
      </c>
      <c r="AF19">
        <v>30.028037455807109</v>
      </c>
      <c r="AG19">
        <v>32.892234452314909</v>
      </c>
      <c r="AH19">
        <f>36.9243306704927*0.9</f>
        <v>33.231897603443429</v>
      </c>
      <c r="AI19">
        <f>11.0164515282613*0.9</f>
        <v>9.9148063754351696</v>
      </c>
      <c r="AJ19">
        <v>1</v>
      </c>
      <c r="AK19">
        <v>1</v>
      </c>
      <c r="AM19" t="s">
        <v>10</v>
      </c>
      <c r="AN19">
        <f>SUMPRODUCT(Table1[Selected],Table1[AVL])</f>
        <v>3</v>
      </c>
      <c r="AO19">
        <v>3</v>
      </c>
    </row>
    <row r="20" spans="1:41" hidden="1" x14ac:dyDescent="0.3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4.3</v>
      </c>
      <c r="AE20">
        <v>51</v>
      </c>
      <c r="AF20">
        <v>33.695652147849025</v>
      </c>
      <c r="AG20">
        <v>14.954315895748262</v>
      </c>
      <c r="AH20">
        <v>29.295978844437471</v>
      </c>
      <c r="AI20">
        <v>5.6806228166149957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4.8</v>
      </c>
      <c r="AE21">
        <v>52</v>
      </c>
      <c r="AF21">
        <v>16.487058755741291</v>
      </c>
      <c r="AG21">
        <v>16.863923487540301</v>
      </c>
      <c r="AH21">
        <v>20.675251426412238</v>
      </c>
      <c r="AI21">
        <v>3.9380638354808406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5.3</v>
      </c>
      <c r="AE22">
        <v>53</v>
      </c>
      <c r="AF22">
        <v>14.128421782637016</v>
      </c>
      <c r="AG22">
        <v>18.350426076167643</v>
      </c>
      <c r="AH22">
        <v>20.307158025252246</v>
      </c>
      <c r="AI22">
        <v>3.9401232304093186</v>
      </c>
      <c r="AJ22">
        <v>0</v>
      </c>
      <c r="AK22">
        <v>0</v>
      </c>
      <c r="AM22" t="s">
        <v>13</v>
      </c>
      <c r="AN22">
        <f>SUMPRODUCT(Table1[Selected],Table1[BHA])</f>
        <v>3</v>
      </c>
      <c r="AO22">
        <v>3</v>
      </c>
    </row>
    <row r="23" spans="1:41" x14ac:dyDescent="0.3">
      <c r="A23" t="s">
        <v>242</v>
      </c>
      <c r="B23" t="s">
        <v>243</v>
      </c>
      <c r="C23" s="1" t="s">
        <v>242</v>
      </c>
      <c r="D23" t="s">
        <v>4</v>
      </c>
      <c r="E23">
        <v>1</v>
      </c>
      <c r="F23">
        <v>0</v>
      </c>
      <c r="G23">
        <v>0</v>
      </c>
      <c r="H23">
        <v>0</v>
      </c>
      <c r="I23" t="s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5.4</v>
      </c>
      <c r="AE23">
        <v>472</v>
      </c>
      <c r="AF23">
        <v>57.523111466483911</v>
      </c>
      <c r="AG23">
        <v>27.41118612766628</v>
      </c>
      <c r="AH23">
        <v>50.297841299446404</v>
      </c>
      <c r="AI23">
        <v>9.7381053344707844</v>
      </c>
      <c r="AJ23">
        <v>1</v>
      </c>
      <c r="AK23">
        <v>1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4.3</v>
      </c>
      <c r="AE24">
        <v>78</v>
      </c>
      <c r="AF24">
        <v>26.5625</v>
      </c>
      <c r="AG24">
        <v>13.218117079401084</v>
      </c>
      <c r="AH24">
        <v>23.773102401385593</v>
      </c>
      <c r="AI24">
        <v>6.5913635221139391</v>
      </c>
      <c r="AJ24">
        <v>0</v>
      </c>
      <c r="AK24">
        <v>0</v>
      </c>
      <c r="AM24" t="s">
        <v>15</v>
      </c>
      <c r="AN24">
        <f>SUMPRODUCT(Table1[Selected],Table1[CRY])</f>
        <v>1</v>
      </c>
      <c r="AO24">
        <v>3</v>
      </c>
    </row>
    <row r="25" spans="1:41" hidden="1" x14ac:dyDescent="0.3">
      <c r="A25" t="s">
        <v>92</v>
      </c>
      <c r="B25" t="s">
        <v>93</v>
      </c>
      <c r="C25" t="s">
        <v>94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85</v>
      </c>
      <c r="AF25">
        <v>12.351774212985649</v>
      </c>
      <c r="AG25">
        <v>16.663363860005646</v>
      </c>
      <c r="AH25">
        <v>18.854248648807776</v>
      </c>
      <c r="AI25">
        <v>4.1790499616147079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95</v>
      </c>
      <c r="B26" t="s">
        <v>96</v>
      </c>
      <c r="C26" t="s">
        <v>96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5.6</v>
      </c>
      <c r="AE26">
        <v>87</v>
      </c>
      <c r="AF26">
        <v>13.569315692138741</v>
      </c>
      <c r="AG26">
        <v>19.094561662034362</v>
      </c>
      <c r="AH26">
        <v>21.297639890650004</v>
      </c>
      <c r="AI26">
        <v>4.4373062222375781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5.2</v>
      </c>
      <c r="AE27">
        <v>91</v>
      </c>
      <c r="AF27">
        <v>13.395828239875208</v>
      </c>
      <c r="AG27">
        <v>18.868555634414069</v>
      </c>
      <c r="AH27">
        <v>21.038784345007208</v>
      </c>
      <c r="AI27">
        <v>4.5092945643643176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5.2</v>
      </c>
      <c r="AE28">
        <v>96</v>
      </c>
      <c r="AF28">
        <v>20.844242025310201</v>
      </c>
      <c r="AG28">
        <v>17.335752896912108</v>
      </c>
      <c r="AH28">
        <v>23.819410345911852</v>
      </c>
      <c r="AI28">
        <v>3.9541005981323236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105</v>
      </c>
      <c r="AF29">
        <v>21.923076923076923</v>
      </c>
      <c r="AG29">
        <v>20.383961241710637</v>
      </c>
      <c r="AH29">
        <v>26.647442302435092</v>
      </c>
      <c r="AI29">
        <v>4.6232598065410455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12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7.6</v>
      </c>
      <c r="AE30">
        <v>122</v>
      </c>
      <c r="AF30">
        <v>25.130684889081586</v>
      </c>
      <c r="AG30">
        <v>25.142328515590449</v>
      </c>
      <c r="AH30">
        <v>19.167002402872193</v>
      </c>
      <c r="AI30">
        <v>4.1971155256734649</v>
      </c>
      <c r="AJ30">
        <v>0</v>
      </c>
      <c r="AK30">
        <v>0</v>
      </c>
      <c r="AM30" t="s">
        <v>21</v>
      </c>
      <c r="AN30">
        <f>SUMPRODUCT(Table1[Selected],Table1[MCI])</f>
        <v>3</v>
      </c>
      <c r="AO30">
        <v>3</v>
      </c>
    </row>
    <row r="31" spans="1:41" x14ac:dyDescent="0.3">
      <c r="A31" t="s">
        <v>356</v>
      </c>
      <c r="B31" t="s">
        <v>357</v>
      </c>
      <c r="C31" s="1" t="s">
        <v>357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5.6</v>
      </c>
      <c r="AE31">
        <v>176</v>
      </c>
      <c r="AF31">
        <v>30.208976520480711</v>
      </c>
      <c r="AG31">
        <v>43.298567531698765</v>
      </c>
      <c r="AH31">
        <f>36.2956542547381*0.9</f>
        <v>32.666088829264297</v>
      </c>
      <c r="AI31">
        <f>9.2456439517803*0.9</f>
        <v>8.3210795566022711</v>
      </c>
      <c r="AJ31">
        <v>1</v>
      </c>
      <c r="AK31">
        <v>1</v>
      </c>
      <c r="AM31" t="s">
        <v>22</v>
      </c>
      <c r="AN31">
        <f>SUMPRODUCT(Table1[Selected],Table1[MUN])</f>
        <v>0</v>
      </c>
      <c r="AO31">
        <v>3</v>
      </c>
    </row>
    <row r="32" spans="1:41" hidden="1" x14ac:dyDescent="0.3">
      <c r="A32" t="s">
        <v>108</v>
      </c>
      <c r="B32" t="s">
        <v>109</v>
      </c>
      <c r="C32" t="s">
        <v>109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4.0999999999999996</v>
      </c>
      <c r="AE32">
        <v>125</v>
      </c>
      <c r="AF32">
        <v>16.130784011204899</v>
      </c>
      <c r="AG32">
        <v>13.34730003771433</v>
      </c>
      <c r="AH32">
        <v>11.255847430421495</v>
      </c>
      <c r="AI32">
        <v>2.4212856848402886</v>
      </c>
      <c r="AJ32">
        <v>0</v>
      </c>
      <c r="AK32">
        <v>0</v>
      </c>
      <c r="AM32" t="s">
        <v>23</v>
      </c>
      <c r="AN32">
        <f>SUMPRODUCT(Table1[Selected],Table1[NEW])</f>
        <v>0</v>
      </c>
      <c r="AO32">
        <v>3</v>
      </c>
    </row>
    <row r="33" spans="1:41" x14ac:dyDescent="0.3">
      <c r="A33" t="s">
        <v>231</v>
      </c>
      <c r="B33" t="s">
        <v>232</v>
      </c>
      <c r="C33" s="1" t="s">
        <v>232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20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6.8</v>
      </c>
      <c r="AE33">
        <v>439</v>
      </c>
      <c r="AF33">
        <v>30.256847594701643</v>
      </c>
      <c r="AG33">
        <v>28.037195042558885</v>
      </c>
      <c r="AH33">
        <v>22.658881444546516</v>
      </c>
      <c r="AI33">
        <v>7.738686537815525</v>
      </c>
      <c r="AJ33">
        <v>1</v>
      </c>
      <c r="AK33">
        <v>1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112</v>
      </c>
      <c r="B34" t="s">
        <v>113</v>
      </c>
      <c r="C34" t="s">
        <v>113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5.5</v>
      </c>
      <c r="AE34">
        <v>128</v>
      </c>
      <c r="AF34">
        <v>16.258340642669015</v>
      </c>
      <c r="AG34">
        <v>13.158914444562386</v>
      </c>
      <c r="AH34">
        <v>11.234590184271086</v>
      </c>
      <c r="AI34">
        <v>2.6904344898831392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4.8</v>
      </c>
      <c r="AE35">
        <v>130</v>
      </c>
      <c r="AF35">
        <v>13.776186000819735</v>
      </c>
      <c r="AG35">
        <v>16.411694823590928</v>
      </c>
      <c r="AH35">
        <v>11.493286052884372</v>
      </c>
      <c r="AI35">
        <v>2.619382198093517</v>
      </c>
      <c r="AJ35">
        <v>0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131</v>
      </c>
      <c r="AF36">
        <v>17.619970477591643</v>
      </c>
      <c r="AG36">
        <v>14.177841507133776</v>
      </c>
      <c r="AH36">
        <v>12.144298806895506</v>
      </c>
      <c r="AI36">
        <v>2.4550070526732548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5.7</v>
      </c>
      <c r="AE37">
        <v>137</v>
      </c>
      <c r="AF37">
        <v>15.786740310579823</v>
      </c>
      <c r="AG37">
        <v>17.433542522132413</v>
      </c>
      <c r="AH37">
        <v>12.655472160350374</v>
      </c>
      <c r="AI37">
        <v>2.7550421985040607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5.0999999999999996</v>
      </c>
      <c r="AE38">
        <v>146</v>
      </c>
      <c r="AF38">
        <v>16.013939375148446</v>
      </c>
      <c r="AG38">
        <v>18.338959120257531</v>
      </c>
      <c r="AH38">
        <v>13.083140412143095</v>
      </c>
      <c r="AI38">
        <v>2.9423314804930643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5.4</v>
      </c>
      <c r="AE39">
        <v>160</v>
      </c>
      <c r="AF39">
        <v>25.891665756836272</v>
      </c>
      <c r="AG39">
        <v>29.767528892204933</v>
      </c>
      <c r="AH39">
        <v>27.482905700777071</v>
      </c>
      <c r="AI39">
        <v>7.141575957630268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161</v>
      </c>
      <c r="AF40">
        <v>47.114209926787005</v>
      </c>
      <c r="AG40">
        <v>28.33916057595335</v>
      </c>
      <c r="AH40">
        <v>37.257458249637978</v>
      </c>
      <c r="AI40">
        <v>7.1987779432173671</v>
      </c>
      <c r="AJ40">
        <v>0</v>
      </c>
      <c r="AK40">
        <v>0</v>
      </c>
    </row>
    <row r="41" spans="1:41" x14ac:dyDescent="0.3">
      <c r="A41" t="s">
        <v>75</v>
      </c>
      <c r="B41" t="s">
        <v>76</v>
      </c>
      <c r="C41" s="1" t="s">
        <v>76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7.8</v>
      </c>
      <c r="AE41">
        <v>46</v>
      </c>
      <c r="AF41">
        <v>25.649484536082472</v>
      </c>
      <c r="AG41">
        <v>25.539498340417946</v>
      </c>
      <c r="AH41">
        <v>31.702733857613197</v>
      </c>
      <c r="AI41">
        <v>5.7047597465737825</v>
      </c>
      <c r="AJ41">
        <v>1</v>
      </c>
      <c r="AK41">
        <v>1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4.5999999999999996</v>
      </c>
      <c r="AE42">
        <v>164</v>
      </c>
      <c r="AF42">
        <v>27.973608177886131</v>
      </c>
      <c r="AG42">
        <v>25.898513355729985</v>
      </c>
      <c r="AH42">
        <v>26.600684595379803</v>
      </c>
      <c r="AI42">
        <v>6.6122379675306195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s="1" t="s">
        <v>131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5.5</v>
      </c>
      <c r="AE43">
        <v>168</v>
      </c>
      <c r="AF43">
        <v>23.12195120862421</v>
      </c>
      <c r="AG43">
        <v>27.121795093608075</v>
      </c>
      <c r="AH43">
        <v>24.808897599774507</v>
      </c>
      <c r="AI43">
        <v>6.593035437035093</v>
      </c>
      <c r="AJ43">
        <v>1</v>
      </c>
      <c r="AK43">
        <v>0</v>
      </c>
    </row>
    <row r="44" spans="1:41" x14ac:dyDescent="0.3">
      <c r="A44" t="s">
        <v>305</v>
      </c>
      <c r="B44" t="s">
        <v>306</v>
      </c>
      <c r="C44" s="1" t="s">
        <v>306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26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11.5</v>
      </c>
      <c r="AE44">
        <v>659</v>
      </c>
      <c r="AF44">
        <v>30.030209513414324</v>
      </c>
      <c r="AG44">
        <v>34.447690596361788</v>
      </c>
      <c r="AH44">
        <v>30.383699358716257</v>
      </c>
      <c r="AI44">
        <v>5.6729174315330502</v>
      </c>
      <c r="AJ44">
        <v>1</v>
      </c>
      <c r="AK44">
        <v>1</v>
      </c>
    </row>
    <row r="45" spans="1:41" hidden="1" x14ac:dyDescent="0.3">
      <c r="A45" t="s">
        <v>135</v>
      </c>
      <c r="B45" t="s">
        <v>136</v>
      </c>
      <c r="C45" t="s">
        <v>136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4.8</v>
      </c>
      <c r="AE45">
        <v>184</v>
      </c>
      <c r="AF45">
        <v>23.80285277692893</v>
      </c>
      <c r="AG45">
        <v>35.751394759142904</v>
      </c>
      <c r="AH45">
        <v>29.405924051165215</v>
      </c>
      <c r="AI45">
        <v>7.1628626726001947</v>
      </c>
      <c r="AJ45">
        <v>0</v>
      </c>
      <c r="AK45">
        <v>0</v>
      </c>
    </row>
    <row r="46" spans="1:41" hidden="1" x14ac:dyDescent="0.3">
      <c r="A46" t="s">
        <v>137</v>
      </c>
      <c r="B46" t="s">
        <v>138</v>
      </c>
      <c r="C46" t="s">
        <v>138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14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7.2</v>
      </c>
      <c r="AE46">
        <v>210</v>
      </c>
      <c r="AF46">
        <v>36.199116814389953</v>
      </c>
      <c r="AG46">
        <v>22.598118144729163</v>
      </c>
      <c r="AH46">
        <v>38.168106731385521</v>
      </c>
      <c r="AI46">
        <v>5.0812206242267974</v>
      </c>
      <c r="AJ46">
        <v>0</v>
      </c>
      <c r="AK46">
        <v>0</v>
      </c>
    </row>
    <row r="47" spans="1:41" hidden="1" x14ac:dyDescent="0.3">
      <c r="A47" t="s">
        <v>139</v>
      </c>
      <c r="B47" t="s">
        <v>140</v>
      </c>
      <c r="C47" t="s">
        <v>140</v>
      </c>
      <c r="D47" t="s">
        <v>7</v>
      </c>
      <c r="E47">
        <v>0</v>
      </c>
      <c r="F47">
        <v>0</v>
      </c>
      <c r="G47">
        <v>0</v>
      </c>
      <c r="H47">
        <v>1</v>
      </c>
      <c r="I47" t="s">
        <v>14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7.4</v>
      </c>
      <c r="AE47">
        <v>213</v>
      </c>
      <c r="AF47">
        <v>23.868290942128795</v>
      </c>
      <c r="AG47">
        <v>19.860662968282142</v>
      </c>
      <c r="AH47">
        <v>28.231473233124561</v>
      </c>
      <c r="AI47">
        <v>4.1663016336751717</v>
      </c>
      <c r="AJ47">
        <v>0</v>
      </c>
      <c r="AK47">
        <v>0</v>
      </c>
    </row>
    <row r="48" spans="1:41" hidden="1" x14ac:dyDescent="0.3">
      <c r="A48" t="s">
        <v>141</v>
      </c>
      <c r="B48" t="s">
        <v>142</v>
      </c>
      <c r="C48" t="s">
        <v>142</v>
      </c>
      <c r="D48" t="s">
        <v>4</v>
      </c>
      <c r="E48">
        <v>1</v>
      </c>
      <c r="F48">
        <v>0</v>
      </c>
      <c r="G48">
        <v>0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4.4000000000000004</v>
      </c>
      <c r="AE48">
        <v>237</v>
      </c>
      <c r="AF48">
        <v>17.656031270051649</v>
      </c>
      <c r="AG48">
        <v>21.454290447446734</v>
      </c>
      <c r="AH48">
        <v>22.950109991841046</v>
      </c>
      <c r="AI48">
        <v>4.5207412193694871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145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5.2</v>
      </c>
      <c r="AE49">
        <v>244</v>
      </c>
      <c r="AF49">
        <v>15.524953697214329</v>
      </c>
      <c r="AG49">
        <v>16.114629398845103</v>
      </c>
      <c r="AH49">
        <v>18.522976505097976</v>
      </c>
      <c r="AI49">
        <v>3.6982953299805512</v>
      </c>
      <c r="AJ49">
        <v>0</v>
      </c>
      <c r="AK49">
        <v>0</v>
      </c>
    </row>
    <row r="50" spans="1:37" hidden="1" x14ac:dyDescent="0.3">
      <c r="A50" t="s">
        <v>146</v>
      </c>
      <c r="B50" t="s">
        <v>147</v>
      </c>
      <c r="C50" t="s">
        <v>147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4.7</v>
      </c>
      <c r="AE50">
        <v>246</v>
      </c>
      <c r="AF50">
        <v>13.71041452747165</v>
      </c>
      <c r="AG50">
        <v>15.542763850615652</v>
      </c>
      <c r="AH50">
        <v>17.1483179059198</v>
      </c>
      <c r="AI50">
        <v>3.6279740580193365</v>
      </c>
      <c r="AJ50">
        <v>0</v>
      </c>
      <c r="AK50">
        <v>0</v>
      </c>
    </row>
    <row r="51" spans="1:37" x14ac:dyDescent="0.3">
      <c r="A51" t="s">
        <v>132</v>
      </c>
      <c r="B51" t="s">
        <v>133</v>
      </c>
      <c r="C51" t="s">
        <v>134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172</v>
      </c>
      <c r="AF51">
        <v>37.896302703155136</v>
      </c>
      <c r="AG51">
        <v>24.387933617133591</v>
      </c>
      <c r="AH51">
        <v>30.75472408331914</v>
      </c>
      <c r="AI51">
        <v>5.6381705741348238</v>
      </c>
      <c r="AJ51">
        <v>0</v>
      </c>
      <c r="AK51">
        <v>1</v>
      </c>
    </row>
    <row r="52" spans="1:37" hidden="1" x14ac:dyDescent="0.3">
      <c r="A52" t="s">
        <v>150</v>
      </c>
      <c r="B52" t="s">
        <v>151</v>
      </c>
      <c r="C52" t="s">
        <v>151</v>
      </c>
      <c r="D52" t="s">
        <v>7</v>
      </c>
      <c r="E52">
        <v>0</v>
      </c>
      <c r="F52">
        <v>0</v>
      </c>
      <c r="G52">
        <v>0</v>
      </c>
      <c r="H52">
        <v>1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250</v>
      </c>
      <c r="AF52">
        <v>13.848499297458581</v>
      </c>
      <c r="AG52">
        <v>14.456602726585112</v>
      </c>
      <c r="AH52">
        <v>16.572252667806939</v>
      </c>
      <c r="AI52">
        <v>3.4227183166131474</v>
      </c>
      <c r="AJ52">
        <v>0</v>
      </c>
      <c r="AK52">
        <v>0</v>
      </c>
    </row>
    <row r="53" spans="1:37" hidden="1" x14ac:dyDescent="0.3">
      <c r="A53" t="s">
        <v>152</v>
      </c>
      <c r="B53" t="s">
        <v>153</v>
      </c>
      <c r="C53" t="s">
        <v>153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</v>
      </c>
      <c r="AE53">
        <v>251</v>
      </c>
      <c r="AF53">
        <v>14.74303689199939</v>
      </c>
      <c r="AG53">
        <v>17.154110532251245</v>
      </c>
      <c r="AH53">
        <v>18.705421145169076</v>
      </c>
      <c r="AI53">
        <v>3.7083052481096344</v>
      </c>
      <c r="AJ53">
        <v>0</v>
      </c>
      <c r="AK53">
        <v>0</v>
      </c>
    </row>
    <row r="54" spans="1:37" x14ac:dyDescent="0.3">
      <c r="A54" t="s">
        <v>54</v>
      </c>
      <c r="B54" t="s">
        <v>56</v>
      </c>
      <c r="C54" s="1" t="s">
        <v>57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9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6.8</v>
      </c>
      <c r="AE54">
        <v>16</v>
      </c>
      <c r="AF54">
        <v>24.955039543405487</v>
      </c>
      <c r="AG54">
        <v>30.513010481972813</v>
      </c>
      <c r="AH54">
        <v>24.998282082335763</v>
      </c>
      <c r="AI54">
        <v>4.8814573850322756</v>
      </c>
      <c r="AJ54">
        <v>1</v>
      </c>
      <c r="AK54">
        <v>1</v>
      </c>
    </row>
    <row r="55" spans="1:37" hidden="1" x14ac:dyDescent="0.3">
      <c r="A55" t="s">
        <v>154</v>
      </c>
      <c r="B55" t="s">
        <v>155</v>
      </c>
      <c r="C55" t="s">
        <v>155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5.6</v>
      </c>
      <c r="AE55">
        <v>253</v>
      </c>
      <c r="AF55">
        <v>13.068228339826122</v>
      </c>
      <c r="AG55">
        <v>21.724372577469943</v>
      </c>
      <c r="AH55">
        <v>20.508415739238622</v>
      </c>
      <c r="AI55">
        <v>4.184426814096331</v>
      </c>
      <c r="AJ55">
        <v>0</v>
      </c>
      <c r="AK55">
        <v>0</v>
      </c>
    </row>
    <row r="56" spans="1:37" x14ac:dyDescent="0.3">
      <c r="A56" t="s">
        <v>148</v>
      </c>
      <c r="B56" t="s">
        <v>149</v>
      </c>
      <c r="C56" s="1" t="s">
        <v>149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249</v>
      </c>
      <c r="AF56">
        <v>28.447159956251166</v>
      </c>
      <c r="AG56">
        <v>16.942942117323078</v>
      </c>
      <c r="AH56">
        <v>26.35781583612469</v>
      </c>
      <c r="AI56">
        <v>4.0401965472903232</v>
      </c>
      <c r="AJ56">
        <v>1</v>
      </c>
      <c r="AK56">
        <v>1</v>
      </c>
    </row>
    <row r="57" spans="1:37" hidden="1" x14ac:dyDescent="0.3">
      <c r="A57" t="s">
        <v>156</v>
      </c>
      <c r="B57" t="s">
        <v>157</v>
      </c>
      <c r="C57" t="s">
        <v>157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4.4000000000000004</v>
      </c>
      <c r="AE57">
        <v>254</v>
      </c>
      <c r="AF57">
        <v>15.657771703914008</v>
      </c>
      <c r="AG57">
        <v>15.835909205701103</v>
      </c>
      <c r="AH57">
        <v>18.430435696698979</v>
      </c>
      <c r="AI57">
        <v>3.9827353729843251</v>
      </c>
      <c r="AJ57">
        <v>0</v>
      </c>
      <c r="AK57">
        <v>0</v>
      </c>
    </row>
    <row r="58" spans="1:37" hidden="1" x14ac:dyDescent="0.3">
      <c r="A58" t="s">
        <v>158</v>
      </c>
      <c r="B58" t="s">
        <v>159</v>
      </c>
      <c r="C58" t="s">
        <v>159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255</v>
      </c>
      <c r="AF58">
        <v>16.272727239330138</v>
      </c>
      <c r="AG58">
        <v>20.180304373986125</v>
      </c>
      <c r="AH58">
        <v>21.39720263407046</v>
      </c>
      <c r="AI58">
        <v>4.491822437853104</v>
      </c>
      <c r="AJ58">
        <v>0</v>
      </c>
      <c r="AK58">
        <v>0</v>
      </c>
    </row>
    <row r="59" spans="1:37" hidden="1" x14ac:dyDescent="0.3">
      <c r="A59" t="s">
        <v>160</v>
      </c>
      <c r="B59" t="s">
        <v>161</v>
      </c>
      <c r="C59" t="s">
        <v>162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262</v>
      </c>
      <c r="AF59">
        <v>10.887507135762512</v>
      </c>
      <c r="AG59">
        <v>16.972418353958698</v>
      </c>
      <c r="AH59">
        <v>16.40721630680828</v>
      </c>
      <c r="AI59">
        <v>3.3809865274846969</v>
      </c>
      <c r="AJ59">
        <v>0</v>
      </c>
      <c r="AK59">
        <v>0</v>
      </c>
    </row>
    <row r="60" spans="1:37" hidden="1" x14ac:dyDescent="0.3">
      <c r="A60" t="s">
        <v>143</v>
      </c>
      <c r="B60" t="s">
        <v>163</v>
      </c>
      <c r="C60" t="s">
        <v>163</v>
      </c>
      <c r="D60" t="s">
        <v>4</v>
      </c>
      <c r="E60">
        <v>1</v>
      </c>
      <c r="F60">
        <v>0</v>
      </c>
      <c r="G60">
        <v>0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4.4000000000000004</v>
      </c>
      <c r="AE60">
        <v>280</v>
      </c>
      <c r="AF60">
        <v>41.163217098377494</v>
      </c>
      <c r="AG60">
        <v>17.158939966031316</v>
      </c>
      <c r="AH60">
        <v>24.074548733957837</v>
      </c>
      <c r="AI60">
        <v>2.9031631471014281</v>
      </c>
      <c r="AJ60">
        <v>0</v>
      </c>
      <c r="AK60">
        <v>0</v>
      </c>
    </row>
    <row r="61" spans="1:37" hidden="1" x14ac:dyDescent="0.3">
      <c r="A61" t="s">
        <v>164</v>
      </c>
      <c r="B61" t="s">
        <v>165</v>
      </c>
      <c r="C61" t="s">
        <v>165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284</v>
      </c>
      <c r="AF61">
        <v>13.043822143559996</v>
      </c>
      <c r="AG61">
        <v>14.730819837925814</v>
      </c>
      <c r="AH61">
        <v>11.355166214010923</v>
      </c>
      <c r="AI61">
        <v>2.2958550784013729</v>
      </c>
      <c r="AJ61">
        <v>0</v>
      </c>
      <c r="AK61">
        <v>0</v>
      </c>
    </row>
    <row r="62" spans="1:37" hidden="1" x14ac:dyDescent="0.3">
      <c r="A62" t="s">
        <v>166</v>
      </c>
      <c r="B62" t="s">
        <v>167</v>
      </c>
      <c r="C62" t="s">
        <v>167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5.2</v>
      </c>
      <c r="AE62">
        <v>287</v>
      </c>
      <c r="AF62">
        <v>13.648402473875239</v>
      </c>
      <c r="AG62">
        <v>14.977173699905956</v>
      </c>
      <c r="AH62">
        <v>11.706486575532754</v>
      </c>
      <c r="AI62">
        <v>2.4088233824775083</v>
      </c>
      <c r="AJ62">
        <v>0</v>
      </c>
      <c r="AK62">
        <v>0</v>
      </c>
    </row>
    <row r="63" spans="1:37" hidden="1" x14ac:dyDescent="0.3">
      <c r="A63" t="s">
        <v>168</v>
      </c>
      <c r="B63" t="s">
        <v>169</v>
      </c>
      <c r="C63" t="s">
        <v>169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4.0999999999999996</v>
      </c>
      <c r="AE63">
        <v>292</v>
      </c>
      <c r="AF63">
        <v>28.235674401316849</v>
      </c>
      <c r="AG63">
        <v>13.914899154300238</v>
      </c>
      <c r="AH63">
        <v>17.373809224066555</v>
      </c>
      <c r="AI63">
        <v>2.2216248354995374</v>
      </c>
      <c r="AJ63">
        <v>0</v>
      </c>
      <c r="AK63">
        <v>0</v>
      </c>
    </row>
    <row r="64" spans="1:37" hidden="1" x14ac:dyDescent="0.3">
      <c r="A64" t="s">
        <v>170</v>
      </c>
      <c r="B64" t="s">
        <v>171</v>
      </c>
      <c r="C64" t="s">
        <v>171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4.2</v>
      </c>
      <c r="AE64">
        <v>296</v>
      </c>
      <c r="AF64">
        <v>15.295393860205028</v>
      </c>
      <c r="AG64">
        <v>15.186107681818912</v>
      </c>
      <c r="AH64">
        <v>12.478229181597165</v>
      </c>
      <c r="AI64">
        <v>2.5589588701313528</v>
      </c>
      <c r="AJ64">
        <v>0</v>
      </c>
      <c r="AK64">
        <v>0</v>
      </c>
    </row>
    <row r="65" spans="1:37" hidden="1" x14ac:dyDescent="0.3">
      <c r="A65" t="s">
        <v>172</v>
      </c>
      <c r="B65" t="s">
        <v>173</v>
      </c>
      <c r="C65" t="s">
        <v>173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5.0999999999999996</v>
      </c>
      <c r="AE65">
        <v>299</v>
      </c>
      <c r="AF65">
        <v>15.222111290298717</v>
      </c>
      <c r="AG65">
        <v>15.96176876773376</v>
      </c>
      <c r="AH65">
        <v>12.758635192477485</v>
      </c>
      <c r="AI65">
        <v>2.5526622463164736</v>
      </c>
      <c r="AJ65">
        <v>0</v>
      </c>
      <c r="AK65">
        <v>0</v>
      </c>
    </row>
    <row r="66" spans="1:37" hidden="1" x14ac:dyDescent="0.3">
      <c r="A66" t="s">
        <v>174</v>
      </c>
      <c r="B66" t="s">
        <v>175</v>
      </c>
      <c r="C66" t="s">
        <v>175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303</v>
      </c>
      <c r="AF66">
        <v>14.964285714285714</v>
      </c>
      <c r="AG66">
        <v>16.120044226396971</v>
      </c>
      <c r="AH66">
        <v>12.714402363790379</v>
      </c>
      <c r="AI66">
        <v>2.3204831278287914</v>
      </c>
      <c r="AJ66">
        <v>0</v>
      </c>
      <c r="AK66">
        <v>0</v>
      </c>
    </row>
    <row r="67" spans="1:37" hidden="1" x14ac:dyDescent="0.3">
      <c r="A67" t="s">
        <v>176</v>
      </c>
      <c r="B67" t="s">
        <v>177</v>
      </c>
      <c r="C67" t="s">
        <v>177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305</v>
      </c>
      <c r="AF67">
        <v>13.824143281936241</v>
      </c>
      <c r="AG67">
        <v>12.477910822274463</v>
      </c>
      <c r="AH67">
        <v>10.777765622646928</v>
      </c>
      <c r="AI67">
        <v>1.9807225412805258</v>
      </c>
      <c r="AJ67">
        <v>0</v>
      </c>
      <c r="AK67">
        <v>0</v>
      </c>
    </row>
    <row r="68" spans="1:37" hidden="1" x14ac:dyDescent="0.3">
      <c r="A68" t="s">
        <v>178</v>
      </c>
      <c r="B68" t="s">
        <v>179</v>
      </c>
      <c r="C68" t="s">
        <v>179</v>
      </c>
      <c r="D68" t="s">
        <v>4</v>
      </c>
      <c r="E68">
        <v>1</v>
      </c>
      <c r="F68">
        <v>0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4.5999999999999996</v>
      </c>
      <c r="AE68">
        <v>314</v>
      </c>
      <c r="AF68">
        <v>22.246467064408712</v>
      </c>
      <c r="AG68">
        <v>20.663746827163845</v>
      </c>
      <c r="AH68">
        <v>18.929486015049257</v>
      </c>
      <c r="AI68">
        <v>5.7238701284263049</v>
      </c>
      <c r="AJ68">
        <v>0</v>
      </c>
      <c r="AK68">
        <v>0</v>
      </c>
    </row>
    <row r="69" spans="1:37" hidden="1" x14ac:dyDescent="0.3">
      <c r="A69" t="s">
        <v>180</v>
      </c>
      <c r="B69" t="s">
        <v>181</v>
      </c>
      <c r="C69" t="s">
        <v>181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4.5999999999999996</v>
      </c>
      <c r="AE69">
        <v>317</v>
      </c>
      <c r="AF69">
        <v>13.595732708414026</v>
      </c>
      <c r="AG69">
        <v>16.042421735058486</v>
      </c>
      <c r="AH69">
        <v>12.969338530422661</v>
      </c>
      <c r="AI69">
        <v>4.056946235838959</v>
      </c>
      <c r="AJ69">
        <v>0</v>
      </c>
      <c r="AK69">
        <v>0</v>
      </c>
    </row>
    <row r="70" spans="1:37" hidden="1" x14ac:dyDescent="0.3">
      <c r="A70" t="s">
        <v>182</v>
      </c>
      <c r="B70" t="s">
        <v>183</v>
      </c>
      <c r="C70" t="s">
        <v>183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321</v>
      </c>
      <c r="AF70">
        <v>19.200000003311374</v>
      </c>
      <c r="AG70">
        <v>16.945275543636029</v>
      </c>
      <c r="AH70">
        <v>15.972598768582985</v>
      </c>
      <c r="AI70">
        <v>4.4990598011884764</v>
      </c>
      <c r="AJ70">
        <v>0</v>
      </c>
      <c r="AK70">
        <v>0</v>
      </c>
    </row>
    <row r="71" spans="1:37" hidden="1" x14ac:dyDescent="0.3">
      <c r="A71" t="s">
        <v>184</v>
      </c>
      <c r="B71" t="s">
        <v>185</v>
      </c>
      <c r="C71" t="s">
        <v>185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4.3</v>
      </c>
      <c r="AE71">
        <v>327</v>
      </c>
      <c r="AF71">
        <v>14.999999982118606</v>
      </c>
      <c r="AG71">
        <v>16.32617715798829</v>
      </c>
      <c r="AH71">
        <v>13.745471812939348</v>
      </c>
      <c r="AI71">
        <v>4.2285649420759617</v>
      </c>
      <c r="AJ71">
        <v>0</v>
      </c>
      <c r="AK71">
        <v>0</v>
      </c>
    </row>
    <row r="72" spans="1:37" hidden="1" x14ac:dyDescent="0.3">
      <c r="A72" t="s">
        <v>186</v>
      </c>
      <c r="B72" t="s">
        <v>187</v>
      </c>
      <c r="C72" t="s">
        <v>187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331</v>
      </c>
      <c r="AF72">
        <v>14.438062753730136</v>
      </c>
      <c r="AG72">
        <v>15.991598635116041</v>
      </c>
      <c r="AH72">
        <v>13.344202408279667</v>
      </c>
      <c r="AI72">
        <v>4.2372914359228711</v>
      </c>
      <c r="AJ72">
        <v>0</v>
      </c>
      <c r="AK72">
        <v>0</v>
      </c>
    </row>
    <row r="73" spans="1:37" hidden="1" x14ac:dyDescent="0.3">
      <c r="A73" t="s">
        <v>188</v>
      </c>
      <c r="B73" t="s">
        <v>189</v>
      </c>
      <c r="C73" t="s">
        <v>189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4.4000000000000004</v>
      </c>
      <c r="AE73">
        <v>333</v>
      </c>
      <c r="AF73">
        <v>15.849346353662856</v>
      </c>
      <c r="AG73">
        <v>14.870554396425259</v>
      </c>
      <c r="AH73">
        <v>13.547240907486142</v>
      </c>
      <c r="AI73">
        <v>3.8699227525355235</v>
      </c>
      <c r="AJ73">
        <v>0</v>
      </c>
      <c r="AK73">
        <v>0</v>
      </c>
    </row>
    <row r="74" spans="1:37" hidden="1" x14ac:dyDescent="0.3">
      <c r="A74" t="s">
        <v>190</v>
      </c>
      <c r="B74" t="s">
        <v>191</v>
      </c>
      <c r="C74" t="s">
        <v>192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336</v>
      </c>
      <c r="AF74">
        <v>27</v>
      </c>
      <c r="AG74">
        <v>16.866282956656271</v>
      </c>
      <c r="AH74">
        <v>19.60453542235598</v>
      </c>
      <c r="AI74">
        <v>5.2694650805254604</v>
      </c>
      <c r="AJ74">
        <v>0</v>
      </c>
      <c r="AK74">
        <v>0</v>
      </c>
    </row>
    <row r="75" spans="1:37" hidden="1" x14ac:dyDescent="0.3">
      <c r="A75" t="s">
        <v>193</v>
      </c>
      <c r="B75" t="s">
        <v>194</v>
      </c>
      <c r="C75" t="s">
        <v>193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4.4000000000000004</v>
      </c>
      <c r="AE75">
        <v>338</v>
      </c>
      <c r="AF75">
        <v>23.521349277247154</v>
      </c>
      <c r="AG75">
        <v>24.560464635994023</v>
      </c>
      <c r="AH75">
        <v>21.127238491057518</v>
      </c>
      <c r="AI75">
        <v>6.6319762354974294</v>
      </c>
      <c r="AJ75">
        <v>0</v>
      </c>
      <c r="AK75">
        <v>0</v>
      </c>
    </row>
    <row r="76" spans="1:37" hidden="1" x14ac:dyDescent="0.3">
      <c r="A76" t="s">
        <v>195</v>
      </c>
      <c r="B76" t="s">
        <v>196</v>
      </c>
      <c r="C76" t="s">
        <v>196</v>
      </c>
      <c r="D76" t="s">
        <v>4</v>
      </c>
      <c r="E76">
        <v>1</v>
      </c>
      <c r="F76">
        <v>0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3.9</v>
      </c>
      <c r="AE76">
        <v>360</v>
      </c>
      <c r="AF76">
        <v>19.489966255801981</v>
      </c>
      <c r="AG76">
        <v>18.58862805644317</v>
      </c>
      <c r="AH76">
        <v>18.32726301978164</v>
      </c>
      <c r="AI76">
        <v>3.9931019674785166</v>
      </c>
      <c r="AJ76">
        <v>0</v>
      </c>
      <c r="AK76">
        <v>0</v>
      </c>
    </row>
    <row r="77" spans="1:37" hidden="1" x14ac:dyDescent="0.3">
      <c r="A77" t="s">
        <v>197</v>
      </c>
      <c r="B77" t="s">
        <v>198</v>
      </c>
      <c r="C77" t="s">
        <v>198</v>
      </c>
      <c r="D77" t="s">
        <v>7</v>
      </c>
      <c r="E77">
        <v>0</v>
      </c>
      <c r="F77">
        <v>0</v>
      </c>
      <c r="G77">
        <v>0</v>
      </c>
      <c r="H77">
        <v>1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9.1</v>
      </c>
      <c r="AE77">
        <v>361</v>
      </c>
      <c r="AF77">
        <v>12.347986741870765</v>
      </c>
      <c r="AG77">
        <v>15.713106482456949</v>
      </c>
      <c r="AH77">
        <v>13.768827344593992</v>
      </c>
      <c r="AI77">
        <v>3.072142652441336</v>
      </c>
      <c r="AJ77">
        <v>0</v>
      </c>
      <c r="AK77">
        <v>0</v>
      </c>
    </row>
    <row r="78" spans="1:37" hidden="1" x14ac:dyDescent="0.3">
      <c r="A78" t="s">
        <v>199</v>
      </c>
      <c r="B78" t="s">
        <v>200</v>
      </c>
      <c r="C78" t="s">
        <v>200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4.3</v>
      </c>
      <c r="AE78">
        <v>364</v>
      </c>
      <c r="AF78">
        <v>15.773568617811641</v>
      </c>
      <c r="AG78">
        <v>16.376632255819999</v>
      </c>
      <c r="AH78">
        <v>15.562955505435912</v>
      </c>
      <c r="AI78">
        <v>3.331570175807963</v>
      </c>
      <c r="AJ78">
        <v>0</v>
      </c>
      <c r="AK78">
        <v>0</v>
      </c>
    </row>
    <row r="79" spans="1:37" hidden="1" x14ac:dyDescent="0.3">
      <c r="A79" t="s">
        <v>201</v>
      </c>
      <c r="B79" t="s">
        <v>202</v>
      </c>
      <c r="C79" t="s">
        <v>202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6.1</v>
      </c>
      <c r="AE79">
        <v>365</v>
      </c>
      <c r="AF79">
        <v>34.335850080157499</v>
      </c>
      <c r="AG79">
        <v>16.149423011540087</v>
      </c>
      <c r="AH79">
        <v>23.189570880032953</v>
      </c>
      <c r="AI79">
        <v>3.5091042283767555</v>
      </c>
      <c r="AJ79">
        <v>0</v>
      </c>
      <c r="AK79">
        <v>0</v>
      </c>
    </row>
    <row r="80" spans="1:37" hidden="1" x14ac:dyDescent="0.3">
      <c r="A80" t="s">
        <v>170</v>
      </c>
      <c r="B80" t="s">
        <v>203</v>
      </c>
      <c r="C80" t="s">
        <v>203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</v>
      </c>
      <c r="AE80">
        <v>367</v>
      </c>
      <c r="AF80">
        <v>21.132234580335471</v>
      </c>
      <c r="AG80">
        <v>24.790407970510749</v>
      </c>
      <c r="AH80">
        <v>22.412331276390233</v>
      </c>
      <c r="AI80">
        <v>4.8091994292487401</v>
      </c>
      <c r="AJ80">
        <v>0</v>
      </c>
      <c r="AK80">
        <v>0</v>
      </c>
    </row>
    <row r="81" spans="1:37" hidden="1" x14ac:dyDescent="0.3">
      <c r="A81" t="s">
        <v>204</v>
      </c>
      <c r="B81" t="s">
        <v>205</v>
      </c>
      <c r="C81" t="s">
        <v>205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5.9</v>
      </c>
      <c r="AE81">
        <v>368</v>
      </c>
      <c r="AF81">
        <v>15.011317932388422</v>
      </c>
      <c r="AG81">
        <v>18.189340028704322</v>
      </c>
      <c r="AH81">
        <v>16.238233239813923</v>
      </c>
      <c r="AI81">
        <v>3.5281536262558619</v>
      </c>
      <c r="AJ81">
        <v>0</v>
      </c>
      <c r="AK81">
        <v>0</v>
      </c>
    </row>
    <row r="82" spans="1:37" hidden="1" x14ac:dyDescent="0.3">
      <c r="A82" t="s">
        <v>206</v>
      </c>
      <c r="B82" t="s">
        <v>207</v>
      </c>
      <c r="C82" t="s">
        <v>207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6.7</v>
      </c>
      <c r="AE82">
        <v>370</v>
      </c>
      <c r="AF82">
        <v>21.842406826940177</v>
      </c>
      <c r="AG82">
        <v>21.862267069257094</v>
      </c>
      <c r="AH82">
        <v>21.103919659065475</v>
      </c>
      <c r="AI82">
        <v>4.3789299170990503</v>
      </c>
      <c r="AJ82">
        <v>0</v>
      </c>
      <c r="AK82">
        <v>0</v>
      </c>
    </row>
    <row r="83" spans="1:37" hidden="1" x14ac:dyDescent="0.3">
      <c r="A83" t="s">
        <v>208</v>
      </c>
      <c r="B83" t="s">
        <v>209</v>
      </c>
      <c r="C83" t="s">
        <v>209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4.9000000000000004</v>
      </c>
      <c r="AE83">
        <v>372</v>
      </c>
      <c r="AF83">
        <v>14.620868626275808</v>
      </c>
      <c r="AG83">
        <v>14.676266301664173</v>
      </c>
      <c r="AH83">
        <v>14.149617831375135</v>
      </c>
      <c r="AI83">
        <v>3.0857357129424159</v>
      </c>
      <c r="AJ83">
        <v>0</v>
      </c>
      <c r="AK83">
        <v>0</v>
      </c>
    </row>
    <row r="84" spans="1:37" hidden="1" x14ac:dyDescent="0.3">
      <c r="A84" t="s">
        <v>210</v>
      </c>
      <c r="B84" t="s">
        <v>211</v>
      </c>
      <c r="C84" t="s">
        <v>211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5.6</v>
      </c>
      <c r="AE84">
        <v>377</v>
      </c>
      <c r="AF84">
        <v>13.723404201762079</v>
      </c>
      <c r="AG84">
        <v>14.896381288922088</v>
      </c>
      <c r="AH84">
        <v>13.895507384335218</v>
      </c>
      <c r="AI84">
        <v>3.084253779684861</v>
      </c>
      <c r="AJ84">
        <v>0</v>
      </c>
      <c r="AK84">
        <v>0</v>
      </c>
    </row>
    <row r="85" spans="1:37" hidden="1" x14ac:dyDescent="0.3">
      <c r="A85" t="s">
        <v>212</v>
      </c>
      <c r="B85" t="s">
        <v>213</v>
      </c>
      <c r="C85" t="s">
        <v>213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4.2</v>
      </c>
      <c r="AE85">
        <v>382</v>
      </c>
      <c r="AF85">
        <v>10.976919816416377</v>
      </c>
      <c r="AG85">
        <v>16.051761749633087</v>
      </c>
      <c r="AH85">
        <v>13.381926007179812</v>
      </c>
      <c r="AI85">
        <v>2.9367003330465149</v>
      </c>
      <c r="AJ85">
        <v>0</v>
      </c>
      <c r="AK85">
        <v>0</v>
      </c>
    </row>
    <row r="86" spans="1:37" hidden="1" x14ac:dyDescent="0.3">
      <c r="A86" t="s">
        <v>214</v>
      </c>
      <c r="B86" t="s">
        <v>215</v>
      </c>
      <c r="C86" t="s">
        <v>214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6.3</v>
      </c>
      <c r="AE86">
        <v>394</v>
      </c>
      <c r="AF86">
        <v>16.072877024647315</v>
      </c>
      <c r="AG86">
        <v>17.820365227152614</v>
      </c>
      <c r="AH86">
        <v>13.920565242727719</v>
      </c>
      <c r="AI86">
        <v>2.759906376929151</v>
      </c>
      <c r="AJ86">
        <v>0</v>
      </c>
      <c r="AK86">
        <v>0</v>
      </c>
    </row>
    <row r="87" spans="1:37" hidden="1" x14ac:dyDescent="0.3">
      <c r="A87" t="s">
        <v>216</v>
      </c>
      <c r="B87" t="s">
        <v>184</v>
      </c>
      <c r="C87" t="s">
        <v>184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5.7</v>
      </c>
      <c r="AE87">
        <v>401</v>
      </c>
      <c r="AF87">
        <v>22.383764188016244</v>
      </c>
      <c r="AG87">
        <v>19.144845812784244</v>
      </c>
      <c r="AH87">
        <v>17.056843427869609</v>
      </c>
      <c r="AI87">
        <v>3.4819573545598046</v>
      </c>
      <c r="AJ87">
        <v>0</v>
      </c>
      <c r="AK87">
        <v>0</v>
      </c>
    </row>
    <row r="88" spans="1:37" hidden="1" x14ac:dyDescent="0.3">
      <c r="A88" t="s">
        <v>217</v>
      </c>
      <c r="B88" t="s">
        <v>218</v>
      </c>
      <c r="C88" t="s">
        <v>218</v>
      </c>
      <c r="D88" t="s">
        <v>4</v>
      </c>
      <c r="E88">
        <v>1</v>
      </c>
      <c r="F88">
        <v>0</v>
      </c>
      <c r="G88">
        <v>0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4.5</v>
      </c>
      <c r="AE88">
        <v>406</v>
      </c>
      <c r="AF88">
        <v>16.917326887036431</v>
      </c>
      <c r="AG88">
        <v>14.127581013085223</v>
      </c>
      <c r="AH88">
        <v>12.750943808970449</v>
      </c>
      <c r="AI88">
        <v>2.8592562942335569</v>
      </c>
      <c r="AJ88">
        <v>0</v>
      </c>
      <c r="AK88">
        <v>0</v>
      </c>
    </row>
    <row r="89" spans="1:37" hidden="1" x14ac:dyDescent="0.3">
      <c r="A89" t="s">
        <v>152</v>
      </c>
      <c r="B89" t="s">
        <v>219</v>
      </c>
      <c r="C89" t="s">
        <v>220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413</v>
      </c>
      <c r="AF89">
        <v>10.436643104948489</v>
      </c>
      <c r="AG89">
        <v>14.468040713318196</v>
      </c>
      <c r="AH89">
        <v>10.228651662539683</v>
      </c>
      <c r="AI89">
        <v>2.309892516010926</v>
      </c>
      <c r="AJ89">
        <v>0</v>
      </c>
      <c r="AK89">
        <v>0</v>
      </c>
    </row>
    <row r="90" spans="1:37" hidden="1" x14ac:dyDescent="0.3">
      <c r="A90" t="s">
        <v>221</v>
      </c>
      <c r="B90" t="s">
        <v>222</v>
      </c>
      <c r="C90" t="s">
        <v>222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5.3</v>
      </c>
      <c r="AE90">
        <v>414</v>
      </c>
      <c r="AF90">
        <v>16.157809302038959</v>
      </c>
      <c r="AG90">
        <v>14.339633355826358</v>
      </c>
      <c r="AH90">
        <v>12.526035133742337</v>
      </c>
      <c r="AI90">
        <v>2.5129373537904831</v>
      </c>
      <c r="AJ90">
        <v>0</v>
      </c>
      <c r="AK90">
        <v>0</v>
      </c>
    </row>
    <row r="91" spans="1:37" hidden="1" x14ac:dyDescent="0.3">
      <c r="A91" t="s">
        <v>143</v>
      </c>
      <c r="B91" t="s">
        <v>223</v>
      </c>
      <c r="C91" t="s">
        <v>223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5.3</v>
      </c>
      <c r="AE91">
        <v>430</v>
      </c>
      <c r="AF91">
        <v>21.026700986612646</v>
      </c>
      <c r="AG91">
        <v>16.617711463455681</v>
      </c>
      <c r="AH91">
        <v>14.631836669129271</v>
      </c>
      <c r="AI91">
        <v>5.0472928494570066</v>
      </c>
      <c r="AJ91">
        <v>0</v>
      </c>
      <c r="AK91">
        <v>0</v>
      </c>
    </row>
    <row r="92" spans="1:37" hidden="1" x14ac:dyDescent="0.3">
      <c r="A92" t="s">
        <v>224</v>
      </c>
      <c r="B92" t="s">
        <v>225</v>
      </c>
      <c r="C92" t="s">
        <v>226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6.6</v>
      </c>
      <c r="AE92">
        <v>435</v>
      </c>
      <c r="AF92">
        <v>29.080291957291461</v>
      </c>
      <c r="AG92">
        <v>25.979719716506477</v>
      </c>
      <c r="AH92">
        <v>21.401632754494152</v>
      </c>
      <c r="AI92">
        <v>7.2828642706625155</v>
      </c>
      <c r="AJ92">
        <v>0</v>
      </c>
      <c r="AK92">
        <v>0</v>
      </c>
    </row>
    <row r="93" spans="1:37" hidden="1" x14ac:dyDescent="0.3">
      <c r="A93" t="s">
        <v>227</v>
      </c>
      <c r="B93" t="s">
        <v>228</v>
      </c>
      <c r="C93" t="s">
        <v>227</v>
      </c>
      <c r="D93" t="s">
        <v>4</v>
      </c>
      <c r="E93">
        <v>1</v>
      </c>
      <c r="F93">
        <v>0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5.4</v>
      </c>
      <c r="AE93">
        <v>436</v>
      </c>
      <c r="AF93">
        <v>25.983525072441346</v>
      </c>
      <c r="AG93">
        <v>27.325346807571961</v>
      </c>
      <c r="AH93">
        <v>20.721756397973259</v>
      </c>
      <c r="AI93">
        <v>6.911999153455497</v>
      </c>
      <c r="AJ93">
        <v>0</v>
      </c>
      <c r="AK93">
        <v>0</v>
      </c>
    </row>
    <row r="94" spans="1:37" hidden="1" x14ac:dyDescent="0.3">
      <c r="A94" t="s">
        <v>229</v>
      </c>
      <c r="B94" t="s">
        <v>230</v>
      </c>
      <c r="C94" t="s">
        <v>230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13</v>
      </c>
      <c r="AE94">
        <v>438</v>
      </c>
      <c r="AF94">
        <v>41.783979216060565</v>
      </c>
      <c r="AG94">
        <v>34.138424765882064</v>
      </c>
      <c r="AH94">
        <v>29.510161767653766</v>
      </c>
      <c r="AI94">
        <v>9.4535173219048616</v>
      </c>
      <c r="AJ94">
        <v>0</v>
      </c>
      <c r="AK94">
        <v>0</v>
      </c>
    </row>
    <row r="95" spans="1:37" x14ac:dyDescent="0.3">
      <c r="A95" t="s">
        <v>79</v>
      </c>
      <c r="B95" t="s">
        <v>80</v>
      </c>
      <c r="C95" s="1" t="s">
        <v>81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10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4.4000000000000004</v>
      </c>
      <c r="AE95">
        <v>50</v>
      </c>
      <c r="AF95">
        <v>20.396569337186527</v>
      </c>
      <c r="AG95">
        <v>16.050523735833703</v>
      </c>
      <c r="AH95">
        <v>22.381634754308024</v>
      </c>
      <c r="AI95">
        <v>3.6796732388650897</v>
      </c>
      <c r="AJ95">
        <v>1</v>
      </c>
      <c r="AK95">
        <v>1</v>
      </c>
    </row>
    <row r="96" spans="1:37" hidden="1" x14ac:dyDescent="0.3">
      <c r="A96" t="s">
        <v>233</v>
      </c>
      <c r="B96" t="s">
        <v>234</v>
      </c>
      <c r="C96" t="s">
        <v>234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7.5</v>
      </c>
      <c r="AE96">
        <v>440</v>
      </c>
      <c r="AF96">
        <v>31.879890515732814</v>
      </c>
      <c r="AG96">
        <v>29.207946798058604</v>
      </c>
      <c r="AH96">
        <v>23.74476626183209</v>
      </c>
      <c r="AI96">
        <v>7.9648205975786412</v>
      </c>
      <c r="AJ96">
        <v>0</v>
      </c>
      <c r="AK96">
        <v>0</v>
      </c>
    </row>
    <row r="97" spans="1:37" hidden="1" x14ac:dyDescent="0.3">
      <c r="A97" t="s">
        <v>206</v>
      </c>
      <c r="B97" t="s">
        <v>235</v>
      </c>
      <c r="C97" t="s">
        <v>235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4.8</v>
      </c>
      <c r="AE97">
        <v>449</v>
      </c>
      <c r="AF97">
        <v>11.904910017974302</v>
      </c>
      <c r="AG97">
        <v>16.753828850950036</v>
      </c>
      <c r="AH97">
        <v>11.140719643927813</v>
      </c>
      <c r="AI97">
        <v>3.8083522952088664</v>
      </c>
      <c r="AJ97">
        <v>0</v>
      </c>
      <c r="AK97">
        <v>0</v>
      </c>
    </row>
    <row r="98" spans="1:37" hidden="1" x14ac:dyDescent="0.3">
      <c r="A98" t="s">
        <v>236</v>
      </c>
      <c r="B98" t="s">
        <v>237</v>
      </c>
      <c r="C98" t="s">
        <v>236</v>
      </c>
      <c r="D98" t="s">
        <v>7</v>
      </c>
      <c r="E98">
        <v>0</v>
      </c>
      <c r="F98">
        <v>0</v>
      </c>
      <c r="G98">
        <v>0</v>
      </c>
      <c r="H98">
        <v>1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8.6</v>
      </c>
      <c r="AE98">
        <v>451</v>
      </c>
      <c r="AF98">
        <v>21.947413875188687</v>
      </c>
      <c r="AG98">
        <v>26.421091001493952</v>
      </c>
      <c r="AH98">
        <v>18.801969177969426</v>
      </c>
      <c r="AI98">
        <v>6.3034939744405527</v>
      </c>
      <c r="AJ98">
        <v>0</v>
      </c>
      <c r="AK98">
        <v>0</v>
      </c>
    </row>
    <row r="99" spans="1:37" hidden="1" x14ac:dyDescent="0.3">
      <c r="A99" t="s">
        <v>238</v>
      </c>
      <c r="B99" t="s">
        <v>239</v>
      </c>
      <c r="C99" t="s">
        <v>239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7.3</v>
      </c>
      <c r="AE99">
        <v>466</v>
      </c>
      <c r="AF99">
        <v>27.21647273268842</v>
      </c>
      <c r="AG99">
        <v>27.820257967818247</v>
      </c>
      <c r="AH99">
        <v>32.323376865425658</v>
      </c>
      <c r="AI99">
        <v>10.097543867024642</v>
      </c>
      <c r="AJ99">
        <v>0</v>
      </c>
      <c r="AK99">
        <v>0</v>
      </c>
    </row>
    <row r="100" spans="1:37" hidden="1" x14ac:dyDescent="0.3">
      <c r="A100" t="s">
        <v>240</v>
      </c>
      <c r="B100" t="s">
        <v>241</v>
      </c>
      <c r="C100" t="s">
        <v>241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12.1</v>
      </c>
      <c r="AE100">
        <v>467</v>
      </c>
      <c r="AF100">
        <v>38.200299012274044</v>
      </c>
      <c r="AG100">
        <v>1.844653837055247</v>
      </c>
      <c r="AH100">
        <v>24.011049477274479</v>
      </c>
      <c r="AI100">
        <v>6.6940989777062656</v>
      </c>
      <c r="AJ100">
        <v>0</v>
      </c>
      <c r="AK100">
        <v>0</v>
      </c>
    </row>
    <row r="101" spans="1:37" x14ac:dyDescent="0.3">
      <c r="A101" t="s">
        <v>105</v>
      </c>
      <c r="B101" t="s">
        <v>106</v>
      </c>
      <c r="C101" s="1" t="s">
        <v>107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12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123</v>
      </c>
      <c r="AF101">
        <v>32.810461165937895</v>
      </c>
      <c r="AG101">
        <v>20.791985541580257</v>
      </c>
      <c r="AH101">
        <v>20.51003662890745</v>
      </c>
      <c r="AI101">
        <v>3.4972286855076415</v>
      </c>
      <c r="AJ101">
        <v>1</v>
      </c>
      <c r="AK101">
        <v>1</v>
      </c>
    </row>
    <row r="102" spans="1:37" hidden="1" x14ac:dyDescent="0.3">
      <c r="A102" t="s">
        <v>244</v>
      </c>
      <c r="B102" t="s">
        <v>245</v>
      </c>
      <c r="C102" t="s">
        <v>244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6.7</v>
      </c>
      <c r="AE102">
        <v>476</v>
      </c>
      <c r="AF102">
        <v>24.202500060468967</v>
      </c>
      <c r="AG102">
        <v>28.446360113775114</v>
      </c>
      <c r="AH102">
        <v>30.871901585603219</v>
      </c>
      <c r="AI102">
        <v>9.1398335965768496</v>
      </c>
      <c r="AJ102">
        <v>0</v>
      </c>
      <c r="AK102">
        <v>0</v>
      </c>
    </row>
    <row r="103" spans="1:37" hidden="1" x14ac:dyDescent="0.3">
      <c r="A103" t="s">
        <v>246</v>
      </c>
      <c r="B103" t="s">
        <v>247</v>
      </c>
      <c r="C103" t="s">
        <v>247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</v>
      </c>
      <c r="AE103">
        <v>478</v>
      </c>
      <c r="AF103">
        <v>28.562388856300501</v>
      </c>
      <c r="AG103">
        <v>34.479405593833256</v>
      </c>
      <c r="AH103">
        <v>36.954863502043111</v>
      </c>
      <c r="AI103">
        <v>11.033336678758882</v>
      </c>
      <c r="AJ103">
        <v>0</v>
      </c>
      <c r="AK103">
        <v>0</v>
      </c>
    </row>
    <row r="104" spans="1:37" hidden="1" x14ac:dyDescent="0.3">
      <c r="A104" t="s">
        <v>214</v>
      </c>
      <c r="B104" t="s">
        <v>248</v>
      </c>
      <c r="C104" t="s">
        <v>249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5.6</v>
      </c>
      <c r="AE104">
        <v>479</v>
      </c>
      <c r="AF104">
        <v>31.000452945423987</v>
      </c>
      <c r="AG104">
        <v>24.460903124239625</v>
      </c>
      <c r="AH104">
        <v>32.668423260634412</v>
      </c>
      <c r="AI104">
        <v>7.9961984463144598</v>
      </c>
      <c r="AJ104">
        <v>0</v>
      </c>
      <c r="AK104">
        <v>0</v>
      </c>
    </row>
    <row r="105" spans="1:37" x14ac:dyDescent="0.3">
      <c r="A105" t="s">
        <v>88</v>
      </c>
      <c r="B105" t="s">
        <v>89</v>
      </c>
      <c r="C105" s="1" t="s">
        <v>89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10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4.3</v>
      </c>
      <c r="AE105">
        <v>65</v>
      </c>
      <c r="AF105">
        <v>13.402165990237883</v>
      </c>
      <c r="AG105">
        <v>13.408706660510411</v>
      </c>
      <c r="AH105">
        <v>16.607576549734382</v>
      </c>
      <c r="AI105">
        <v>3.0349359356854251</v>
      </c>
      <c r="AJ105">
        <v>1</v>
      </c>
      <c r="AK105">
        <v>1</v>
      </c>
    </row>
    <row r="106" spans="1:37" hidden="1" x14ac:dyDescent="0.3">
      <c r="A106" t="s">
        <v>252</v>
      </c>
      <c r="B106" t="s">
        <v>253</v>
      </c>
      <c r="C106" t="s">
        <v>253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</v>
      </c>
      <c r="AE106">
        <v>483</v>
      </c>
      <c r="AF106">
        <v>19.295474198242044</v>
      </c>
      <c r="AG106">
        <v>30.085372872524516</v>
      </c>
      <c r="AH106">
        <v>28.864493971751422</v>
      </c>
      <c r="AI106">
        <v>8.1127476025412051</v>
      </c>
      <c r="AJ106">
        <v>0</v>
      </c>
      <c r="AK106">
        <v>0</v>
      </c>
    </row>
    <row r="107" spans="1:37" hidden="1" x14ac:dyDescent="0.3">
      <c r="A107" t="s">
        <v>105</v>
      </c>
      <c r="B107" t="s">
        <v>254</v>
      </c>
      <c r="C107" t="s">
        <v>255</v>
      </c>
      <c r="D107" t="s">
        <v>4</v>
      </c>
      <c r="E107">
        <v>1</v>
      </c>
      <c r="F107">
        <v>0</v>
      </c>
      <c r="G107">
        <v>0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</v>
      </c>
      <c r="AE107">
        <v>498</v>
      </c>
      <c r="AF107">
        <v>28.12902606629083</v>
      </c>
      <c r="AG107">
        <v>36.151737187284752</v>
      </c>
      <c r="AH107">
        <v>36.460712617563196</v>
      </c>
      <c r="AI107">
        <v>10.149467560154761</v>
      </c>
      <c r="AJ107">
        <v>0</v>
      </c>
      <c r="AK107">
        <v>0</v>
      </c>
    </row>
    <row r="108" spans="1:37" hidden="1" x14ac:dyDescent="0.3">
      <c r="A108" t="s">
        <v>256</v>
      </c>
      <c r="B108" t="s">
        <v>257</v>
      </c>
      <c r="C108" t="s">
        <v>258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9.4</v>
      </c>
      <c r="AE108">
        <v>504</v>
      </c>
      <c r="AF108">
        <v>30.15435790884392</v>
      </c>
      <c r="AG108">
        <v>34.632273801987466</v>
      </c>
      <c r="AH108">
        <v>36.513575526887273</v>
      </c>
      <c r="AI108">
        <v>10.620176695692299</v>
      </c>
      <c r="AJ108">
        <v>0</v>
      </c>
      <c r="AK108">
        <v>0</v>
      </c>
    </row>
    <row r="109" spans="1:37" hidden="1" x14ac:dyDescent="0.3">
      <c r="A109" t="s">
        <v>259</v>
      </c>
      <c r="B109" t="s">
        <v>260</v>
      </c>
      <c r="C109" t="s">
        <v>260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7.1</v>
      </c>
      <c r="AE109">
        <v>506</v>
      </c>
      <c r="AF109">
        <v>33.068965517241381</v>
      </c>
      <c r="AG109">
        <v>43.756326829631824</v>
      </c>
      <c r="AH109">
        <v>43.647398660238693</v>
      </c>
      <c r="AI109">
        <v>12.654370812097216</v>
      </c>
      <c r="AJ109">
        <v>0</v>
      </c>
      <c r="AK109">
        <v>0</v>
      </c>
    </row>
    <row r="110" spans="1:37" hidden="1" x14ac:dyDescent="0.3">
      <c r="A110" t="s">
        <v>261</v>
      </c>
      <c r="B110" t="s">
        <v>69</v>
      </c>
      <c r="C110" t="s">
        <v>69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4.4000000000000004</v>
      </c>
      <c r="AE110">
        <v>521</v>
      </c>
      <c r="AF110">
        <v>13.813500907417243</v>
      </c>
      <c r="AG110">
        <v>32.605965946644559</v>
      </c>
      <c r="AH110">
        <v>27.172932280517241</v>
      </c>
      <c r="AI110">
        <v>4.0227138959376401</v>
      </c>
      <c r="AJ110">
        <v>0</v>
      </c>
      <c r="AK110">
        <v>0</v>
      </c>
    </row>
    <row r="111" spans="1:37" hidden="1" x14ac:dyDescent="0.3">
      <c r="A111" t="s">
        <v>100</v>
      </c>
      <c r="B111" t="s">
        <v>262</v>
      </c>
      <c r="C111" t="s">
        <v>262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5.0999999999999996</v>
      </c>
      <c r="AE111">
        <v>535</v>
      </c>
      <c r="AF111">
        <v>13.895447393973479</v>
      </c>
      <c r="AG111">
        <v>14.53682585595732</v>
      </c>
      <c r="AH111">
        <v>16.944227099821152</v>
      </c>
      <c r="AI111">
        <v>3.0921438570162452</v>
      </c>
      <c r="AJ111">
        <v>0</v>
      </c>
      <c r="AK111">
        <v>0</v>
      </c>
    </row>
    <row r="112" spans="1:37" hidden="1" x14ac:dyDescent="0.3">
      <c r="A112" t="s">
        <v>263</v>
      </c>
      <c r="B112" t="s">
        <v>264</v>
      </c>
      <c r="C112" t="s">
        <v>264</v>
      </c>
      <c r="D112" t="s">
        <v>7</v>
      </c>
      <c r="E112">
        <v>0</v>
      </c>
      <c r="F112">
        <v>0</v>
      </c>
      <c r="G112">
        <v>0</v>
      </c>
      <c r="H112">
        <v>1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6.9</v>
      </c>
      <c r="AE112">
        <v>541</v>
      </c>
      <c r="AF112">
        <v>27.22578309915302</v>
      </c>
      <c r="AG112">
        <v>27.933738267091272</v>
      </c>
      <c r="AH112">
        <v>32.865153271017718</v>
      </c>
      <c r="AI112">
        <v>5.83903335710826</v>
      </c>
      <c r="AJ112">
        <v>0</v>
      </c>
      <c r="AK112">
        <v>0</v>
      </c>
    </row>
    <row r="113" spans="1:37" hidden="1" x14ac:dyDescent="0.3">
      <c r="A113" t="s">
        <v>265</v>
      </c>
      <c r="B113" t="s">
        <v>266</v>
      </c>
      <c r="C113" t="s">
        <v>266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542</v>
      </c>
      <c r="AF113">
        <v>28.432709942058143</v>
      </c>
      <c r="AG113">
        <v>27.111985820072356</v>
      </c>
      <c r="AH113">
        <v>33.067384421391189</v>
      </c>
      <c r="AI113">
        <v>5.5669741536301682</v>
      </c>
      <c r="AJ113">
        <v>0</v>
      </c>
      <c r="AK113">
        <v>0</v>
      </c>
    </row>
    <row r="114" spans="1:37" hidden="1" x14ac:dyDescent="0.3">
      <c r="A114" t="s">
        <v>267</v>
      </c>
      <c r="B114" t="s">
        <v>268</v>
      </c>
      <c r="C114" t="s">
        <v>268</v>
      </c>
      <c r="D114" t="s">
        <v>5</v>
      </c>
      <c r="E114">
        <v>0</v>
      </c>
      <c r="F114">
        <v>1</v>
      </c>
      <c r="G114">
        <v>0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543</v>
      </c>
      <c r="AF114">
        <v>17.275862036557868</v>
      </c>
      <c r="AG114">
        <v>19.683887978503193</v>
      </c>
      <c r="AH114">
        <v>22.047286469673072</v>
      </c>
      <c r="AI114">
        <v>4.0986026024180378</v>
      </c>
      <c r="AJ114">
        <v>0</v>
      </c>
      <c r="AK114">
        <v>0</v>
      </c>
    </row>
    <row r="115" spans="1:37" hidden="1" x14ac:dyDescent="0.3">
      <c r="A115" t="s">
        <v>86</v>
      </c>
      <c r="B115" t="s">
        <v>269</v>
      </c>
      <c r="C115" t="s">
        <v>269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4.0999999999999996</v>
      </c>
      <c r="AE115">
        <v>550</v>
      </c>
      <c r="AF115">
        <v>13.021276596358664</v>
      </c>
      <c r="AG115">
        <v>14.363306866662745</v>
      </c>
      <c r="AH115">
        <v>16.329565905838976</v>
      </c>
      <c r="AI115">
        <v>3.0944965084161975</v>
      </c>
      <c r="AJ115">
        <v>0</v>
      </c>
      <c r="AK115">
        <v>0</v>
      </c>
    </row>
    <row r="116" spans="1:37" hidden="1" x14ac:dyDescent="0.3">
      <c r="A116" t="s">
        <v>270</v>
      </c>
      <c r="B116" t="s">
        <v>271</v>
      </c>
      <c r="C116" t="s">
        <v>271</v>
      </c>
      <c r="D116" t="s">
        <v>5</v>
      </c>
      <c r="E116">
        <v>0</v>
      </c>
      <c r="F116">
        <v>1</v>
      </c>
      <c r="G116">
        <v>0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5.0999999999999996</v>
      </c>
      <c r="AE116">
        <v>551</v>
      </c>
      <c r="AF116">
        <v>19.513043603041414</v>
      </c>
      <c r="AG116">
        <v>21.692365960175611</v>
      </c>
      <c r="AH116">
        <v>24.573139277722625</v>
      </c>
      <c r="AI116">
        <v>4.4445824490640229</v>
      </c>
      <c r="AJ116">
        <v>0</v>
      </c>
      <c r="AK116">
        <v>0</v>
      </c>
    </row>
    <row r="117" spans="1:37" hidden="1" x14ac:dyDescent="0.3">
      <c r="A117" t="s">
        <v>272</v>
      </c>
      <c r="B117" t="s">
        <v>273</v>
      </c>
      <c r="C117" t="s">
        <v>274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5.4</v>
      </c>
      <c r="AE117">
        <v>554</v>
      </c>
      <c r="AF117">
        <v>37.857142843882997</v>
      </c>
      <c r="AG117">
        <v>31.114614557619717</v>
      </c>
      <c r="AH117">
        <v>40.992500969323004</v>
      </c>
      <c r="AI117">
        <v>6.6246768662687128</v>
      </c>
      <c r="AJ117">
        <v>0</v>
      </c>
      <c r="AK117">
        <v>0</v>
      </c>
    </row>
    <row r="118" spans="1:37" hidden="1" x14ac:dyDescent="0.3">
      <c r="A118" t="s">
        <v>275</v>
      </c>
      <c r="B118" t="s">
        <v>276</v>
      </c>
      <c r="C118" t="s">
        <v>277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4.3</v>
      </c>
      <c r="AE118">
        <v>555</v>
      </c>
      <c r="AF118">
        <v>13.523248059366015</v>
      </c>
      <c r="AG118">
        <v>15.764548371445308</v>
      </c>
      <c r="AH118">
        <v>17.475266977533209</v>
      </c>
      <c r="AI118">
        <v>3.2713425448553357</v>
      </c>
      <c r="AJ118">
        <v>0</v>
      </c>
      <c r="AK118">
        <v>0</v>
      </c>
    </row>
    <row r="119" spans="1:37" hidden="1" x14ac:dyDescent="0.3">
      <c r="A119" t="s">
        <v>278</v>
      </c>
      <c r="B119" t="s">
        <v>279</v>
      </c>
      <c r="C119" t="s">
        <v>280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</v>
      </c>
      <c r="AE119">
        <v>556</v>
      </c>
      <c r="AF119">
        <v>15.743332530754907</v>
      </c>
      <c r="AG119">
        <v>24.246478625881988</v>
      </c>
      <c r="AH119">
        <v>23.933849984973449</v>
      </c>
      <c r="AI119">
        <v>4.4152748184762203</v>
      </c>
      <c r="AJ119">
        <v>0</v>
      </c>
      <c r="AK119">
        <v>0</v>
      </c>
    </row>
    <row r="120" spans="1:37" hidden="1" x14ac:dyDescent="0.3">
      <c r="A120" t="s">
        <v>281</v>
      </c>
      <c r="B120" t="s">
        <v>282</v>
      </c>
      <c r="C120" t="s">
        <v>282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4.7</v>
      </c>
      <c r="AE120">
        <v>558</v>
      </c>
      <c r="AF120">
        <v>20.738882261679759</v>
      </c>
      <c r="AG120">
        <v>23.12740511212402</v>
      </c>
      <c r="AH120">
        <v>26.160890616415784</v>
      </c>
      <c r="AI120">
        <v>4.9404843728510812</v>
      </c>
      <c r="AJ120">
        <v>0</v>
      </c>
      <c r="AK120">
        <v>0</v>
      </c>
    </row>
    <row r="121" spans="1:37" hidden="1" x14ac:dyDescent="0.3">
      <c r="A121" t="s">
        <v>256</v>
      </c>
      <c r="B121" t="s">
        <v>283</v>
      </c>
      <c r="C121" t="s">
        <v>284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5.5</v>
      </c>
      <c r="AE121">
        <v>559</v>
      </c>
      <c r="AF121">
        <v>28.894736820583699</v>
      </c>
      <c r="AG121">
        <v>22.466881623966302</v>
      </c>
      <c r="AH121">
        <v>30.507274403158629</v>
      </c>
      <c r="AI121">
        <v>4.8204446801572853</v>
      </c>
      <c r="AJ121">
        <v>0</v>
      </c>
      <c r="AK121">
        <v>0</v>
      </c>
    </row>
    <row r="122" spans="1:37" hidden="1" x14ac:dyDescent="0.3">
      <c r="A122" t="s">
        <v>285</v>
      </c>
      <c r="B122" t="s">
        <v>286</v>
      </c>
      <c r="C122" t="s">
        <v>286</v>
      </c>
      <c r="D122" t="s">
        <v>4</v>
      </c>
      <c r="E122">
        <v>1</v>
      </c>
      <c r="F122">
        <v>0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5.4</v>
      </c>
      <c r="AE122">
        <v>561</v>
      </c>
      <c r="AF122">
        <v>25.228346492691596</v>
      </c>
      <c r="AG122">
        <v>23.782372415028586</v>
      </c>
      <c r="AH122">
        <v>29.173754604610671</v>
      </c>
      <c r="AI122">
        <v>5.2418319137263687</v>
      </c>
      <c r="AJ122">
        <v>0</v>
      </c>
      <c r="AK122">
        <v>0</v>
      </c>
    </row>
    <row r="123" spans="1:37" hidden="1" x14ac:dyDescent="0.3">
      <c r="A123" t="s">
        <v>287</v>
      </c>
      <c r="B123" t="s">
        <v>288</v>
      </c>
      <c r="C123" t="s">
        <v>288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562</v>
      </c>
      <c r="AF123">
        <v>10.620182041468611</v>
      </c>
      <c r="AG123">
        <v>22.012869013253066</v>
      </c>
      <c r="AH123">
        <v>19.590548332278587</v>
      </c>
      <c r="AI123">
        <v>3.6000236839525304</v>
      </c>
      <c r="AJ123">
        <v>0</v>
      </c>
      <c r="AK123">
        <v>0</v>
      </c>
    </row>
    <row r="124" spans="1:37" hidden="1" x14ac:dyDescent="0.3">
      <c r="A124" t="s">
        <v>289</v>
      </c>
      <c r="B124" t="s">
        <v>290</v>
      </c>
      <c r="C124" t="s">
        <v>290</v>
      </c>
      <c r="D124" t="s">
        <v>7</v>
      </c>
      <c r="E124">
        <v>0</v>
      </c>
      <c r="F124">
        <v>0</v>
      </c>
      <c r="G124">
        <v>0</v>
      </c>
      <c r="H124">
        <v>1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5.6</v>
      </c>
      <c r="AE124">
        <v>571</v>
      </c>
      <c r="AF124">
        <v>16.837841984555833</v>
      </c>
      <c r="AG124">
        <v>14.266079410918723</v>
      </c>
      <c r="AH124">
        <v>17.963053555075078</v>
      </c>
      <c r="AI124">
        <v>3.4911876265382396</v>
      </c>
      <c r="AJ124">
        <v>0</v>
      </c>
      <c r="AK124">
        <v>0</v>
      </c>
    </row>
    <row r="125" spans="1:37" hidden="1" x14ac:dyDescent="0.3">
      <c r="A125" t="s">
        <v>281</v>
      </c>
      <c r="B125" t="s">
        <v>291</v>
      </c>
      <c r="C125" t="s">
        <v>291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4.2</v>
      </c>
      <c r="AE125">
        <v>582</v>
      </c>
      <c r="AF125">
        <v>12</v>
      </c>
      <c r="AG125">
        <v>15.900727384010466</v>
      </c>
      <c r="AH125">
        <v>16.220197156865492</v>
      </c>
      <c r="AI125">
        <v>3.1127502168288239</v>
      </c>
      <c r="AJ125">
        <v>0</v>
      </c>
      <c r="AK125">
        <v>0</v>
      </c>
    </row>
    <row r="126" spans="1:37" hidden="1" x14ac:dyDescent="0.3">
      <c r="A126" t="s">
        <v>292</v>
      </c>
      <c r="B126" t="s">
        <v>293</v>
      </c>
      <c r="C126" t="s">
        <v>293</v>
      </c>
      <c r="D126" t="s">
        <v>7</v>
      </c>
      <c r="E126">
        <v>0</v>
      </c>
      <c r="F126">
        <v>0</v>
      </c>
      <c r="G126">
        <v>0</v>
      </c>
      <c r="H126">
        <v>1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5.6</v>
      </c>
      <c r="AE126">
        <v>588</v>
      </c>
      <c r="AF126">
        <v>16.788307144281539</v>
      </c>
      <c r="AG126">
        <v>18.001077915535696</v>
      </c>
      <c r="AH126">
        <v>20.161987250865646</v>
      </c>
      <c r="AI126">
        <v>3.9882069363387953</v>
      </c>
      <c r="AJ126">
        <v>0</v>
      </c>
      <c r="AK126">
        <v>0</v>
      </c>
    </row>
    <row r="127" spans="1:37" hidden="1" x14ac:dyDescent="0.3">
      <c r="A127" t="s">
        <v>294</v>
      </c>
      <c r="B127" t="s">
        <v>295</v>
      </c>
      <c r="C127" t="s">
        <v>295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595</v>
      </c>
      <c r="AF127">
        <v>11.840045573409794</v>
      </c>
      <c r="AG127">
        <v>17.67156696848096</v>
      </c>
      <c r="AH127">
        <v>17.18610233237963</v>
      </c>
      <c r="AI127">
        <v>3.5092724263137898</v>
      </c>
      <c r="AJ127">
        <v>0</v>
      </c>
      <c r="AK127">
        <v>0</v>
      </c>
    </row>
    <row r="128" spans="1:37" hidden="1" x14ac:dyDescent="0.3">
      <c r="A128" t="s">
        <v>170</v>
      </c>
      <c r="B128" t="s">
        <v>296</v>
      </c>
      <c r="C128" t="s">
        <v>296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6.2</v>
      </c>
      <c r="AE128">
        <v>626</v>
      </c>
      <c r="AF128">
        <v>18.34540278655702</v>
      </c>
      <c r="AG128">
        <v>18.954501519997621</v>
      </c>
      <c r="AH128">
        <v>0</v>
      </c>
      <c r="AI128">
        <v>0</v>
      </c>
      <c r="AJ128">
        <v>0</v>
      </c>
      <c r="AK128">
        <v>0</v>
      </c>
    </row>
    <row r="129" spans="1:37" hidden="1" x14ac:dyDescent="0.3">
      <c r="A129" t="s">
        <v>297</v>
      </c>
      <c r="B129" t="s">
        <v>298</v>
      </c>
      <c r="C129" t="s">
        <v>298</v>
      </c>
      <c r="D129" t="s">
        <v>7</v>
      </c>
      <c r="E129">
        <v>0</v>
      </c>
      <c r="F129">
        <v>0</v>
      </c>
      <c r="G129">
        <v>0</v>
      </c>
      <c r="H129">
        <v>1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6</v>
      </c>
      <c r="AE129">
        <v>630</v>
      </c>
      <c r="AF129">
        <v>17.101108610808819</v>
      </c>
      <c r="AG129">
        <v>18.315977773743562</v>
      </c>
      <c r="AH129">
        <v>0</v>
      </c>
      <c r="AI129">
        <v>0</v>
      </c>
      <c r="AJ129">
        <v>0</v>
      </c>
      <c r="AK129">
        <v>0</v>
      </c>
    </row>
    <row r="130" spans="1:37" hidden="1" x14ac:dyDescent="0.3">
      <c r="A130" t="s">
        <v>299</v>
      </c>
      <c r="B130" t="s">
        <v>300</v>
      </c>
      <c r="C130" t="s">
        <v>300</v>
      </c>
      <c r="D130" t="s">
        <v>5</v>
      </c>
      <c r="E130">
        <v>0</v>
      </c>
      <c r="F130">
        <v>1</v>
      </c>
      <c r="G130">
        <v>0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4.0999999999999996</v>
      </c>
      <c r="AE130">
        <v>636</v>
      </c>
      <c r="AF130">
        <v>10.12037845813904</v>
      </c>
      <c r="AG130">
        <v>12.093551710954465</v>
      </c>
      <c r="AH130">
        <v>0</v>
      </c>
      <c r="AI130">
        <v>0</v>
      </c>
      <c r="AJ130">
        <v>0</v>
      </c>
      <c r="AK130">
        <v>0</v>
      </c>
    </row>
    <row r="131" spans="1:37" hidden="1" x14ac:dyDescent="0.3">
      <c r="A131" t="s">
        <v>301</v>
      </c>
      <c r="B131" t="s">
        <v>302</v>
      </c>
      <c r="C131" t="s">
        <v>302</v>
      </c>
      <c r="D131" t="s">
        <v>4</v>
      </c>
      <c r="E131">
        <v>1</v>
      </c>
      <c r="F131">
        <v>0</v>
      </c>
      <c r="G131">
        <v>0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4.5</v>
      </c>
      <c r="AE131">
        <v>641</v>
      </c>
      <c r="AF131">
        <v>14.709584551656615</v>
      </c>
      <c r="AG131">
        <v>15.574348718577491</v>
      </c>
      <c r="AH131">
        <v>0</v>
      </c>
      <c r="AI131">
        <v>0</v>
      </c>
      <c r="AJ131">
        <v>0</v>
      </c>
      <c r="AK131">
        <v>0</v>
      </c>
    </row>
    <row r="132" spans="1:37" hidden="1" x14ac:dyDescent="0.3">
      <c r="A132" t="s">
        <v>303</v>
      </c>
      <c r="B132" t="s">
        <v>304</v>
      </c>
      <c r="C132" t="s">
        <v>304</v>
      </c>
      <c r="D132" t="s">
        <v>4</v>
      </c>
      <c r="E132">
        <v>1</v>
      </c>
      <c r="F132">
        <v>0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5.4</v>
      </c>
      <c r="AE132">
        <v>657</v>
      </c>
      <c r="AF132">
        <v>21.174617824924539</v>
      </c>
      <c r="AG132">
        <v>21.475469851053081</v>
      </c>
      <c r="AH132">
        <v>20.080700962285604</v>
      </c>
      <c r="AI132">
        <v>3.8633286442672903</v>
      </c>
      <c r="AJ132">
        <v>0</v>
      </c>
      <c r="AK132">
        <v>0</v>
      </c>
    </row>
    <row r="133" spans="1:37" x14ac:dyDescent="0.3">
      <c r="A133" t="s">
        <v>110</v>
      </c>
      <c r="B133" t="s">
        <v>111</v>
      </c>
      <c r="C133" s="1" t="s">
        <v>111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12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4.5</v>
      </c>
      <c r="AE133">
        <v>127</v>
      </c>
      <c r="AF133">
        <v>20.358045553918252</v>
      </c>
      <c r="AG133">
        <v>16.390447342688184</v>
      </c>
      <c r="AH133">
        <v>14.035011128425815</v>
      </c>
      <c r="AI133">
        <v>2.8068595908508609</v>
      </c>
      <c r="AJ133">
        <v>1</v>
      </c>
      <c r="AK133">
        <v>1</v>
      </c>
    </row>
    <row r="134" spans="1:37" hidden="1" x14ac:dyDescent="0.3">
      <c r="A134" t="s">
        <v>307</v>
      </c>
      <c r="B134" t="s">
        <v>308</v>
      </c>
      <c r="C134" t="s">
        <v>307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11.5</v>
      </c>
      <c r="AE134">
        <v>660</v>
      </c>
      <c r="AF134">
        <v>26.500000013506494</v>
      </c>
      <c r="AG134">
        <v>25.236221588015248</v>
      </c>
      <c r="AH134">
        <v>24.348015701661964</v>
      </c>
      <c r="AI134">
        <v>4.0746032279259623</v>
      </c>
      <c r="AJ134">
        <v>0</v>
      </c>
      <c r="AK134">
        <v>0</v>
      </c>
    </row>
    <row r="135" spans="1:37" hidden="1" x14ac:dyDescent="0.3">
      <c r="A135" t="s">
        <v>309</v>
      </c>
      <c r="B135" t="s">
        <v>310</v>
      </c>
      <c r="C135" t="s">
        <v>310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5.0999999999999996</v>
      </c>
      <c r="AE135">
        <v>662</v>
      </c>
      <c r="AF135">
        <v>17.118110236220474</v>
      </c>
      <c r="AG135">
        <v>16.793790641349787</v>
      </c>
      <c r="AH135">
        <v>15.962861765038532</v>
      </c>
      <c r="AI135">
        <v>2.6949297066188738</v>
      </c>
      <c r="AJ135">
        <v>0</v>
      </c>
      <c r="AK135">
        <v>0</v>
      </c>
    </row>
    <row r="136" spans="1:37" hidden="1" x14ac:dyDescent="0.3">
      <c r="A136" t="s">
        <v>120</v>
      </c>
      <c r="B136" t="s">
        <v>311</v>
      </c>
      <c r="C136" t="s">
        <v>311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4.7</v>
      </c>
      <c r="AE136">
        <v>664</v>
      </c>
      <c r="AF136">
        <v>14.952332919116719</v>
      </c>
      <c r="AG136">
        <v>18.837054453894673</v>
      </c>
      <c r="AH136">
        <v>15.932729657265892</v>
      </c>
      <c r="AI136">
        <v>2.9785693983773749</v>
      </c>
      <c r="AJ136">
        <v>0</v>
      </c>
      <c r="AK136">
        <v>0</v>
      </c>
    </row>
    <row r="137" spans="1:37" hidden="1" x14ac:dyDescent="0.3">
      <c r="A137" t="s">
        <v>312</v>
      </c>
      <c r="B137" t="s">
        <v>313</v>
      </c>
      <c r="C137" t="s">
        <v>313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5.4</v>
      </c>
      <c r="AE137">
        <v>665</v>
      </c>
      <c r="AF137">
        <v>14.827171859810045</v>
      </c>
      <c r="AG137">
        <v>17.154306195597677</v>
      </c>
      <c r="AH137">
        <v>15.071412257367676</v>
      </c>
      <c r="AI137">
        <v>2.7019772990390258</v>
      </c>
      <c r="AJ137">
        <v>0</v>
      </c>
      <c r="AK137">
        <v>0</v>
      </c>
    </row>
    <row r="138" spans="1:37" hidden="1" x14ac:dyDescent="0.3">
      <c r="A138" t="s">
        <v>314</v>
      </c>
      <c r="B138" t="s">
        <v>315</v>
      </c>
      <c r="C138" t="s">
        <v>316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4.8</v>
      </c>
      <c r="AE138">
        <v>677</v>
      </c>
      <c r="AF138">
        <v>17.162041352664442</v>
      </c>
      <c r="AG138">
        <v>23.556981613952761</v>
      </c>
      <c r="AH138">
        <v>19.211478370874847</v>
      </c>
      <c r="AI138">
        <v>3.617117847136444</v>
      </c>
      <c r="AJ138">
        <v>0</v>
      </c>
      <c r="AK138">
        <v>0</v>
      </c>
    </row>
    <row r="139" spans="1:37" hidden="1" x14ac:dyDescent="0.3">
      <c r="A139" t="s">
        <v>317</v>
      </c>
      <c r="B139" t="s">
        <v>318</v>
      </c>
      <c r="C139" t="s">
        <v>318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7.8</v>
      </c>
      <c r="AE139">
        <v>678</v>
      </c>
      <c r="AF139">
        <v>19.00709491489965</v>
      </c>
      <c r="AG139">
        <v>18.795935085345022</v>
      </c>
      <c r="AH139">
        <v>17.795461121529925</v>
      </c>
      <c r="AI139">
        <v>3.470074141789512</v>
      </c>
      <c r="AJ139">
        <v>0</v>
      </c>
      <c r="AK139">
        <v>0</v>
      </c>
    </row>
    <row r="140" spans="1:37" hidden="1" x14ac:dyDescent="0.3">
      <c r="A140" t="s">
        <v>103</v>
      </c>
      <c r="B140" t="s">
        <v>319</v>
      </c>
      <c r="C140" t="s">
        <v>319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5.3</v>
      </c>
      <c r="AE140">
        <v>680</v>
      </c>
      <c r="AF140">
        <v>14.301759124785221</v>
      </c>
      <c r="AG140">
        <v>17.723460881388949</v>
      </c>
      <c r="AH140">
        <v>15.09916802427496</v>
      </c>
      <c r="AI140">
        <v>2.8338308125688547</v>
      </c>
      <c r="AJ140">
        <v>0</v>
      </c>
      <c r="AK140">
        <v>0</v>
      </c>
    </row>
    <row r="141" spans="1:37" hidden="1" x14ac:dyDescent="0.3">
      <c r="A141" t="s">
        <v>195</v>
      </c>
      <c r="B141" t="s">
        <v>320</v>
      </c>
      <c r="C141" t="s">
        <v>320</v>
      </c>
      <c r="D141" t="s">
        <v>7</v>
      </c>
      <c r="E141">
        <v>0</v>
      </c>
      <c r="F141">
        <v>0</v>
      </c>
      <c r="G141">
        <v>0</v>
      </c>
      <c r="H141">
        <v>1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6.4</v>
      </c>
      <c r="AE141">
        <v>694</v>
      </c>
      <c r="AF141">
        <v>18.125069524610009</v>
      </c>
      <c r="AG141">
        <v>18.678596222728945</v>
      </c>
      <c r="AH141">
        <v>18.76618155342128</v>
      </c>
      <c r="AI141">
        <v>6.2326796037170809</v>
      </c>
      <c r="AJ141">
        <v>0</v>
      </c>
      <c r="AK141">
        <v>0</v>
      </c>
    </row>
    <row r="142" spans="1:37" hidden="1" x14ac:dyDescent="0.3">
      <c r="A142" t="s">
        <v>321</v>
      </c>
      <c r="B142" t="s">
        <v>322</v>
      </c>
      <c r="C142" t="s">
        <v>322</v>
      </c>
      <c r="D142" t="s">
        <v>4</v>
      </c>
      <c r="E142">
        <v>1</v>
      </c>
      <c r="F142">
        <v>0</v>
      </c>
      <c r="G142">
        <v>0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4.9000000000000004</v>
      </c>
      <c r="AE142">
        <v>695</v>
      </c>
      <c r="AF142">
        <v>21.712499999999999</v>
      </c>
      <c r="AG142">
        <v>22.556965752916526</v>
      </c>
      <c r="AH142">
        <v>22.574686275667567</v>
      </c>
      <c r="AI142">
        <v>7.4361207743236637</v>
      </c>
      <c r="AJ142">
        <v>0</v>
      </c>
      <c r="AK142">
        <v>0</v>
      </c>
    </row>
    <row r="143" spans="1:37" hidden="1" x14ac:dyDescent="0.3">
      <c r="A143" t="s">
        <v>52</v>
      </c>
      <c r="B143" t="s">
        <v>323</v>
      </c>
      <c r="C143" t="s">
        <v>323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4.7</v>
      </c>
      <c r="AE143">
        <v>697</v>
      </c>
      <c r="AF143">
        <v>18.739130434782609</v>
      </c>
      <c r="AG143">
        <v>18.964191530579253</v>
      </c>
      <c r="AH143">
        <v>19.221671634244462</v>
      </c>
      <c r="AI143">
        <v>6.308723840024248</v>
      </c>
      <c r="AJ143">
        <v>0</v>
      </c>
      <c r="AK143">
        <v>0</v>
      </c>
    </row>
    <row r="144" spans="1:37" hidden="1" x14ac:dyDescent="0.3">
      <c r="A144" t="s">
        <v>324</v>
      </c>
      <c r="B144" t="s">
        <v>325</v>
      </c>
      <c r="C144" t="s">
        <v>325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7</v>
      </c>
      <c r="AE144">
        <v>698</v>
      </c>
      <c r="AF144">
        <v>22.440103701378028</v>
      </c>
      <c r="AG144">
        <v>18.589332226550738</v>
      </c>
      <c r="AH144">
        <v>20.878515429294048</v>
      </c>
      <c r="AI144">
        <v>7.010831652360924</v>
      </c>
      <c r="AJ144">
        <v>0</v>
      </c>
      <c r="AK144">
        <v>0</v>
      </c>
    </row>
    <row r="145" spans="1:37" hidden="1" x14ac:dyDescent="0.3">
      <c r="A145" t="s">
        <v>326</v>
      </c>
      <c r="B145" t="s">
        <v>327</v>
      </c>
      <c r="C145" t="s">
        <v>327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5.5</v>
      </c>
      <c r="AE145">
        <v>703</v>
      </c>
      <c r="AF145">
        <v>19.820224790737068</v>
      </c>
      <c r="AG145">
        <v>21.448472655319534</v>
      </c>
      <c r="AH145">
        <v>21.052458843011799</v>
      </c>
      <c r="AI145">
        <v>6.9864419048501976</v>
      </c>
      <c r="AJ145">
        <v>0</v>
      </c>
      <c r="AK145">
        <v>0</v>
      </c>
    </row>
    <row r="146" spans="1:37" hidden="1" x14ac:dyDescent="0.3">
      <c r="A146" t="s">
        <v>328</v>
      </c>
      <c r="B146" t="s">
        <v>329</v>
      </c>
      <c r="C146" t="s">
        <v>329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8</v>
      </c>
      <c r="AE146">
        <v>704</v>
      </c>
      <c r="AF146">
        <v>25.360806496002279</v>
      </c>
      <c r="AG146">
        <v>26.978573455634834</v>
      </c>
      <c r="AH146">
        <v>26.69571855956498</v>
      </c>
      <c r="AI146">
        <v>8.2012284820347112</v>
      </c>
      <c r="AJ146">
        <v>0</v>
      </c>
      <c r="AK146">
        <v>0</v>
      </c>
    </row>
    <row r="147" spans="1:37" hidden="1" x14ac:dyDescent="0.3">
      <c r="A147" t="s">
        <v>330</v>
      </c>
      <c r="B147" t="s">
        <v>331</v>
      </c>
      <c r="C147" t="s">
        <v>331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4.7</v>
      </c>
      <c r="AE147">
        <v>706</v>
      </c>
      <c r="AF147">
        <v>16.409638292691643</v>
      </c>
      <c r="AG147">
        <v>19.134027066116317</v>
      </c>
      <c r="AH147">
        <v>18.144481845838669</v>
      </c>
      <c r="AI147">
        <v>6.0489675453331744</v>
      </c>
      <c r="AJ147">
        <v>0</v>
      </c>
      <c r="AK147">
        <v>0</v>
      </c>
    </row>
    <row r="148" spans="1:37" hidden="1" x14ac:dyDescent="0.3">
      <c r="A148" t="s">
        <v>332</v>
      </c>
      <c r="B148" t="s">
        <v>333</v>
      </c>
      <c r="C148" t="s">
        <v>333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5</v>
      </c>
      <c r="AE148">
        <v>707</v>
      </c>
      <c r="AF148">
        <v>36.845869651176017</v>
      </c>
      <c r="AG148">
        <v>17.230859439864943</v>
      </c>
      <c r="AH148">
        <v>27.3799143339278</v>
      </c>
      <c r="AI148">
        <v>6.2302934192749468</v>
      </c>
      <c r="AJ148">
        <v>0</v>
      </c>
      <c r="AK148">
        <v>0</v>
      </c>
    </row>
    <row r="149" spans="1:37" hidden="1" x14ac:dyDescent="0.3">
      <c r="A149" t="s">
        <v>334</v>
      </c>
      <c r="B149" t="s">
        <v>335</v>
      </c>
      <c r="C149" t="s">
        <v>336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4.9000000000000004</v>
      </c>
      <c r="AE149">
        <v>708</v>
      </c>
      <c r="AF149">
        <v>12.461538526110159</v>
      </c>
      <c r="AG149">
        <v>17.914659198914205</v>
      </c>
      <c r="AH149">
        <v>15.536215296811402</v>
      </c>
      <c r="AI149">
        <v>5.0994024881309699</v>
      </c>
      <c r="AJ149">
        <v>0</v>
      </c>
      <c r="AK149">
        <v>0</v>
      </c>
    </row>
    <row r="150" spans="1:37" hidden="1" x14ac:dyDescent="0.3">
      <c r="A150" t="s">
        <v>337</v>
      </c>
      <c r="B150" t="s">
        <v>338</v>
      </c>
      <c r="C150" t="s">
        <v>339</v>
      </c>
      <c r="D150" t="s">
        <v>4</v>
      </c>
      <c r="E150">
        <v>1</v>
      </c>
      <c r="F150">
        <v>0</v>
      </c>
      <c r="G150">
        <v>0</v>
      </c>
      <c r="H150">
        <v>0</v>
      </c>
      <c r="I150" t="s">
        <v>28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</v>
      </c>
      <c r="AE150">
        <v>727</v>
      </c>
      <c r="AF150">
        <v>19.883206019226346</v>
      </c>
      <c r="AG150">
        <v>21.657326563941606</v>
      </c>
      <c r="AH150">
        <v>20.417275202587618</v>
      </c>
      <c r="AI150">
        <v>3.6689953104234601</v>
      </c>
      <c r="AJ150">
        <v>0</v>
      </c>
      <c r="AK150">
        <v>0</v>
      </c>
    </row>
    <row r="151" spans="1:37" hidden="1" x14ac:dyDescent="0.3">
      <c r="A151" t="s">
        <v>340</v>
      </c>
      <c r="B151" t="s">
        <v>341</v>
      </c>
      <c r="C151" t="s">
        <v>342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28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5.2</v>
      </c>
      <c r="AE151">
        <v>728</v>
      </c>
      <c r="AF151">
        <v>16.5851215889145</v>
      </c>
      <c r="AG151">
        <v>20.721371544875176</v>
      </c>
      <c r="AH151">
        <v>18.215317431548073</v>
      </c>
      <c r="AI151">
        <v>3.5907589361392702</v>
      </c>
      <c r="AJ151">
        <v>0</v>
      </c>
      <c r="AK151">
        <v>0</v>
      </c>
    </row>
    <row r="152" spans="1:37" hidden="1" x14ac:dyDescent="0.3">
      <c r="A152" t="s">
        <v>343</v>
      </c>
      <c r="B152" t="s">
        <v>344</v>
      </c>
      <c r="C152" t="s">
        <v>345</v>
      </c>
      <c r="D152" t="s">
        <v>5</v>
      </c>
      <c r="E152">
        <v>0</v>
      </c>
      <c r="F152">
        <v>1</v>
      </c>
      <c r="G152">
        <v>0</v>
      </c>
      <c r="H152">
        <v>0</v>
      </c>
      <c r="I152" t="s">
        <v>28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5</v>
      </c>
      <c r="AE152">
        <v>730</v>
      </c>
      <c r="AF152">
        <v>20.23013918447236</v>
      </c>
      <c r="AG152">
        <v>15.578297374760952</v>
      </c>
      <c r="AH152">
        <v>17.89384772744782</v>
      </c>
      <c r="AI152">
        <v>3.0850292631175531</v>
      </c>
      <c r="AJ152">
        <v>0</v>
      </c>
      <c r="AK152">
        <v>0</v>
      </c>
    </row>
    <row r="153" spans="1:37" hidden="1" x14ac:dyDescent="0.3">
      <c r="A153" t="s">
        <v>346</v>
      </c>
      <c r="B153" t="s">
        <v>347</v>
      </c>
      <c r="C153" t="s">
        <v>348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5.2</v>
      </c>
      <c r="AE153">
        <v>731</v>
      </c>
      <c r="AF153">
        <v>14.470588183806365</v>
      </c>
      <c r="AG153">
        <v>15.269593650887934</v>
      </c>
      <c r="AH153">
        <v>14.639776156459089</v>
      </c>
      <c r="AI153">
        <v>2.9875764169725292</v>
      </c>
      <c r="AJ153">
        <v>0</v>
      </c>
      <c r="AK153">
        <v>0</v>
      </c>
    </row>
    <row r="154" spans="1:37" hidden="1" x14ac:dyDescent="0.3">
      <c r="A154" t="s">
        <v>349</v>
      </c>
      <c r="B154" t="s">
        <v>350</v>
      </c>
      <c r="C154" t="s">
        <v>350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4.3</v>
      </c>
      <c r="AE154">
        <v>732</v>
      </c>
      <c r="AF154">
        <v>16.144578247730845</v>
      </c>
      <c r="AG154">
        <v>17.317800490344695</v>
      </c>
      <c r="AH154">
        <v>16.459010202823883</v>
      </c>
      <c r="AI154">
        <v>3.3379178440410566</v>
      </c>
      <c r="AJ154">
        <v>0</v>
      </c>
      <c r="AK154">
        <v>0</v>
      </c>
    </row>
    <row r="155" spans="1:37" hidden="1" x14ac:dyDescent="0.3">
      <c r="A155" t="s">
        <v>351</v>
      </c>
      <c r="B155" t="s">
        <v>352</v>
      </c>
      <c r="C155" t="s">
        <v>351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5.4</v>
      </c>
      <c r="AE155">
        <v>739</v>
      </c>
      <c r="AF155">
        <v>9.6686859362632553</v>
      </c>
      <c r="AG155">
        <v>14.529928895778736</v>
      </c>
      <c r="AH155">
        <v>11.711670451802739</v>
      </c>
      <c r="AI155">
        <v>2.3222668506008648</v>
      </c>
      <c r="AJ155">
        <v>0</v>
      </c>
      <c r="AK155">
        <v>0</v>
      </c>
    </row>
    <row r="156" spans="1:37" hidden="1" x14ac:dyDescent="0.3">
      <c r="A156" t="s">
        <v>353</v>
      </c>
      <c r="B156" t="s">
        <v>354</v>
      </c>
      <c r="C156" t="s">
        <v>355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4.8</v>
      </c>
      <c r="AE156">
        <v>750</v>
      </c>
      <c r="AF156">
        <v>23.035714257136718</v>
      </c>
      <c r="AG156">
        <v>17.686070007353351</v>
      </c>
      <c r="AH156">
        <v>20.351928481029752</v>
      </c>
      <c r="AI156">
        <v>3.0673395697198336</v>
      </c>
      <c r="AJ156">
        <v>0</v>
      </c>
      <c r="AK156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2023-04-28T20:33:59Z</dcterms:created>
  <dcterms:modified xsi:type="dcterms:W3CDTF">2023-04-28T22:54:22Z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15e53f03-3601-4e8d-b644-68c96cc6c5ad</vt:lpwstr>
  </property>
</Properties>
</file>