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orozcoj/workspace-personal/correct-hours/examples/myob/"/>
    </mc:Choice>
  </mc:AlternateContent>
  <xr:revisionPtr revIDLastSave="0" documentId="13_ncr:1_{75588657-27E1-134C-8695-7AF9E55BCA0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Input Sheet" sheetId="1" r:id="rId1"/>
    <sheet name="MYOB" sheetId="2" r:id="rId2"/>
    <sheet name="Sheet3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4" i="2" l="1"/>
  <c r="B104" i="2" l="1"/>
  <c r="C104" i="2"/>
  <c r="D104" i="2"/>
  <c r="E104" i="2"/>
  <c r="B105" i="2"/>
  <c r="C105" i="2"/>
  <c r="D105" i="2"/>
  <c r="E105" i="2"/>
  <c r="B106" i="2"/>
  <c r="C106" i="2"/>
  <c r="D106" i="2"/>
  <c r="E10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C103" i="2"/>
  <c r="D103" i="2"/>
  <c r="E103" i="2"/>
  <c r="B10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C93" i="2"/>
  <c r="D93" i="2"/>
  <c r="E93" i="2"/>
  <c r="B93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C82" i="2"/>
  <c r="D82" i="2"/>
  <c r="E82" i="2"/>
  <c r="B82" i="2"/>
  <c r="B101" i="2"/>
  <c r="F109" i="2" l="1"/>
  <c r="F108" i="2"/>
  <c r="K108" i="2" s="1"/>
  <c r="F107" i="2"/>
  <c r="K107" i="2" s="1"/>
  <c r="F106" i="2"/>
  <c r="H106" i="2" s="1"/>
  <c r="F105" i="2"/>
  <c r="J105" i="2" s="1"/>
  <c r="F104" i="2"/>
  <c r="K104" i="2" s="1"/>
  <c r="F103" i="2"/>
  <c r="K103" i="2" s="1"/>
  <c r="K109" i="2"/>
  <c r="J109" i="2"/>
  <c r="I109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C412" i="2"/>
  <c r="D412" i="2"/>
  <c r="E412" i="2"/>
  <c r="B412" i="2"/>
  <c r="B410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C312" i="2"/>
  <c r="D312" i="2"/>
  <c r="E312" i="2"/>
  <c r="B312" i="2"/>
  <c r="B310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C323" i="2"/>
  <c r="D323" i="2"/>
  <c r="E323" i="2"/>
  <c r="B323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C302" i="2"/>
  <c r="D302" i="2"/>
  <c r="E302" i="2"/>
  <c r="B302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C291" i="2"/>
  <c r="D291" i="2"/>
  <c r="E291" i="2"/>
  <c r="B291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C400" i="2"/>
  <c r="D400" i="2"/>
  <c r="E400" i="2"/>
  <c r="B400" i="2"/>
  <c r="B398" i="2"/>
  <c r="A386" i="1"/>
  <c r="A387" i="1" s="1"/>
  <c r="A388" i="1" s="1"/>
  <c r="A389" i="1" s="1"/>
  <c r="A376" i="1"/>
  <c r="A377" i="1" s="1"/>
  <c r="A378" i="1" s="1"/>
  <c r="A379" i="1" s="1"/>
  <c r="A380" i="1" s="1"/>
  <c r="A381" i="1" s="1"/>
  <c r="A366" i="1"/>
  <c r="A367" i="1" s="1"/>
  <c r="A368" i="1" s="1"/>
  <c r="A369" i="1" s="1"/>
  <c r="A370" i="1" s="1"/>
  <c r="A371" i="1" s="1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C389" i="2"/>
  <c r="D389" i="2"/>
  <c r="E389" i="2"/>
  <c r="B389" i="2"/>
  <c r="B387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C378" i="2"/>
  <c r="D378" i="2"/>
  <c r="E378" i="2"/>
  <c r="B378" i="2"/>
  <c r="B376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C367" i="2"/>
  <c r="D367" i="2"/>
  <c r="E367" i="2"/>
  <c r="B367" i="2"/>
  <c r="B36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C345" i="2"/>
  <c r="D345" i="2"/>
  <c r="E345" i="2"/>
  <c r="B345" i="2"/>
  <c r="B343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C334" i="2"/>
  <c r="D334" i="2"/>
  <c r="E334" i="2"/>
  <c r="B334" i="2"/>
  <c r="B332" i="2"/>
  <c r="B321" i="2"/>
  <c r="B300" i="2"/>
  <c r="B28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C49" i="2"/>
  <c r="D49" i="2"/>
  <c r="E49" i="2"/>
  <c r="B49" i="2"/>
  <c r="B47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C279" i="2"/>
  <c r="D279" i="2"/>
  <c r="E279" i="2"/>
  <c r="B279" i="2"/>
  <c r="B277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C268" i="2"/>
  <c r="D268" i="2"/>
  <c r="E268" i="2"/>
  <c r="B268" i="2"/>
  <c r="B266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C257" i="2"/>
  <c r="D257" i="2"/>
  <c r="E257" i="2"/>
  <c r="B247" i="2"/>
  <c r="C247" i="2"/>
  <c r="D247" i="2"/>
  <c r="E247" i="2"/>
  <c r="B248" i="2"/>
  <c r="C248" i="2"/>
  <c r="D248" i="2"/>
  <c r="E248" i="2"/>
  <c r="B249" i="2"/>
  <c r="C249" i="2"/>
  <c r="D249" i="2"/>
  <c r="E249" i="2"/>
  <c r="B250" i="2"/>
  <c r="C250" i="2"/>
  <c r="D250" i="2"/>
  <c r="E250" i="2"/>
  <c r="B251" i="2"/>
  <c r="C251" i="2"/>
  <c r="D251" i="2"/>
  <c r="E251" i="2"/>
  <c r="B252" i="2"/>
  <c r="C252" i="2"/>
  <c r="D252" i="2"/>
  <c r="E252" i="2"/>
  <c r="C246" i="2"/>
  <c r="D246" i="2"/>
  <c r="E246" i="2"/>
  <c r="B236" i="2"/>
  <c r="C236" i="2"/>
  <c r="D236" i="2"/>
  <c r="E236" i="2"/>
  <c r="B237" i="2"/>
  <c r="C237" i="2"/>
  <c r="D237" i="2"/>
  <c r="E237" i="2"/>
  <c r="B238" i="2"/>
  <c r="C238" i="2"/>
  <c r="D238" i="2"/>
  <c r="E238" i="2"/>
  <c r="B239" i="2"/>
  <c r="C239" i="2"/>
  <c r="D239" i="2"/>
  <c r="E239" i="2"/>
  <c r="B240" i="2"/>
  <c r="C240" i="2"/>
  <c r="D240" i="2"/>
  <c r="E240" i="2"/>
  <c r="B241" i="2"/>
  <c r="C241" i="2"/>
  <c r="D241" i="2"/>
  <c r="E241" i="2"/>
  <c r="C235" i="2"/>
  <c r="D235" i="2"/>
  <c r="E235" i="2"/>
  <c r="B225" i="2"/>
  <c r="C225" i="2"/>
  <c r="D225" i="2"/>
  <c r="E225" i="2"/>
  <c r="B226" i="2"/>
  <c r="C226" i="2"/>
  <c r="D226" i="2"/>
  <c r="E226" i="2"/>
  <c r="B227" i="2"/>
  <c r="C227" i="2"/>
  <c r="D227" i="2"/>
  <c r="E227" i="2"/>
  <c r="B228" i="2"/>
  <c r="C228" i="2"/>
  <c r="D228" i="2"/>
  <c r="E228" i="2"/>
  <c r="B229" i="2"/>
  <c r="C229" i="2"/>
  <c r="D229" i="2"/>
  <c r="E229" i="2"/>
  <c r="B230" i="2"/>
  <c r="C230" i="2"/>
  <c r="D230" i="2"/>
  <c r="E230" i="2"/>
  <c r="C224" i="2"/>
  <c r="D224" i="2"/>
  <c r="E224" i="2"/>
  <c r="B224" i="2"/>
  <c r="B235" i="2"/>
  <c r="B257" i="2"/>
  <c r="B255" i="2"/>
  <c r="A356" i="1"/>
  <c r="A357" i="1" s="1"/>
  <c r="A358" i="1" s="1"/>
  <c r="A359" i="1" s="1"/>
  <c r="A360" i="1" s="1"/>
  <c r="A361" i="1" s="1"/>
  <c r="A346" i="1"/>
  <c r="A347" i="1" s="1"/>
  <c r="A348" i="1" s="1"/>
  <c r="A349" i="1" s="1"/>
  <c r="A350" i="1" s="1"/>
  <c r="A351" i="1" s="1"/>
  <c r="A336" i="1"/>
  <c r="A337" i="1" s="1"/>
  <c r="A338" i="1" s="1"/>
  <c r="A339" i="1" s="1"/>
  <c r="A340" i="1" s="1"/>
  <c r="A341" i="1" s="1"/>
  <c r="A326" i="1"/>
  <c r="A327" i="1" s="1"/>
  <c r="A328" i="1" s="1"/>
  <c r="A329" i="1" s="1"/>
  <c r="A330" i="1" s="1"/>
  <c r="A331" i="1" s="1"/>
  <c r="A316" i="1"/>
  <c r="A317" i="1" s="1"/>
  <c r="A318" i="1" s="1"/>
  <c r="A319" i="1" s="1"/>
  <c r="A320" i="1" s="1"/>
  <c r="A321" i="1" s="1"/>
  <c r="A306" i="1"/>
  <c r="A307" i="1" s="1"/>
  <c r="A308" i="1" s="1"/>
  <c r="A309" i="1" s="1"/>
  <c r="A310" i="1" s="1"/>
  <c r="A311" i="1" s="1"/>
  <c r="A296" i="1"/>
  <c r="A297" i="1" s="1"/>
  <c r="A298" i="1" s="1"/>
  <c r="A299" i="1" s="1"/>
  <c r="A300" i="1" s="1"/>
  <c r="A301" i="1" s="1"/>
  <c r="A286" i="1"/>
  <c r="A287" i="1" s="1"/>
  <c r="A288" i="1" s="1"/>
  <c r="A289" i="1" s="1"/>
  <c r="A290" i="1" s="1"/>
  <c r="A291" i="1" s="1"/>
  <c r="A276" i="1"/>
  <c r="A277" i="1" s="1"/>
  <c r="A278" i="1" s="1"/>
  <c r="A279" i="1" s="1"/>
  <c r="A280" i="1" s="1"/>
  <c r="A281" i="1" s="1"/>
  <c r="A266" i="1"/>
  <c r="A267" i="1" s="1"/>
  <c r="A268" i="1" s="1"/>
  <c r="A269" i="1" s="1"/>
  <c r="A270" i="1" s="1"/>
  <c r="A271" i="1" s="1"/>
  <c r="A46" i="1"/>
  <c r="A47" i="1" s="1"/>
  <c r="A48" i="1" s="1"/>
  <c r="A49" i="1" s="1"/>
  <c r="A50" i="1" s="1"/>
  <c r="A51" i="1" s="1"/>
  <c r="A256" i="1"/>
  <c r="A257" i="1" s="1"/>
  <c r="A258" i="1" s="1"/>
  <c r="A259" i="1" s="1"/>
  <c r="A260" i="1" s="1"/>
  <c r="A261" i="1" s="1"/>
  <c r="A246" i="1"/>
  <c r="A247" i="1" s="1"/>
  <c r="A248" i="1" s="1"/>
  <c r="A249" i="1" s="1"/>
  <c r="A250" i="1" s="1"/>
  <c r="A251" i="1" s="1"/>
  <c r="A236" i="1"/>
  <c r="A237" i="1" s="1"/>
  <c r="A238" i="1" s="1"/>
  <c r="A239" i="1" s="1"/>
  <c r="A240" i="1" s="1"/>
  <c r="A241" i="1" s="1"/>
  <c r="E362" i="2"/>
  <c r="D362" i="2"/>
  <c r="C362" i="2"/>
  <c r="B362" i="2"/>
  <c r="E361" i="2"/>
  <c r="D361" i="2"/>
  <c r="C361" i="2"/>
  <c r="B361" i="2"/>
  <c r="E360" i="2"/>
  <c r="D360" i="2"/>
  <c r="C360" i="2"/>
  <c r="B360" i="2"/>
  <c r="E359" i="2"/>
  <c r="D359" i="2"/>
  <c r="C359" i="2"/>
  <c r="B359" i="2"/>
  <c r="E358" i="2"/>
  <c r="D358" i="2"/>
  <c r="C358" i="2"/>
  <c r="B358" i="2"/>
  <c r="E357" i="2"/>
  <c r="D357" i="2"/>
  <c r="C357" i="2"/>
  <c r="B357" i="2"/>
  <c r="E356" i="2"/>
  <c r="D356" i="2"/>
  <c r="C356" i="2"/>
  <c r="B356" i="2"/>
  <c r="B354" i="2"/>
  <c r="B246" i="2"/>
  <c r="B244" i="2"/>
  <c r="B233" i="2"/>
  <c r="B222" i="2"/>
  <c r="B214" i="2"/>
  <c r="C214" i="2"/>
  <c r="D214" i="2"/>
  <c r="E214" i="2"/>
  <c r="B215" i="2"/>
  <c r="C215" i="2"/>
  <c r="D215" i="2"/>
  <c r="E215" i="2"/>
  <c r="B216" i="2"/>
  <c r="C216" i="2"/>
  <c r="D216" i="2"/>
  <c r="E216" i="2"/>
  <c r="B217" i="2"/>
  <c r="C217" i="2"/>
  <c r="D217" i="2"/>
  <c r="E217" i="2"/>
  <c r="B218" i="2"/>
  <c r="C218" i="2"/>
  <c r="D218" i="2"/>
  <c r="E218" i="2"/>
  <c r="B219" i="2"/>
  <c r="C219" i="2"/>
  <c r="D219" i="2"/>
  <c r="E219" i="2"/>
  <c r="C213" i="2"/>
  <c r="D213" i="2"/>
  <c r="E213" i="2"/>
  <c r="B213" i="2"/>
  <c r="B211" i="2"/>
  <c r="B203" i="2"/>
  <c r="C203" i="2"/>
  <c r="D203" i="2"/>
  <c r="E203" i="2"/>
  <c r="B204" i="2"/>
  <c r="C204" i="2"/>
  <c r="D204" i="2"/>
  <c r="E204" i="2"/>
  <c r="B205" i="2"/>
  <c r="C205" i="2"/>
  <c r="D205" i="2"/>
  <c r="E205" i="2"/>
  <c r="B206" i="2"/>
  <c r="C206" i="2"/>
  <c r="D206" i="2"/>
  <c r="E206" i="2"/>
  <c r="B207" i="2"/>
  <c r="C207" i="2"/>
  <c r="D207" i="2"/>
  <c r="E207" i="2"/>
  <c r="B208" i="2"/>
  <c r="C208" i="2"/>
  <c r="D208" i="2"/>
  <c r="E208" i="2"/>
  <c r="C202" i="2"/>
  <c r="D202" i="2"/>
  <c r="E202" i="2"/>
  <c r="B202" i="2"/>
  <c r="B200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C191" i="2"/>
  <c r="D191" i="2"/>
  <c r="E191" i="2"/>
  <c r="B191" i="2"/>
  <c r="B189" i="2"/>
  <c r="B181" i="2"/>
  <c r="C181" i="2"/>
  <c r="D181" i="2"/>
  <c r="E181" i="2"/>
  <c r="B182" i="2"/>
  <c r="C182" i="2"/>
  <c r="D182" i="2"/>
  <c r="E182" i="2"/>
  <c r="B183" i="2"/>
  <c r="C183" i="2"/>
  <c r="D183" i="2"/>
  <c r="E183" i="2"/>
  <c r="B184" i="2"/>
  <c r="C184" i="2"/>
  <c r="D184" i="2"/>
  <c r="E184" i="2"/>
  <c r="B185" i="2"/>
  <c r="C185" i="2"/>
  <c r="D185" i="2"/>
  <c r="E185" i="2"/>
  <c r="B186" i="2"/>
  <c r="C186" i="2"/>
  <c r="D186" i="2"/>
  <c r="E186" i="2"/>
  <c r="C180" i="2"/>
  <c r="D180" i="2"/>
  <c r="E180" i="2"/>
  <c r="B180" i="2"/>
  <c r="B178" i="2"/>
  <c r="C172" i="2"/>
  <c r="B167" i="2"/>
  <c r="B156" i="2"/>
  <c r="B134" i="2"/>
  <c r="B123" i="2"/>
  <c r="B112" i="2"/>
  <c r="B91" i="2"/>
  <c r="B80" i="2"/>
  <c r="B69" i="2"/>
  <c r="B58" i="2"/>
  <c r="B36" i="2"/>
  <c r="B25" i="2"/>
  <c r="B170" i="2"/>
  <c r="C170" i="2"/>
  <c r="D170" i="2"/>
  <c r="E170" i="2"/>
  <c r="B171" i="2"/>
  <c r="C171" i="2"/>
  <c r="D171" i="2"/>
  <c r="E171" i="2"/>
  <c r="B172" i="2"/>
  <c r="D172" i="2"/>
  <c r="E172" i="2"/>
  <c r="B173" i="2"/>
  <c r="C173" i="2"/>
  <c r="D173" i="2"/>
  <c r="E173" i="2"/>
  <c r="B174" i="2"/>
  <c r="C174" i="2"/>
  <c r="D174" i="2"/>
  <c r="E174" i="2"/>
  <c r="B175" i="2"/>
  <c r="C175" i="2"/>
  <c r="D175" i="2"/>
  <c r="E175" i="2"/>
  <c r="C169" i="2"/>
  <c r="D169" i="2"/>
  <c r="E169" i="2"/>
  <c r="B169" i="2"/>
  <c r="B159" i="2"/>
  <c r="C159" i="2"/>
  <c r="D159" i="2"/>
  <c r="E159" i="2"/>
  <c r="B160" i="2"/>
  <c r="C160" i="2"/>
  <c r="D160" i="2"/>
  <c r="E160" i="2"/>
  <c r="B161" i="2"/>
  <c r="C161" i="2"/>
  <c r="D161" i="2"/>
  <c r="E161" i="2"/>
  <c r="B162" i="2"/>
  <c r="C162" i="2"/>
  <c r="D162" i="2"/>
  <c r="E162" i="2"/>
  <c r="B163" i="2"/>
  <c r="C163" i="2"/>
  <c r="D163" i="2"/>
  <c r="E163" i="2"/>
  <c r="B164" i="2"/>
  <c r="C164" i="2"/>
  <c r="D164" i="2"/>
  <c r="E164" i="2"/>
  <c r="C158" i="2"/>
  <c r="D158" i="2"/>
  <c r="E158" i="2"/>
  <c r="B158" i="2"/>
  <c r="B147" i="2"/>
  <c r="B137" i="2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C142" i="2"/>
  <c r="D142" i="2"/>
  <c r="E142" i="2"/>
  <c r="C136" i="2"/>
  <c r="D136" i="2"/>
  <c r="E136" i="2"/>
  <c r="B136" i="2"/>
  <c r="B126" i="2"/>
  <c r="C126" i="2"/>
  <c r="D126" i="2"/>
  <c r="E126" i="2"/>
  <c r="B127" i="2"/>
  <c r="C127" i="2"/>
  <c r="D127" i="2"/>
  <c r="E127" i="2"/>
  <c r="B128" i="2"/>
  <c r="C128" i="2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C125" i="2"/>
  <c r="D125" i="2"/>
  <c r="E125" i="2"/>
  <c r="B125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C114" i="2"/>
  <c r="D114" i="2"/>
  <c r="E114" i="2"/>
  <c r="B114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C71" i="2"/>
  <c r="D71" i="2"/>
  <c r="E71" i="2"/>
  <c r="B71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C60" i="2"/>
  <c r="D60" i="2"/>
  <c r="E60" i="2"/>
  <c r="B60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C44" i="2"/>
  <c r="D44" i="2"/>
  <c r="E44" i="2"/>
  <c r="C38" i="2"/>
  <c r="D38" i="2"/>
  <c r="E38" i="2"/>
  <c r="B38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C27" i="2"/>
  <c r="D27" i="2"/>
  <c r="E27" i="2"/>
  <c r="B27" i="2"/>
  <c r="E153" i="2"/>
  <c r="D153" i="2"/>
  <c r="C153" i="2"/>
  <c r="B153" i="2"/>
  <c r="E152" i="2"/>
  <c r="D152" i="2"/>
  <c r="C152" i="2"/>
  <c r="B152" i="2"/>
  <c r="E151" i="2"/>
  <c r="D151" i="2"/>
  <c r="C151" i="2"/>
  <c r="B151" i="2"/>
  <c r="E150" i="2"/>
  <c r="D150" i="2"/>
  <c r="C150" i="2"/>
  <c r="B150" i="2"/>
  <c r="E149" i="2"/>
  <c r="D149" i="2"/>
  <c r="C149" i="2"/>
  <c r="B149" i="2"/>
  <c r="E148" i="2"/>
  <c r="D148" i="2"/>
  <c r="C148" i="2"/>
  <c r="B148" i="2"/>
  <c r="E147" i="2"/>
  <c r="D147" i="2"/>
  <c r="C147" i="2"/>
  <c r="B145" i="2"/>
  <c r="B14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C16" i="2"/>
  <c r="D16" i="2"/>
  <c r="E16" i="2"/>
  <c r="B16" i="2"/>
  <c r="B3" i="2"/>
  <c r="A226" i="1"/>
  <c r="A227" i="1" s="1"/>
  <c r="A228" i="1" s="1"/>
  <c r="A229" i="1" s="1"/>
  <c r="A230" i="1" s="1"/>
  <c r="A231" i="1" s="1"/>
  <c r="A216" i="1"/>
  <c r="A217" i="1" s="1"/>
  <c r="A218" i="1" s="1"/>
  <c r="A219" i="1" s="1"/>
  <c r="A220" i="1" s="1"/>
  <c r="A221" i="1" s="1"/>
  <c r="A206" i="1"/>
  <c r="A207" i="1" s="1"/>
  <c r="A208" i="1" s="1"/>
  <c r="A209" i="1" s="1"/>
  <c r="A210" i="1" s="1"/>
  <c r="A211" i="1" s="1"/>
  <c r="A196" i="1"/>
  <c r="A197" i="1" s="1"/>
  <c r="A198" i="1" s="1"/>
  <c r="A199" i="1" s="1"/>
  <c r="A200" i="1" s="1"/>
  <c r="A201" i="1" s="1"/>
  <c r="A186" i="1"/>
  <c r="A187" i="1" s="1"/>
  <c r="A188" i="1" s="1"/>
  <c r="A189" i="1" s="1"/>
  <c r="A190" i="1" s="1"/>
  <c r="A191" i="1" s="1"/>
  <c r="A176" i="1"/>
  <c r="A177" i="1" s="1"/>
  <c r="A178" i="1" s="1"/>
  <c r="A179" i="1" s="1"/>
  <c r="A180" i="1" s="1"/>
  <c r="A181" i="1" s="1"/>
  <c r="A166" i="1"/>
  <c r="A167" i="1" s="1"/>
  <c r="A168" i="1" s="1"/>
  <c r="A169" i="1" s="1"/>
  <c r="A170" i="1" s="1"/>
  <c r="A171" i="1" s="1"/>
  <c r="A156" i="1"/>
  <c r="A157" i="1" s="1"/>
  <c r="A158" i="1" s="1"/>
  <c r="A159" i="1" s="1"/>
  <c r="A160" i="1" s="1"/>
  <c r="A161" i="1" s="1"/>
  <c r="A146" i="1"/>
  <c r="A147" i="1" s="1"/>
  <c r="A148" i="1" s="1"/>
  <c r="A149" i="1" s="1"/>
  <c r="A150" i="1" s="1"/>
  <c r="A151" i="1" s="1"/>
  <c r="A136" i="1"/>
  <c r="A137" i="1" s="1"/>
  <c r="A138" i="1" s="1"/>
  <c r="A139" i="1" s="1"/>
  <c r="A140" i="1" s="1"/>
  <c r="A141" i="1" s="1"/>
  <c r="A126" i="1"/>
  <c r="A127" i="1" s="1"/>
  <c r="A128" i="1" s="1"/>
  <c r="A129" i="1" s="1"/>
  <c r="A130" i="1" s="1"/>
  <c r="A131" i="1" s="1"/>
  <c r="A116" i="1"/>
  <c r="A117" i="1" s="1"/>
  <c r="A118" i="1" s="1"/>
  <c r="A119" i="1" s="1"/>
  <c r="A120" i="1" s="1"/>
  <c r="A121" i="1" s="1"/>
  <c r="A106" i="1"/>
  <c r="A107" i="1" s="1"/>
  <c r="A108" i="1" s="1"/>
  <c r="A109" i="1" s="1"/>
  <c r="A110" i="1" s="1"/>
  <c r="A111" i="1" s="1"/>
  <c r="A96" i="1"/>
  <c r="A97" i="1" s="1"/>
  <c r="A98" i="1" s="1"/>
  <c r="A99" i="1" s="1"/>
  <c r="A100" i="1" s="1"/>
  <c r="A101" i="1" s="1"/>
  <c r="A86" i="1"/>
  <c r="A87" i="1" s="1"/>
  <c r="A88" i="1" s="1"/>
  <c r="A89" i="1" s="1"/>
  <c r="A90" i="1" s="1"/>
  <c r="A91" i="1" s="1"/>
  <c r="A76" i="1"/>
  <c r="A77" i="1" s="1"/>
  <c r="A78" i="1" s="1"/>
  <c r="A79" i="1" s="1"/>
  <c r="A80" i="1" s="1"/>
  <c r="A81" i="1" s="1"/>
  <c r="A66" i="1"/>
  <c r="A67" i="1" s="1"/>
  <c r="A68" i="1" s="1"/>
  <c r="A69" i="1" s="1"/>
  <c r="A70" i="1" s="1"/>
  <c r="A71" i="1" s="1"/>
  <c r="A56" i="1"/>
  <c r="A57" i="1" s="1"/>
  <c r="A58" i="1" s="1"/>
  <c r="A59" i="1" s="1"/>
  <c r="A60" i="1" s="1"/>
  <c r="A61" i="1" s="1"/>
  <c r="A36" i="1"/>
  <c r="A37" i="1" s="1"/>
  <c r="A38" i="1" s="1"/>
  <c r="A39" i="1" s="1"/>
  <c r="A40" i="1" s="1"/>
  <c r="A41" i="1" s="1"/>
  <c r="A26" i="1"/>
  <c r="A27" i="1" s="1"/>
  <c r="A28" i="1" s="1"/>
  <c r="A29" i="1" s="1"/>
  <c r="A30" i="1" s="1"/>
  <c r="A31" i="1" s="1"/>
  <c r="A16" i="1"/>
  <c r="A17" i="1" s="1"/>
  <c r="A18" i="1" s="1"/>
  <c r="A19" i="1" s="1"/>
  <c r="A20" i="1" s="1"/>
  <c r="A21" i="1" s="1"/>
  <c r="B5" i="2"/>
  <c r="H104" i="2" l="1"/>
  <c r="G105" i="2"/>
  <c r="H105" i="2"/>
  <c r="K105" i="2"/>
  <c r="I105" i="2"/>
  <c r="J106" i="2"/>
  <c r="I107" i="2"/>
  <c r="J107" i="2"/>
  <c r="G103" i="2"/>
  <c r="H103" i="2"/>
  <c r="I106" i="2"/>
  <c r="G107" i="2"/>
  <c r="I103" i="2"/>
  <c r="H107" i="2"/>
  <c r="J103" i="2"/>
  <c r="J108" i="2"/>
  <c r="G104" i="2"/>
  <c r="K106" i="2"/>
  <c r="I108" i="2"/>
  <c r="G106" i="2"/>
  <c r="J104" i="2"/>
  <c r="I104" i="2"/>
  <c r="F110" i="2"/>
  <c r="A390" i="1"/>
  <c r="A391" i="1" s="1"/>
  <c r="F77" i="2"/>
  <c r="I77" i="2" s="1"/>
  <c r="F163" i="2"/>
  <c r="I163" i="2" s="1"/>
  <c r="F262" i="2"/>
  <c r="K262" i="2" s="1"/>
  <c r="F415" i="2"/>
  <c r="I415" i="2" s="1"/>
  <c r="F203" i="2"/>
  <c r="H203" i="2" s="1"/>
  <c r="F52" i="2"/>
  <c r="H52" i="2" s="1"/>
  <c r="F38" i="2"/>
  <c r="G38" i="2" s="1"/>
  <c r="F43" i="2"/>
  <c r="I43" i="2" s="1"/>
  <c r="F42" i="2"/>
  <c r="K42" i="2" s="1"/>
  <c r="F39" i="2"/>
  <c r="G39" i="2" s="1"/>
  <c r="F64" i="2"/>
  <c r="J64" i="2" s="1"/>
  <c r="F71" i="2"/>
  <c r="H71" i="2" s="1"/>
  <c r="F74" i="2"/>
  <c r="G74" i="2" s="1"/>
  <c r="F73" i="2"/>
  <c r="G73" i="2" s="1"/>
  <c r="F93" i="2"/>
  <c r="K93" i="2" s="1"/>
  <c r="F98" i="2"/>
  <c r="K98" i="2" s="1"/>
  <c r="F97" i="2"/>
  <c r="H97" i="2" s="1"/>
  <c r="F94" i="2"/>
  <c r="J94" i="2" s="1"/>
  <c r="F118" i="2"/>
  <c r="J118" i="2" s="1"/>
  <c r="F131" i="2"/>
  <c r="I131" i="2" s="1"/>
  <c r="F159" i="2"/>
  <c r="I159" i="2" s="1"/>
  <c r="F228" i="2"/>
  <c r="I228" i="2" s="1"/>
  <c r="F226" i="2"/>
  <c r="H226" i="2" s="1"/>
  <c r="F225" i="2"/>
  <c r="G225" i="2" s="1"/>
  <c r="F261" i="2"/>
  <c r="H261" i="2" s="1"/>
  <c r="F400" i="2"/>
  <c r="I400" i="2" s="1"/>
  <c r="F186" i="2"/>
  <c r="J186" i="2" s="1"/>
  <c r="F207" i="2"/>
  <c r="F328" i="2"/>
  <c r="F327" i="2"/>
  <c r="G327" i="2" s="1"/>
  <c r="F325" i="2"/>
  <c r="H325" i="2" s="1"/>
  <c r="F392" i="2"/>
  <c r="K392" i="2" s="1"/>
  <c r="F251" i="2"/>
  <c r="J251" i="2" s="1"/>
  <c r="F249" i="2"/>
  <c r="G249" i="2" s="1"/>
  <c r="F219" i="2"/>
  <c r="F218" i="2"/>
  <c r="F217" i="2"/>
  <c r="J217" i="2" s="1"/>
  <c r="F216" i="2"/>
  <c r="H216" i="2" s="1"/>
  <c r="F215" i="2"/>
  <c r="K215" i="2" s="1"/>
  <c r="F214" i="2"/>
  <c r="I214" i="2" s="1"/>
  <c r="F128" i="2"/>
  <c r="K128" i="2" s="1"/>
  <c r="F83" i="2"/>
  <c r="I83" i="2" s="1"/>
  <c r="F63" i="2"/>
  <c r="I63" i="2" s="1"/>
  <c r="F87" i="2"/>
  <c r="I87" i="2" s="1"/>
  <c r="F137" i="2"/>
  <c r="J137" i="2" s="1"/>
  <c r="F317" i="2"/>
  <c r="K317" i="2" s="1"/>
  <c r="F314" i="2"/>
  <c r="J314" i="2" s="1"/>
  <c r="F149" i="2"/>
  <c r="G149" i="2" s="1"/>
  <c r="F151" i="2"/>
  <c r="F202" i="2"/>
  <c r="G202" i="2" s="1"/>
  <c r="F208" i="2"/>
  <c r="I208" i="2" s="1"/>
  <c r="F204" i="2"/>
  <c r="J204" i="2" s="1"/>
  <c r="F260" i="2"/>
  <c r="J260" i="2" s="1"/>
  <c r="F283" i="2"/>
  <c r="J283" i="2" s="1"/>
  <c r="F373" i="2"/>
  <c r="F402" i="2"/>
  <c r="G402" i="2" s="1"/>
  <c r="F318" i="2"/>
  <c r="I318" i="2" s="1"/>
  <c r="F44" i="2"/>
  <c r="J44" i="2" s="1"/>
  <c r="F41" i="2"/>
  <c r="J41" i="2" s="1"/>
  <c r="F40" i="2"/>
  <c r="H40" i="2" s="1"/>
  <c r="F66" i="2"/>
  <c r="J66" i="2" s="1"/>
  <c r="F65" i="2"/>
  <c r="J65" i="2" s="1"/>
  <c r="F62" i="2"/>
  <c r="K62" i="2" s="1"/>
  <c r="F61" i="2"/>
  <c r="I61" i="2" s="1"/>
  <c r="F76" i="2"/>
  <c r="J76" i="2" s="1"/>
  <c r="F75" i="2"/>
  <c r="J75" i="2" s="1"/>
  <c r="F72" i="2"/>
  <c r="J72" i="2" s="1"/>
  <c r="F99" i="2"/>
  <c r="F96" i="2"/>
  <c r="J96" i="2" s="1"/>
  <c r="F95" i="2"/>
  <c r="J95" i="2" s="1"/>
  <c r="F114" i="2"/>
  <c r="I114" i="2" s="1"/>
  <c r="F120" i="2"/>
  <c r="I120" i="2" s="1"/>
  <c r="F119" i="2"/>
  <c r="F117" i="2"/>
  <c r="G117" i="2" s="1"/>
  <c r="F116" i="2"/>
  <c r="K116" i="2" s="1"/>
  <c r="F115" i="2"/>
  <c r="F125" i="2"/>
  <c r="J125" i="2" s="1"/>
  <c r="F127" i="2"/>
  <c r="G127" i="2" s="1"/>
  <c r="F141" i="2"/>
  <c r="K141" i="2" s="1"/>
  <c r="F140" i="2"/>
  <c r="H140" i="2" s="1"/>
  <c r="F139" i="2"/>
  <c r="F173" i="2"/>
  <c r="H173" i="2" s="1"/>
  <c r="F171" i="2"/>
  <c r="H171" i="2" s="1"/>
  <c r="F170" i="2"/>
  <c r="K170" i="2" s="1"/>
  <c r="F197" i="2"/>
  <c r="I197" i="2" s="1"/>
  <c r="F196" i="2"/>
  <c r="J196" i="2" s="1"/>
  <c r="F195" i="2"/>
  <c r="F194" i="2"/>
  <c r="F193" i="2"/>
  <c r="J193" i="2" s="1"/>
  <c r="F192" i="2"/>
  <c r="I192" i="2" s="1"/>
  <c r="F205" i="2"/>
  <c r="K205" i="2" s="1"/>
  <c r="F230" i="2"/>
  <c r="I230" i="2" s="1"/>
  <c r="F229" i="2"/>
  <c r="J229" i="2" s="1"/>
  <c r="F227" i="2"/>
  <c r="K227" i="2" s="1"/>
  <c r="F240" i="2"/>
  <c r="K240" i="2" s="1"/>
  <c r="F238" i="2"/>
  <c r="K238" i="2" s="1"/>
  <c r="F252" i="2"/>
  <c r="F247" i="2"/>
  <c r="K247" i="2" s="1"/>
  <c r="F259" i="2"/>
  <c r="J259" i="2" s="1"/>
  <c r="F383" i="2"/>
  <c r="J383" i="2" s="1"/>
  <c r="F382" i="2"/>
  <c r="J382" i="2" s="1"/>
  <c r="F380" i="2"/>
  <c r="I380" i="2" s="1"/>
  <c r="F403" i="2"/>
  <c r="H403" i="2" s="1"/>
  <c r="F326" i="2"/>
  <c r="H326" i="2" s="1"/>
  <c r="F82" i="2"/>
  <c r="G82" i="2" s="1"/>
  <c r="F164" i="2"/>
  <c r="I164" i="2" s="1"/>
  <c r="F162" i="2"/>
  <c r="J162" i="2" s="1"/>
  <c r="F161" i="2"/>
  <c r="G161" i="2" s="1"/>
  <c r="F160" i="2"/>
  <c r="K160" i="2" s="1"/>
  <c r="F175" i="2"/>
  <c r="K175" i="2" s="1"/>
  <c r="F174" i="2"/>
  <c r="F172" i="2"/>
  <c r="H172" i="2" s="1"/>
  <c r="F180" i="2"/>
  <c r="K180" i="2" s="1"/>
  <c r="F182" i="2"/>
  <c r="I182" i="2" s="1"/>
  <c r="F206" i="2"/>
  <c r="I206" i="2" s="1"/>
  <c r="F263" i="2"/>
  <c r="K263" i="2" s="1"/>
  <c r="F258" i="2"/>
  <c r="G258" i="2" s="1"/>
  <c r="F273" i="2"/>
  <c r="J273" i="2" s="1"/>
  <c r="F338" i="2"/>
  <c r="H338" i="2" s="1"/>
  <c r="F336" i="2"/>
  <c r="I336" i="2" s="1"/>
  <c r="F378" i="2"/>
  <c r="K378" i="2" s="1"/>
  <c r="F389" i="2"/>
  <c r="H389" i="2" s="1"/>
  <c r="F395" i="2"/>
  <c r="F394" i="2"/>
  <c r="F393" i="2"/>
  <c r="H393" i="2" s="1"/>
  <c r="F391" i="2"/>
  <c r="G391" i="2" s="1"/>
  <c r="F390" i="2"/>
  <c r="I390" i="2" s="1"/>
  <c r="F412" i="2"/>
  <c r="K412" i="2" s="1"/>
  <c r="F293" i="2"/>
  <c r="J293" i="2" s="1"/>
  <c r="F303" i="2"/>
  <c r="H303" i="2" s="1"/>
  <c r="F329" i="2"/>
  <c r="J329" i="2" s="1"/>
  <c r="F323" i="2"/>
  <c r="H323" i="2" s="1"/>
  <c r="F88" i="2"/>
  <c r="J88" i="2" s="1"/>
  <c r="F84" i="2"/>
  <c r="I84" i="2" s="1"/>
  <c r="F86" i="2"/>
  <c r="G86" i="2" s="1"/>
  <c r="F85" i="2"/>
  <c r="G85" i="2" s="1"/>
  <c r="F147" i="2"/>
  <c r="G147" i="2" s="1"/>
  <c r="F148" i="2"/>
  <c r="J148" i="2" s="1"/>
  <c r="F150" i="2"/>
  <c r="J150" i="2" s="1"/>
  <c r="F152" i="2"/>
  <c r="K152" i="2" s="1"/>
  <c r="F153" i="2"/>
  <c r="F237" i="2"/>
  <c r="I237" i="2" s="1"/>
  <c r="F241" i="2"/>
  <c r="F239" i="2"/>
  <c r="J239" i="2" s="1"/>
  <c r="F236" i="2"/>
  <c r="G236" i="2" s="1"/>
  <c r="F213" i="2"/>
  <c r="G213" i="2" s="1"/>
  <c r="F136" i="2"/>
  <c r="G136" i="2" s="1"/>
  <c r="F142" i="2"/>
  <c r="F138" i="2"/>
  <c r="I138" i="2" s="1"/>
  <c r="F250" i="2"/>
  <c r="I250" i="2" s="1"/>
  <c r="F248" i="2"/>
  <c r="H248" i="2" s="1"/>
  <c r="F130" i="2"/>
  <c r="I130" i="2" s="1"/>
  <c r="F129" i="2"/>
  <c r="F126" i="2"/>
  <c r="I126" i="2" s="1"/>
  <c r="F183" i="2"/>
  <c r="K183" i="2" s="1"/>
  <c r="F185" i="2"/>
  <c r="F184" i="2"/>
  <c r="G184" i="2" s="1"/>
  <c r="F181" i="2"/>
  <c r="K181" i="2" s="1"/>
  <c r="F191" i="2"/>
  <c r="G191" i="2" s="1"/>
  <c r="F27" i="2"/>
  <c r="H27" i="2" s="1"/>
  <c r="F33" i="2"/>
  <c r="K33" i="2" s="1"/>
  <c r="F29" i="2"/>
  <c r="F32" i="2"/>
  <c r="K32" i="2" s="1"/>
  <c r="F31" i="2"/>
  <c r="K31" i="2" s="1"/>
  <c r="F30" i="2"/>
  <c r="I30" i="2" s="1"/>
  <c r="F28" i="2"/>
  <c r="K28" i="2" s="1"/>
  <c r="F418" i="2"/>
  <c r="I418" i="2" s="1"/>
  <c r="F416" i="2"/>
  <c r="G416" i="2" s="1"/>
  <c r="F414" i="2"/>
  <c r="H414" i="2" s="1"/>
  <c r="F413" i="2"/>
  <c r="G413" i="2" s="1"/>
  <c r="F417" i="2"/>
  <c r="J417" i="2" s="1"/>
  <c r="I412" i="2"/>
  <c r="I414" i="2"/>
  <c r="F315" i="2"/>
  <c r="J315" i="2" s="1"/>
  <c r="F316" i="2"/>
  <c r="G316" i="2" s="1"/>
  <c r="F405" i="2"/>
  <c r="K405" i="2" s="1"/>
  <c r="F406" i="2"/>
  <c r="J406" i="2" s="1"/>
  <c r="F404" i="2"/>
  <c r="G404" i="2" s="1"/>
  <c r="F313" i="2"/>
  <c r="H313" i="2" s="1"/>
  <c r="F312" i="2"/>
  <c r="I312" i="2" s="1"/>
  <c r="F401" i="2"/>
  <c r="J401" i="2" s="1"/>
  <c r="F334" i="2"/>
  <c r="F224" i="2"/>
  <c r="I224" i="2" s="1"/>
  <c r="F235" i="2"/>
  <c r="G235" i="2" s="1"/>
  <c r="F257" i="2"/>
  <c r="H257" i="2" s="1"/>
  <c r="F324" i="2"/>
  <c r="F384" i="2"/>
  <c r="K384" i="2" s="1"/>
  <c r="F379" i="2"/>
  <c r="F381" i="2"/>
  <c r="I381" i="2" s="1"/>
  <c r="F367" i="2"/>
  <c r="F368" i="2"/>
  <c r="J368" i="2" s="1"/>
  <c r="F369" i="2"/>
  <c r="F370" i="2"/>
  <c r="K370" i="2" s="1"/>
  <c r="F371" i="2"/>
  <c r="F372" i="2"/>
  <c r="J372" i="2" s="1"/>
  <c r="F356" i="2"/>
  <c r="K356" i="2" s="1"/>
  <c r="F357" i="2"/>
  <c r="K357" i="2" s="1"/>
  <c r="F358" i="2"/>
  <c r="I358" i="2" s="1"/>
  <c r="F359" i="2"/>
  <c r="F360" i="2"/>
  <c r="I360" i="2" s="1"/>
  <c r="F361" i="2"/>
  <c r="K361" i="2" s="1"/>
  <c r="F362" i="2"/>
  <c r="J362" i="2" s="1"/>
  <c r="F346" i="2"/>
  <c r="H346" i="2" s="1"/>
  <c r="F348" i="2"/>
  <c r="F350" i="2"/>
  <c r="K350" i="2" s="1"/>
  <c r="F351" i="2"/>
  <c r="F345" i="2"/>
  <c r="K345" i="2" s="1"/>
  <c r="F347" i="2"/>
  <c r="F349" i="2"/>
  <c r="I349" i="2" s="1"/>
  <c r="F335" i="2"/>
  <c r="I335" i="2" s="1"/>
  <c r="F337" i="2"/>
  <c r="I337" i="2" s="1"/>
  <c r="F339" i="2"/>
  <c r="K339" i="2" s="1"/>
  <c r="F340" i="2"/>
  <c r="J340" i="2" s="1"/>
  <c r="F304" i="2"/>
  <c r="G304" i="2" s="1"/>
  <c r="F305" i="2"/>
  <c r="I305" i="2" s="1"/>
  <c r="F306" i="2"/>
  <c r="G306" i="2" s="1"/>
  <c r="F307" i="2"/>
  <c r="J307" i="2" s="1"/>
  <c r="F308" i="2"/>
  <c r="K308" i="2" s="1"/>
  <c r="F294" i="2"/>
  <c r="K294" i="2" s="1"/>
  <c r="F295" i="2"/>
  <c r="K295" i="2" s="1"/>
  <c r="F296" i="2"/>
  <c r="K296" i="2" s="1"/>
  <c r="F297" i="2"/>
  <c r="J297" i="2" s="1"/>
  <c r="F302" i="2"/>
  <c r="K302" i="2" s="1"/>
  <c r="F53" i="2"/>
  <c r="J53" i="2" s="1"/>
  <c r="F54" i="2"/>
  <c r="J54" i="2" s="1"/>
  <c r="F55" i="2"/>
  <c r="F291" i="2"/>
  <c r="H291" i="2" s="1"/>
  <c r="F292" i="2"/>
  <c r="K292" i="2" s="1"/>
  <c r="F284" i="2"/>
  <c r="K284" i="2" s="1"/>
  <c r="F49" i="2"/>
  <c r="J49" i="2" s="1"/>
  <c r="F50" i="2"/>
  <c r="K50" i="2" s="1"/>
  <c r="F51" i="2"/>
  <c r="G51" i="2" s="1"/>
  <c r="F285" i="2"/>
  <c r="K285" i="2" s="1"/>
  <c r="F274" i="2"/>
  <c r="K274" i="2" s="1"/>
  <c r="F279" i="2"/>
  <c r="K279" i="2" s="1"/>
  <c r="F280" i="2"/>
  <c r="J280" i="2" s="1"/>
  <c r="F281" i="2"/>
  <c r="J281" i="2" s="1"/>
  <c r="F282" i="2"/>
  <c r="F269" i="2"/>
  <c r="J269" i="2" s="1"/>
  <c r="F271" i="2"/>
  <c r="F268" i="2"/>
  <c r="K268" i="2" s="1"/>
  <c r="F270" i="2"/>
  <c r="H270" i="2" s="1"/>
  <c r="F272" i="2"/>
  <c r="G272" i="2" s="1"/>
  <c r="J317" i="2"/>
  <c r="G400" i="2"/>
  <c r="H380" i="2"/>
  <c r="I327" i="2"/>
  <c r="K304" i="2"/>
  <c r="G283" i="2"/>
  <c r="I262" i="2"/>
  <c r="F246" i="2"/>
  <c r="H228" i="2"/>
  <c r="I227" i="2"/>
  <c r="F169" i="2"/>
  <c r="H169" i="2" s="1"/>
  <c r="F158" i="2"/>
  <c r="F60" i="2"/>
  <c r="J60" i="2" s="1"/>
  <c r="I175" i="2"/>
  <c r="K94" i="2"/>
  <c r="J83" i="2"/>
  <c r="K73" i="2"/>
  <c r="G75" i="2"/>
  <c r="F6" i="3"/>
  <c r="D6" i="3"/>
  <c r="B6" i="3"/>
  <c r="F5" i="3"/>
  <c r="D5" i="3"/>
  <c r="B5" i="3"/>
  <c r="F4" i="3"/>
  <c r="G4" i="3" s="1"/>
  <c r="D4" i="3"/>
  <c r="E4" i="3" s="1"/>
  <c r="B4" i="3"/>
  <c r="C4" i="3" s="1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1" i="2"/>
  <c r="A6" i="1"/>
  <c r="A7" i="1" s="1"/>
  <c r="A8" i="1" s="1"/>
  <c r="A9" i="1" s="1"/>
  <c r="A10" i="1" s="1"/>
  <c r="A11" i="1" s="1"/>
  <c r="J357" i="2" l="1"/>
  <c r="J171" i="2"/>
  <c r="K257" i="2"/>
  <c r="I361" i="2"/>
  <c r="K110" i="2"/>
  <c r="H110" i="2"/>
  <c r="J77" i="2"/>
  <c r="K197" i="2"/>
  <c r="G118" i="2"/>
  <c r="I110" i="2"/>
  <c r="K72" i="2"/>
  <c r="J240" i="2"/>
  <c r="J110" i="2"/>
  <c r="I65" i="2"/>
  <c r="J216" i="2"/>
  <c r="H117" i="2"/>
  <c r="J163" i="2"/>
  <c r="I215" i="2"/>
  <c r="G248" i="2"/>
  <c r="G338" i="2"/>
  <c r="K54" i="2"/>
  <c r="K340" i="2"/>
  <c r="K39" i="2"/>
  <c r="J208" i="2"/>
  <c r="I141" i="2"/>
  <c r="G42" i="2"/>
  <c r="K77" i="2"/>
  <c r="G110" i="2"/>
  <c r="J43" i="2"/>
  <c r="G203" i="2"/>
  <c r="K346" i="2"/>
  <c r="G392" i="2"/>
  <c r="G41" i="2"/>
  <c r="H116" i="2"/>
  <c r="K172" i="2"/>
  <c r="K206" i="2"/>
  <c r="H225" i="2"/>
  <c r="K38" i="2"/>
  <c r="I62" i="2"/>
  <c r="K136" i="2"/>
  <c r="I32" i="2"/>
  <c r="H64" i="2"/>
  <c r="I186" i="2"/>
  <c r="J205" i="2"/>
  <c r="I248" i="2"/>
  <c r="G259" i="2"/>
  <c r="H39" i="2"/>
  <c r="K65" i="2"/>
  <c r="I73" i="2"/>
  <c r="H94" i="2"/>
  <c r="J117" i="2"/>
  <c r="H283" i="2"/>
  <c r="J327" i="2"/>
  <c r="K400" i="2"/>
  <c r="I39" i="2"/>
  <c r="H73" i="2"/>
  <c r="H74" i="2"/>
  <c r="I95" i="2"/>
  <c r="I94" i="2"/>
  <c r="K173" i="2"/>
  <c r="G182" i="2"/>
  <c r="K196" i="2"/>
  <c r="J202" i="2"/>
  <c r="G228" i="2"/>
  <c r="K273" i="2"/>
  <c r="K303" i="2"/>
  <c r="K327" i="2"/>
  <c r="K337" i="2"/>
  <c r="K391" i="2"/>
  <c r="H400" i="2"/>
  <c r="I75" i="2"/>
  <c r="I196" i="2"/>
  <c r="I216" i="2"/>
  <c r="J39" i="2"/>
  <c r="K66" i="2"/>
  <c r="I76" i="2"/>
  <c r="J73" i="2"/>
  <c r="G95" i="2"/>
  <c r="J175" i="2"/>
  <c r="I173" i="2"/>
  <c r="H182" i="2"/>
  <c r="K202" i="2"/>
  <c r="K228" i="2"/>
  <c r="K249" i="2"/>
  <c r="I283" i="2"/>
  <c r="I52" i="2"/>
  <c r="I303" i="2"/>
  <c r="H327" i="2"/>
  <c r="K389" i="2"/>
  <c r="J415" i="2"/>
  <c r="H42" i="2"/>
  <c r="I74" i="2"/>
  <c r="G96" i="2"/>
  <c r="K163" i="2"/>
  <c r="H159" i="2"/>
  <c r="G224" i="2"/>
  <c r="G52" i="2"/>
  <c r="J52" i="2"/>
  <c r="G293" i="2"/>
  <c r="J345" i="2"/>
  <c r="G415" i="2"/>
  <c r="J184" i="2"/>
  <c r="J180" i="2"/>
  <c r="K229" i="2"/>
  <c r="I239" i="2"/>
  <c r="G260" i="2"/>
  <c r="K52" i="2"/>
  <c r="H50" i="2"/>
  <c r="K293" i="2"/>
  <c r="H337" i="2"/>
  <c r="H336" i="2"/>
  <c r="G368" i="2"/>
  <c r="H415" i="2"/>
  <c r="K415" i="2"/>
  <c r="H30" i="2"/>
  <c r="J42" i="2"/>
  <c r="H38" i="2"/>
  <c r="K64" i="2"/>
  <c r="H62" i="2"/>
  <c r="K76" i="2"/>
  <c r="J71" i="2"/>
  <c r="G72" i="2"/>
  <c r="H86" i="2"/>
  <c r="H114" i="2"/>
  <c r="J161" i="2"/>
  <c r="I240" i="2"/>
  <c r="I50" i="2"/>
  <c r="H305" i="2"/>
  <c r="J337" i="2"/>
  <c r="J346" i="2"/>
  <c r="I368" i="2"/>
  <c r="J393" i="2"/>
  <c r="K406" i="2"/>
  <c r="H314" i="2"/>
  <c r="J98" i="2"/>
  <c r="H95" i="2"/>
  <c r="K83" i="2"/>
  <c r="H83" i="2"/>
  <c r="J82" i="2"/>
  <c r="I194" i="2"/>
  <c r="G194" i="2"/>
  <c r="J99" i="2"/>
  <c r="K99" i="2"/>
  <c r="I402" i="2"/>
  <c r="H402" i="2"/>
  <c r="I207" i="2"/>
  <c r="K207" i="2"/>
  <c r="K43" i="2"/>
  <c r="J40" i="2"/>
  <c r="G61" i="2"/>
  <c r="K71" i="2"/>
  <c r="J131" i="2"/>
  <c r="I170" i="2"/>
  <c r="K203" i="2"/>
  <c r="J214" i="2"/>
  <c r="I225" i="2"/>
  <c r="J262" i="2"/>
  <c r="K326" i="2"/>
  <c r="I357" i="2"/>
  <c r="H357" i="2"/>
  <c r="G257" i="2"/>
  <c r="I257" i="2"/>
  <c r="J241" i="2"/>
  <c r="K241" i="2"/>
  <c r="K329" i="2"/>
  <c r="I329" i="2"/>
  <c r="J395" i="2"/>
  <c r="K395" i="2"/>
  <c r="I395" i="2"/>
  <c r="G206" i="2"/>
  <c r="J206" i="2"/>
  <c r="J174" i="2"/>
  <c r="I174" i="2"/>
  <c r="G162" i="2"/>
  <c r="I162" i="2"/>
  <c r="G403" i="2"/>
  <c r="J403" i="2"/>
  <c r="I403" i="2"/>
  <c r="G205" i="2"/>
  <c r="I205" i="2"/>
  <c r="G171" i="2"/>
  <c r="K171" i="2"/>
  <c r="G116" i="2"/>
  <c r="I116" i="2"/>
  <c r="K41" i="2"/>
  <c r="H41" i="2"/>
  <c r="K373" i="2"/>
  <c r="J373" i="2"/>
  <c r="J63" i="2"/>
  <c r="G63" i="2"/>
  <c r="G215" i="2"/>
  <c r="J215" i="2"/>
  <c r="I219" i="2"/>
  <c r="K219" i="2"/>
  <c r="J325" i="2"/>
  <c r="I325" i="2"/>
  <c r="G226" i="2"/>
  <c r="I226" i="2"/>
  <c r="K118" i="2"/>
  <c r="I118" i="2"/>
  <c r="J93" i="2"/>
  <c r="H93" i="2"/>
  <c r="I40" i="2"/>
  <c r="I38" i="2"/>
  <c r="I64" i="2"/>
  <c r="K63" i="2"/>
  <c r="J62" i="2"/>
  <c r="J61" i="2"/>
  <c r="I71" i="2"/>
  <c r="H72" i="2"/>
  <c r="I93" i="2"/>
  <c r="H118" i="2"/>
  <c r="G114" i="2"/>
  <c r="K131" i="2"/>
  <c r="J141" i="2"/>
  <c r="K162" i="2"/>
  <c r="K174" i="2"/>
  <c r="I171" i="2"/>
  <c r="H194" i="2"/>
  <c r="K208" i="2"/>
  <c r="H205" i="2"/>
  <c r="I203" i="2"/>
  <c r="H204" i="2"/>
  <c r="J219" i="2"/>
  <c r="J225" i="2"/>
  <c r="J226" i="2"/>
  <c r="H238" i="2"/>
  <c r="K259" i="2"/>
  <c r="I54" i="2"/>
  <c r="G325" i="2"/>
  <c r="K338" i="2"/>
  <c r="J361" i="2"/>
  <c r="I373" i="2"/>
  <c r="K390" i="2"/>
  <c r="K403" i="2"/>
  <c r="I314" i="2"/>
  <c r="I27" i="2"/>
  <c r="I41" i="2"/>
  <c r="J38" i="2"/>
  <c r="G64" i="2"/>
  <c r="H63" i="2"/>
  <c r="G62" i="2"/>
  <c r="H60" i="2"/>
  <c r="G71" i="2"/>
  <c r="I72" i="2"/>
  <c r="K87" i="2"/>
  <c r="K86" i="2"/>
  <c r="I99" i="2"/>
  <c r="G93" i="2"/>
  <c r="J116" i="2"/>
  <c r="K114" i="2"/>
  <c r="G150" i="2"/>
  <c r="H162" i="2"/>
  <c r="J169" i="2"/>
  <c r="K186" i="2"/>
  <c r="J207" i="2"/>
  <c r="J203" i="2"/>
  <c r="H206" i="2"/>
  <c r="H215" i="2"/>
  <c r="K226" i="2"/>
  <c r="I241" i="2"/>
  <c r="J263" i="2"/>
  <c r="K307" i="2"/>
  <c r="K325" i="2"/>
  <c r="G336" i="2"/>
  <c r="K349" i="2"/>
  <c r="G357" i="2"/>
  <c r="G381" i="2"/>
  <c r="K44" i="2"/>
  <c r="H75" i="2"/>
  <c r="G83" i="2"/>
  <c r="K84" i="2"/>
  <c r="G94" i="2"/>
  <c r="K117" i="2"/>
  <c r="J164" i="2"/>
  <c r="J173" i="2"/>
  <c r="F209" i="2"/>
  <c r="G227" i="2"/>
  <c r="J228" i="2"/>
  <c r="H247" i="2"/>
  <c r="G269" i="2"/>
  <c r="G279" i="2"/>
  <c r="G337" i="2"/>
  <c r="G346" i="2"/>
  <c r="H345" i="2"/>
  <c r="G380" i="2"/>
  <c r="J391" i="2"/>
  <c r="J389" i="2"/>
  <c r="J400" i="2"/>
  <c r="J55" i="2"/>
  <c r="I55" i="2"/>
  <c r="K55" i="2"/>
  <c r="G371" i="2"/>
  <c r="K371" i="2"/>
  <c r="K334" i="2"/>
  <c r="H334" i="2"/>
  <c r="K184" i="2"/>
  <c r="H184" i="2"/>
  <c r="I129" i="2"/>
  <c r="H129" i="2"/>
  <c r="K138" i="2"/>
  <c r="H138" i="2"/>
  <c r="H236" i="2"/>
  <c r="I236" i="2"/>
  <c r="I153" i="2"/>
  <c r="K153" i="2"/>
  <c r="H147" i="2"/>
  <c r="I147" i="2"/>
  <c r="K147" i="2"/>
  <c r="I88" i="2"/>
  <c r="K88" i="2"/>
  <c r="H378" i="2"/>
  <c r="G378" i="2"/>
  <c r="J378" i="2"/>
  <c r="I258" i="2"/>
  <c r="F264" i="2"/>
  <c r="J258" i="2"/>
  <c r="H258" i="2"/>
  <c r="G180" i="2"/>
  <c r="I180" i="2"/>
  <c r="H180" i="2"/>
  <c r="G160" i="2"/>
  <c r="I160" i="2"/>
  <c r="H160" i="2"/>
  <c r="H82" i="2"/>
  <c r="K82" i="2"/>
  <c r="K382" i="2"/>
  <c r="I382" i="2"/>
  <c r="H382" i="2"/>
  <c r="K252" i="2"/>
  <c r="I252" i="2"/>
  <c r="I193" i="2"/>
  <c r="K193" i="2"/>
  <c r="H193" i="2"/>
  <c r="H139" i="2"/>
  <c r="K139" i="2"/>
  <c r="J139" i="2"/>
  <c r="I139" i="2"/>
  <c r="H125" i="2"/>
  <c r="I125" i="2"/>
  <c r="G125" i="2"/>
  <c r="I119" i="2"/>
  <c r="K119" i="2"/>
  <c r="J119" i="2"/>
  <c r="H96" i="2"/>
  <c r="I96" i="2"/>
  <c r="K96" i="2"/>
  <c r="K260" i="2"/>
  <c r="I260" i="2"/>
  <c r="H260" i="2"/>
  <c r="I151" i="2"/>
  <c r="K151" i="2"/>
  <c r="G151" i="2"/>
  <c r="K137" i="2"/>
  <c r="I137" i="2"/>
  <c r="H137" i="2"/>
  <c r="G137" i="2"/>
  <c r="G128" i="2"/>
  <c r="I128" i="2"/>
  <c r="H128" i="2"/>
  <c r="I217" i="2"/>
  <c r="G217" i="2"/>
  <c r="F220" i="2"/>
  <c r="I251" i="2"/>
  <c r="K251" i="2"/>
  <c r="J328" i="2"/>
  <c r="I328" i="2"/>
  <c r="G261" i="2"/>
  <c r="K261" i="2"/>
  <c r="J261" i="2"/>
  <c r="K159" i="2"/>
  <c r="G159" i="2"/>
  <c r="J159" i="2"/>
  <c r="K97" i="2"/>
  <c r="G97" i="2"/>
  <c r="J97" i="2"/>
  <c r="K74" i="2"/>
  <c r="J74" i="2"/>
  <c r="I42" i="2"/>
  <c r="I66" i="2"/>
  <c r="I82" i="2"/>
  <c r="I97" i="2"/>
  <c r="G139" i="2"/>
  <c r="J153" i="2"/>
  <c r="J147" i="2"/>
  <c r="J160" i="2"/>
  <c r="J197" i="2"/>
  <c r="G193" i="2"/>
  <c r="I229" i="2"/>
  <c r="J252" i="2"/>
  <c r="I261" i="2"/>
  <c r="K258" i="2"/>
  <c r="H49" i="2"/>
  <c r="K328" i="2"/>
  <c r="H358" i="2"/>
  <c r="G382" i="2"/>
  <c r="I378" i="2"/>
  <c r="J318" i="2"/>
  <c r="F78" i="2"/>
  <c r="H158" i="2"/>
  <c r="J158" i="2"/>
  <c r="K185" i="2"/>
  <c r="J185" i="2"/>
  <c r="K142" i="2"/>
  <c r="J142" i="2"/>
  <c r="G323" i="2"/>
  <c r="I323" i="2"/>
  <c r="G412" i="2"/>
  <c r="J412" i="2"/>
  <c r="J394" i="2"/>
  <c r="I394" i="2"/>
  <c r="I172" i="2"/>
  <c r="J172" i="2"/>
  <c r="F165" i="2"/>
  <c r="H161" i="2"/>
  <c r="K383" i="2"/>
  <c r="I383" i="2"/>
  <c r="J140" i="2"/>
  <c r="I140" i="2"/>
  <c r="J115" i="2"/>
  <c r="I115" i="2"/>
  <c r="K120" i="2"/>
  <c r="J120" i="2"/>
  <c r="I204" i="2"/>
  <c r="K204" i="2"/>
  <c r="J149" i="2"/>
  <c r="H149" i="2"/>
  <c r="K214" i="2"/>
  <c r="G214" i="2"/>
  <c r="K218" i="2"/>
  <c r="J218" i="2"/>
  <c r="I392" i="2"/>
  <c r="J392" i="2"/>
  <c r="K40" i="2"/>
  <c r="H61" i="2"/>
  <c r="I98" i="2"/>
  <c r="G115" i="2"/>
  <c r="G140" i="2"/>
  <c r="I152" i="2"/>
  <c r="G158" i="2"/>
  <c r="G170" i="2"/>
  <c r="I185" i="2"/>
  <c r="I218" i="2"/>
  <c r="H214" i="2"/>
  <c r="K230" i="2"/>
  <c r="K225" i="2"/>
  <c r="G238" i="2"/>
  <c r="I326" i="2"/>
  <c r="J294" i="2"/>
  <c r="H294" i="2"/>
  <c r="K305" i="2"/>
  <c r="G305" i="2"/>
  <c r="J359" i="2"/>
  <c r="K359" i="2"/>
  <c r="K372" i="2"/>
  <c r="I372" i="2"/>
  <c r="K368" i="2"/>
  <c r="H368" i="2"/>
  <c r="H224" i="2"/>
  <c r="J224" i="2"/>
  <c r="H316" i="2"/>
  <c r="J316" i="2"/>
  <c r="J248" i="2"/>
  <c r="K248" i="2"/>
  <c r="I150" i="2"/>
  <c r="K150" i="2"/>
  <c r="J390" i="2"/>
  <c r="H390" i="2"/>
  <c r="I338" i="2"/>
  <c r="J338" i="2"/>
  <c r="H259" i="2"/>
  <c r="I259" i="2"/>
  <c r="J195" i="2"/>
  <c r="G195" i="2"/>
  <c r="F121" i="2"/>
  <c r="J114" i="2"/>
  <c r="K314" i="2"/>
  <c r="G314" i="2"/>
  <c r="G393" i="2"/>
  <c r="K394" i="2"/>
  <c r="K393" i="2"/>
  <c r="H392" i="2"/>
  <c r="F396" i="2"/>
  <c r="I393" i="2"/>
  <c r="G390" i="2"/>
  <c r="I293" i="2"/>
  <c r="H293" i="2"/>
  <c r="I279" i="2"/>
  <c r="J279" i="2"/>
  <c r="K272" i="2"/>
  <c r="H249" i="2"/>
  <c r="H250" i="2"/>
  <c r="J249" i="2"/>
  <c r="I249" i="2"/>
  <c r="J250" i="2"/>
  <c r="G247" i="2"/>
  <c r="K250" i="2"/>
  <c r="J236" i="2"/>
  <c r="K239" i="2"/>
  <c r="G216" i="2"/>
  <c r="J213" i="2"/>
  <c r="K216" i="2"/>
  <c r="H217" i="2"/>
  <c r="K217" i="2"/>
  <c r="K213" i="2"/>
  <c r="H195" i="2"/>
  <c r="K195" i="2"/>
  <c r="F198" i="2"/>
  <c r="J192" i="2"/>
  <c r="I195" i="2"/>
  <c r="K192" i="2"/>
  <c r="K191" i="2"/>
  <c r="I183" i="2"/>
  <c r="H181" i="2"/>
  <c r="I184" i="2"/>
  <c r="H148" i="2"/>
  <c r="G148" i="2"/>
  <c r="H151" i="2"/>
  <c r="J151" i="2"/>
  <c r="I149" i="2"/>
  <c r="I136" i="2"/>
  <c r="H136" i="2"/>
  <c r="J136" i="2"/>
  <c r="G126" i="2"/>
  <c r="J127" i="2"/>
  <c r="J128" i="2"/>
  <c r="G129" i="2"/>
  <c r="K127" i="2"/>
  <c r="K125" i="2"/>
  <c r="K130" i="2"/>
  <c r="K129" i="2"/>
  <c r="I127" i="2"/>
  <c r="H85" i="2"/>
  <c r="F89" i="2"/>
  <c r="G27" i="2"/>
  <c r="J418" i="2"/>
  <c r="K418" i="2"/>
  <c r="K417" i="2"/>
  <c r="J414" i="2"/>
  <c r="K318" i="2"/>
  <c r="K316" i="2"/>
  <c r="I316" i="2"/>
  <c r="H347" i="2"/>
  <c r="J347" i="2"/>
  <c r="J360" i="2"/>
  <c r="K360" i="2"/>
  <c r="H369" i="2"/>
  <c r="G369" i="2"/>
  <c r="J413" i="2"/>
  <c r="K413" i="2"/>
  <c r="H413" i="2"/>
  <c r="G29" i="2"/>
  <c r="I29" i="2"/>
  <c r="H29" i="2"/>
  <c r="K60" i="2"/>
  <c r="G60" i="2"/>
  <c r="F67" i="2"/>
  <c r="I60" i="2"/>
  <c r="I306" i="2"/>
  <c r="I339" i="2"/>
  <c r="G360" i="2"/>
  <c r="K29" i="2"/>
  <c r="H360" i="2"/>
  <c r="I405" i="2"/>
  <c r="H282" i="2"/>
  <c r="I282" i="2"/>
  <c r="G49" i="2"/>
  <c r="K49" i="2"/>
  <c r="I49" i="2"/>
  <c r="K297" i="2"/>
  <c r="I297" i="2"/>
  <c r="J351" i="2"/>
  <c r="K351" i="2"/>
  <c r="K362" i="2"/>
  <c r="I362" i="2"/>
  <c r="F363" i="2"/>
  <c r="J358" i="2"/>
  <c r="G367" i="2"/>
  <c r="K367" i="2"/>
  <c r="K324" i="2"/>
  <c r="H324" i="2"/>
  <c r="H404" i="2"/>
  <c r="J404" i="2"/>
  <c r="I416" i="2"/>
  <c r="K416" i="2"/>
  <c r="G31" i="2"/>
  <c r="I31" i="2"/>
  <c r="H31" i="2"/>
  <c r="J27" i="2"/>
  <c r="K27" i="2"/>
  <c r="J271" i="2"/>
  <c r="G271" i="2"/>
  <c r="J348" i="2"/>
  <c r="K348" i="2"/>
  <c r="H356" i="2"/>
  <c r="G356" i="2"/>
  <c r="I379" i="2"/>
  <c r="G379" i="2"/>
  <c r="J246" i="2"/>
  <c r="K246" i="2"/>
  <c r="H280" i="2"/>
  <c r="I347" i="2"/>
  <c r="I169" i="2"/>
  <c r="K169" i="2"/>
  <c r="F176" i="2"/>
  <c r="H271" i="2"/>
  <c r="H292" i="2"/>
  <c r="G348" i="2"/>
  <c r="J356" i="2"/>
  <c r="K369" i="2"/>
  <c r="J379" i="2"/>
  <c r="I413" i="2"/>
  <c r="F187" i="2"/>
  <c r="I44" i="2"/>
  <c r="G40" i="2"/>
  <c r="F45" i="2"/>
  <c r="K61" i="2"/>
  <c r="K75" i="2"/>
  <c r="J87" i="2"/>
  <c r="K85" i="2"/>
  <c r="G84" i="2"/>
  <c r="K95" i="2"/>
  <c r="F100" i="2"/>
  <c r="I117" i="2"/>
  <c r="H115" i="2"/>
  <c r="K115" i="2"/>
  <c r="J130" i="2"/>
  <c r="J126" i="2"/>
  <c r="H127" i="2"/>
  <c r="I142" i="2"/>
  <c r="K140" i="2"/>
  <c r="I148" i="2"/>
  <c r="K149" i="2"/>
  <c r="K164" i="2"/>
  <c r="I161" i="2"/>
  <c r="G172" i="2"/>
  <c r="J170" i="2"/>
  <c r="G173" i="2"/>
  <c r="I181" i="2"/>
  <c r="K182" i="2"/>
  <c r="K194" i="2"/>
  <c r="G192" i="2"/>
  <c r="G204" i="2"/>
  <c r="I202" i="2"/>
  <c r="I213" i="2"/>
  <c r="J230" i="2"/>
  <c r="J227" i="2"/>
  <c r="F231" i="2"/>
  <c r="J238" i="2"/>
  <c r="I238" i="2"/>
  <c r="H239" i="2"/>
  <c r="J237" i="2"/>
  <c r="J247" i="2"/>
  <c r="I247" i="2"/>
  <c r="G250" i="2"/>
  <c r="I263" i="2"/>
  <c r="I273" i="2"/>
  <c r="K283" i="2"/>
  <c r="G303" i="2"/>
  <c r="J303" i="2"/>
  <c r="G326" i="2"/>
  <c r="J326" i="2"/>
  <c r="K323" i="2"/>
  <c r="K336" i="2"/>
  <c r="K380" i="2"/>
  <c r="I391" i="2"/>
  <c r="H391" i="2"/>
  <c r="G389" i="2"/>
  <c r="K402" i="2"/>
  <c r="I317" i="2"/>
  <c r="H412" i="2"/>
  <c r="F143" i="2"/>
  <c r="H84" i="2"/>
  <c r="F132" i="2"/>
  <c r="K148" i="2"/>
  <c r="K161" i="2"/>
  <c r="H170" i="2"/>
  <c r="H176" i="2" s="1"/>
  <c r="J182" i="2"/>
  <c r="J194" i="2"/>
  <c r="H192" i="2"/>
  <c r="H202" i="2"/>
  <c r="H213" i="2"/>
  <c r="H227" i="2"/>
  <c r="G239" i="2"/>
  <c r="J336" i="2"/>
  <c r="J380" i="2"/>
  <c r="I389" i="2"/>
  <c r="J402" i="2"/>
  <c r="F352" i="2"/>
  <c r="J323" i="2"/>
  <c r="F330" i="2"/>
  <c r="I308" i="2"/>
  <c r="I304" i="2"/>
  <c r="H304" i="2"/>
  <c r="J308" i="2"/>
  <c r="J304" i="2"/>
  <c r="G302" i="2"/>
  <c r="H302" i="2"/>
  <c r="I294" i="2"/>
  <c r="I85" i="2"/>
  <c r="J85" i="2"/>
  <c r="J86" i="2"/>
  <c r="I86" i="2"/>
  <c r="J84" i="2"/>
  <c r="J152" i="2"/>
  <c r="H150" i="2"/>
  <c r="F154" i="2"/>
  <c r="G237" i="2"/>
  <c r="K236" i="2"/>
  <c r="H237" i="2"/>
  <c r="K237" i="2"/>
  <c r="I235" i="2"/>
  <c r="J138" i="2"/>
  <c r="G138" i="2"/>
  <c r="H246" i="2"/>
  <c r="G246" i="2"/>
  <c r="H126" i="2"/>
  <c r="K126" i="2"/>
  <c r="J129" i="2"/>
  <c r="J183" i="2"/>
  <c r="G183" i="2"/>
  <c r="J181" i="2"/>
  <c r="H183" i="2"/>
  <c r="G181" i="2"/>
  <c r="I191" i="2"/>
  <c r="J191" i="2"/>
  <c r="H191" i="2"/>
  <c r="G282" i="2"/>
  <c r="J282" i="2"/>
  <c r="K282" i="2"/>
  <c r="I285" i="2"/>
  <c r="H269" i="2"/>
  <c r="K269" i="2"/>
  <c r="H272" i="2"/>
  <c r="I269" i="2"/>
  <c r="J272" i="2"/>
  <c r="I272" i="2"/>
  <c r="I274" i="2"/>
  <c r="J270" i="2"/>
  <c r="J29" i="2"/>
  <c r="H28" i="2"/>
  <c r="I28" i="2"/>
  <c r="I33" i="2"/>
  <c r="J30" i="2"/>
  <c r="J33" i="2"/>
  <c r="J31" i="2"/>
  <c r="G30" i="2"/>
  <c r="F34" i="2"/>
  <c r="K30" i="2"/>
  <c r="J32" i="2"/>
  <c r="G28" i="2"/>
  <c r="J28" i="2"/>
  <c r="G414" i="2"/>
  <c r="H416" i="2"/>
  <c r="K414" i="2"/>
  <c r="J416" i="2"/>
  <c r="I417" i="2"/>
  <c r="F419" i="2"/>
  <c r="I315" i="2"/>
  <c r="H312" i="2"/>
  <c r="J312" i="2"/>
  <c r="K312" i="2"/>
  <c r="G312" i="2"/>
  <c r="I406" i="2"/>
  <c r="J405" i="2"/>
  <c r="G401" i="2"/>
  <c r="I404" i="2"/>
  <c r="G315" i="2"/>
  <c r="H315" i="2"/>
  <c r="K315" i="2"/>
  <c r="F319" i="2"/>
  <c r="I313" i="2"/>
  <c r="K404" i="2"/>
  <c r="F407" i="2"/>
  <c r="G313" i="2"/>
  <c r="J313" i="2"/>
  <c r="K313" i="2"/>
  <c r="H401" i="2"/>
  <c r="K401" i="2"/>
  <c r="I401" i="2"/>
  <c r="K381" i="2"/>
  <c r="H379" i="2"/>
  <c r="K379" i="2"/>
  <c r="H381" i="2"/>
  <c r="H370" i="2"/>
  <c r="I370" i="2"/>
  <c r="J369" i="2"/>
  <c r="I350" i="2"/>
  <c r="H348" i="2"/>
  <c r="G347" i="2"/>
  <c r="I348" i="2"/>
  <c r="I346" i="2"/>
  <c r="G349" i="2"/>
  <c r="K347" i="2"/>
  <c r="G345" i="2"/>
  <c r="I345" i="2"/>
  <c r="I340" i="2"/>
  <c r="J335" i="2"/>
  <c r="J339" i="2"/>
  <c r="J334" i="2"/>
  <c r="I334" i="2"/>
  <c r="G334" i="2"/>
  <c r="I324" i="2"/>
  <c r="G324" i="2"/>
  <c r="J324" i="2"/>
  <c r="K306" i="2"/>
  <c r="H306" i="2"/>
  <c r="J305" i="2"/>
  <c r="I302" i="2"/>
  <c r="F309" i="2"/>
  <c r="J302" i="2"/>
  <c r="I296" i="2"/>
  <c r="F298" i="2"/>
  <c r="J295" i="2"/>
  <c r="G295" i="2"/>
  <c r="J291" i="2"/>
  <c r="G291" i="2"/>
  <c r="F56" i="2"/>
  <c r="K51" i="2"/>
  <c r="J285" i="2"/>
  <c r="G281" i="2"/>
  <c r="I284" i="2"/>
  <c r="K280" i="2"/>
  <c r="H279" i="2"/>
  <c r="I271" i="2"/>
  <c r="K271" i="2"/>
  <c r="I270" i="2"/>
  <c r="J268" i="2"/>
  <c r="H268" i="2"/>
  <c r="F253" i="2"/>
  <c r="J235" i="2"/>
  <c r="K235" i="2"/>
  <c r="F242" i="2"/>
  <c r="K224" i="2"/>
  <c r="H235" i="2"/>
  <c r="J257" i="2"/>
  <c r="I384" i="2"/>
  <c r="G294" i="2"/>
  <c r="G53" i="2"/>
  <c r="J284" i="2"/>
  <c r="J274" i="2"/>
  <c r="J384" i="2"/>
  <c r="F385" i="2"/>
  <c r="J381" i="2"/>
  <c r="I371" i="2"/>
  <c r="H371" i="2"/>
  <c r="I367" i="2"/>
  <c r="H367" i="2"/>
  <c r="J371" i="2"/>
  <c r="G370" i="2"/>
  <c r="J370" i="2"/>
  <c r="J367" i="2"/>
  <c r="F374" i="2"/>
  <c r="I369" i="2"/>
  <c r="H359" i="2"/>
  <c r="I359" i="2"/>
  <c r="G358" i="2"/>
  <c r="I356" i="2"/>
  <c r="G359" i="2"/>
  <c r="K358" i="2"/>
  <c r="I351" i="2"/>
  <c r="J350" i="2"/>
  <c r="H349" i="2"/>
  <c r="J349" i="2"/>
  <c r="G335" i="2"/>
  <c r="F341" i="2"/>
  <c r="H335" i="2"/>
  <c r="K335" i="2"/>
  <c r="I307" i="2"/>
  <c r="J306" i="2"/>
  <c r="I295" i="2"/>
  <c r="H295" i="2"/>
  <c r="J296" i="2"/>
  <c r="K53" i="2"/>
  <c r="I292" i="2"/>
  <c r="I53" i="2"/>
  <c r="H53" i="2"/>
  <c r="G292" i="2"/>
  <c r="J292" i="2"/>
  <c r="K291" i="2"/>
  <c r="I291" i="2"/>
  <c r="I51" i="2"/>
  <c r="J51" i="2"/>
  <c r="G50" i="2"/>
  <c r="J50" i="2"/>
  <c r="H51" i="2"/>
  <c r="K281" i="2"/>
  <c r="F286" i="2"/>
  <c r="I281" i="2"/>
  <c r="H281" i="2"/>
  <c r="I280" i="2"/>
  <c r="G280" i="2"/>
  <c r="G270" i="2"/>
  <c r="F275" i="2"/>
  <c r="K270" i="2"/>
  <c r="G268" i="2"/>
  <c r="I268" i="2"/>
  <c r="I246" i="2"/>
  <c r="G169" i="2"/>
  <c r="K158" i="2"/>
  <c r="I158" i="2"/>
  <c r="F6" i="2"/>
  <c r="J6" i="2" s="1"/>
  <c r="F5" i="2"/>
  <c r="F8" i="2"/>
  <c r="J8" i="2" s="1"/>
  <c r="F10" i="2"/>
  <c r="J10" i="2" s="1"/>
  <c r="F11" i="2"/>
  <c r="J11" i="2" s="1"/>
  <c r="F22" i="2"/>
  <c r="F9" i="2"/>
  <c r="J9" i="2" s="1"/>
  <c r="F21" i="2"/>
  <c r="F18" i="2"/>
  <c r="G18" i="2" s="1"/>
  <c r="F17" i="2"/>
  <c r="F16" i="2"/>
  <c r="F20" i="2"/>
  <c r="F19" i="2"/>
  <c r="F7" i="2"/>
  <c r="J363" i="2" l="1"/>
  <c r="H330" i="2"/>
  <c r="G154" i="2"/>
  <c r="H78" i="2"/>
  <c r="H121" i="2"/>
  <c r="H396" i="2"/>
  <c r="G45" i="2"/>
  <c r="G407" i="2"/>
  <c r="K309" i="2"/>
  <c r="K352" i="2"/>
  <c r="K121" i="2"/>
  <c r="J78" i="2"/>
  <c r="G231" i="2"/>
  <c r="H45" i="2"/>
  <c r="K176" i="2"/>
  <c r="K363" i="2"/>
  <c r="J264" i="2"/>
  <c r="J67" i="2"/>
  <c r="J45" i="2"/>
  <c r="K34" i="2"/>
  <c r="I143" i="2"/>
  <c r="K209" i="2"/>
  <c r="I121" i="2"/>
  <c r="J176" i="2"/>
  <c r="J165" i="2"/>
  <c r="J154" i="2"/>
  <c r="J143" i="2"/>
  <c r="J209" i="2"/>
  <c r="G121" i="2"/>
  <c r="I78" i="2"/>
  <c r="K45" i="2"/>
  <c r="K298" i="2"/>
  <c r="G330" i="2"/>
  <c r="G67" i="2"/>
  <c r="J121" i="2"/>
  <c r="G165" i="2"/>
  <c r="I100" i="2"/>
  <c r="H143" i="2"/>
  <c r="G78" i="2"/>
  <c r="I231" i="2"/>
  <c r="H100" i="2"/>
  <c r="G209" i="2"/>
  <c r="K67" i="2"/>
  <c r="H264" i="2"/>
  <c r="H67" i="2"/>
  <c r="K100" i="2"/>
  <c r="J100" i="2"/>
  <c r="H89" i="2"/>
  <c r="G176" i="2"/>
  <c r="H407" i="2"/>
  <c r="J198" i="2"/>
  <c r="G143" i="2"/>
  <c r="I396" i="2"/>
  <c r="K154" i="2"/>
  <c r="K330" i="2"/>
  <c r="I176" i="2"/>
  <c r="J253" i="2"/>
  <c r="G132" i="2"/>
  <c r="K198" i="2"/>
  <c r="G220" i="2"/>
  <c r="J231" i="2"/>
  <c r="H165" i="2"/>
  <c r="K264" i="2"/>
  <c r="I67" i="2"/>
  <c r="G264" i="2"/>
  <c r="I132" i="2"/>
  <c r="K143" i="2"/>
  <c r="I154" i="2"/>
  <c r="H341" i="2"/>
  <c r="I253" i="2"/>
  <c r="J56" i="2"/>
  <c r="I385" i="2"/>
  <c r="K78" i="2"/>
  <c r="J407" i="2"/>
  <c r="J396" i="2"/>
  <c r="H231" i="2"/>
  <c r="G242" i="2"/>
  <c r="J220" i="2"/>
  <c r="I45" i="2"/>
  <c r="G100" i="2"/>
  <c r="I165" i="2"/>
  <c r="G56" i="2"/>
  <c r="K341" i="2"/>
  <c r="H209" i="2"/>
  <c r="G89" i="2"/>
  <c r="G374" i="2"/>
  <c r="G253" i="2"/>
  <c r="G419" i="2"/>
  <c r="I198" i="2"/>
  <c r="H132" i="2"/>
  <c r="H220" i="2"/>
  <c r="G198" i="2"/>
  <c r="G385" i="2"/>
  <c r="K374" i="2"/>
  <c r="H363" i="2"/>
  <c r="H352" i="2"/>
  <c r="G34" i="2"/>
  <c r="I187" i="2"/>
  <c r="H253" i="2"/>
  <c r="G187" i="2"/>
  <c r="G309" i="2"/>
  <c r="I220" i="2"/>
  <c r="I56" i="2"/>
  <c r="K56" i="2"/>
  <c r="I363" i="2"/>
  <c r="H374" i="2"/>
  <c r="J385" i="2"/>
  <c r="K231" i="2"/>
  <c r="I330" i="2"/>
  <c r="J341" i="2"/>
  <c r="J374" i="2"/>
  <c r="K385" i="2"/>
  <c r="I242" i="2"/>
  <c r="K165" i="2"/>
  <c r="G396" i="2"/>
  <c r="I264" i="2"/>
  <c r="J242" i="2"/>
  <c r="I209" i="2"/>
  <c r="K187" i="2"/>
  <c r="J132" i="2"/>
  <c r="K89" i="2"/>
  <c r="K253" i="2"/>
  <c r="G363" i="2"/>
  <c r="K220" i="2"/>
  <c r="K396" i="2"/>
  <c r="H298" i="2"/>
  <c r="H275" i="2"/>
  <c r="H198" i="2"/>
  <c r="H187" i="2"/>
  <c r="H154" i="2"/>
  <c r="K132" i="2"/>
  <c r="H34" i="2"/>
  <c r="I34" i="2"/>
  <c r="J34" i="2"/>
  <c r="I419" i="2"/>
  <c r="K419" i="2"/>
  <c r="J419" i="2"/>
  <c r="I319" i="2"/>
  <c r="H319" i="2"/>
  <c r="J352" i="2"/>
  <c r="I341" i="2"/>
  <c r="K407" i="2"/>
  <c r="K275" i="2"/>
  <c r="K286" i="2"/>
  <c r="H242" i="2"/>
  <c r="H385" i="2"/>
  <c r="I407" i="2"/>
  <c r="G319" i="2"/>
  <c r="H419" i="2"/>
  <c r="J187" i="2"/>
  <c r="I89" i="2"/>
  <c r="J286" i="2"/>
  <c r="G352" i="2"/>
  <c r="J89" i="2"/>
  <c r="J330" i="2"/>
  <c r="H309" i="2"/>
  <c r="I309" i="2"/>
  <c r="K242" i="2"/>
  <c r="I286" i="2"/>
  <c r="G286" i="2"/>
  <c r="J275" i="2"/>
  <c r="I275" i="2"/>
  <c r="J319" i="2"/>
  <c r="K319" i="2"/>
  <c r="I374" i="2"/>
  <c r="I352" i="2"/>
  <c r="G341" i="2"/>
  <c r="J309" i="2"/>
  <c r="I298" i="2"/>
  <c r="J298" i="2"/>
  <c r="G298" i="2"/>
  <c r="H56" i="2"/>
  <c r="H286" i="2"/>
  <c r="G275" i="2"/>
  <c r="I22" i="2"/>
  <c r="K22" i="2"/>
  <c r="J22" i="2"/>
  <c r="K7" i="2"/>
  <c r="J7" i="2"/>
  <c r="G17" i="2"/>
  <c r="K17" i="2"/>
  <c r="J17" i="2"/>
  <c r="I21" i="2"/>
  <c r="K21" i="2"/>
  <c r="J21" i="2"/>
  <c r="I19" i="2"/>
  <c r="J19" i="2"/>
  <c r="K19" i="2"/>
  <c r="I18" i="2"/>
  <c r="K18" i="2"/>
  <c r="J18" i="2"/>
  <c r="K5" i="2"/>
  <c r="J5" i="2"/>
  <c r="G16" i="2"/>
  <c r="K16" i="2"/>
  <c r="J16" i="2"/>
  <c r="I20" i="2"/>
  <c r="J20" i="2"/>
  <c r="K20" i="2"/>
  <c r="I11" i="2"/>
  <c r="K11" i="2"/>
  <c r="I10" i="2"/>
  <c r="K10" i="2"/>
  <c r="H9" i="2"/>
  <c r="K9" i="2"/>
  <c r="I8" i="2"/>
  <c r="K8" i="2"/>
  <c r="I6" i="2"/>
  <c r="K6" i="2"/>
  <c r="H5" i="2"/>
  <c r="G5" i="2"/>
  <c r="G6" i="2"/>
  <c r="H6" i="2"/>
  <c r="I5" i="2"/>
  <c r="G8" i="2"/>
  <c r="I9" i="2"/>
  <c r="G9" i="2"/>
  <c r="H8" i="2"/>
  <c r="F12" i="2"/>
  <c r="G20" i="2"/>
  <c r="H20" i="2"/>
  <c r="G19" i="2"/>
  <c r="H19" i="2"/>
  <c r="H18" i="2"/>
  <c r="H17" i="2"/>
  <c r="I17" i="2"/>
  <c r="H16" i="2"/>
  <c r="I16" i="2"/>
  <c r="F23" i="2"/>
  <c r="G7" i="2"/>
  <c r="I7" i="2"/>
  <c r="H7" i="2"/>
  <c r="J12" i="2" l="1"/>
  <c r="J23" i="2"/>
  <c r="K23" i="2"/>
  <c r="K12" i="2"/>
  <c r="I12" i="2"/>
  <c r="G12" i="2"/>
  <c r="H12" i="2"/>
  <c r="G23" i="2"/>
  <c r="H23" i="2"/>
  <c r="I23" i="2"/>
</calcChain>
</file>

<file path=xl/sharedStrings.xml><?xml version="1.0" encoding="utf-8"?>
<sst xmlns="http://schemas.openxmlformats.org/spreadsheetml/2006/main" count="1332" uniqueCount="56">
  <si>
    <t>Week of:</t>
  </si>
  <si>
    <t>Rates</t>
  </si>
  <si>
    <t>Travel Allowance</t>
  </si>
  <si>
    <t>TC</t>
  </si>
  <si>
    <t>TC1</t>
  </si>
  <si>
    <t>Meal Allowance</t>
  </si>
  <si>
    <t>TC2</t>
  </si>
  <si>
    <t>Date</t>
  </si>
  <si>
    <t>PH?</t>
  </si>
  <si>
    <t>Start Time</t>
  </si>
  <si>
    <t>Unpaid Break Start</t>
  </si>
  <si>
    <t>Unpaid Break End</t>
  </si>
  <si>
    <t>Finish Time</t>
  </si>
  <si>
    <t>No</t>
  </si>
  <si>
    <t>Saturday</t>
  </si>
  <si>
    <t>Sunday</t>
  </si>
  <si>
    <t>Hrs worked</t>
  </si>
  <si>
    <t>Reg Hours</t>
  </si>
  <si>
    <t>T/H</t>
  </si>
  <si>
    <t>D/T</t>
  </si>
  <si>
    <t>Monday</t>
  </si>
  <si>
    <t>Tuesday</t>
  </si>
  <si>
    <t>Wednesday</t>
  </si>
  <si>
    <t>Thursday</t>
  </si>
  <si>
    <t>Friday</t>
  </si>
  <si>
    <t>TOTAL</t>
  </si>
  <si>
    <t>Pay Rates</t>
  </si>
  <si>
    <t>Base</t>
  </si>
  <si>
    <t>Overtime starts at</t>
  </si>
  <si>
    <t>hours</t>
  </si>
  <si>
    <t>Name</t>
  </si>
  <si>
    <t xml:space="preserve"> Employee Name:</t>
  </si>
  <si>
    <t>Employee Name:</t>
  </si>
  <si>
    <t>Matthew Koops</t>
  </si>
  <si>
    <t>Ted Mosby</t>
  </si>
  <si>
    <t>Lily Aldrin</t>
  </si>
  <si>
    <t>Marshall Ericksen</t>
  </si>
  <si>
    <t>Sandy Rivers</t>
  </si>
  <si>
    <t>Karl</t>
  </si>
  <si>
    <t>Wendy</t>
  </si>
  <si>
    <t>Robin Schewartski</t>
  </si>
  <si>
    <t>Ranjit</t>
  </si>
  <si>
    <t>Barney Stinson</t>
  </si>
  <si>
    <t>Quinn Garvey</t>
  </si>
  <si>
    <t>Victoria</t>
  </si>
  <si>
    <t>Zoey Pierson</t>
  </si>
  <si>
    <t>Nora</t>
  </si>
  <si>
    <t>Scooter</t>
  </si>
  <si>
    <t>Stella Zinman</t>
  </si>
  <si>
    <t>Bilson</t>
  </si>
  <si>
    <t>Cindy</t>
  </si>
  <si>
    <t>Hammond Druthers</t>
  </si>
  <si>
    <t>Chloe</t>
  </si>
  <si>
    <t>Gael</t>
  </si>
  <si>
    <t>Brad Morris</t>
  </si>
  <si>
    <t>Gary Blauman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</si>
</sst>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\-&quot;$&quot;#,##0.00"/>
    <numFmt numFmtId="165" formatCode="&quot;$&quot;#,##0.00"/>
    <numFmt numFmtId="166" formatCode="_-&quot;$&quot;* #,##0.00_-;\-&quot;$&quot;* #,##0.00_-;_-&quot;$&quot;* &quot;-&quot;??_-;_-@"/>
  </numFmts>
  <fonts count="13" x14ac:knownFonts="1">
    <font>
      <sz val="11"/>
      <color rgb="FF000000"/>
      <name val="Calibri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b/>
      <sz val="10"/>
      <color rgb="FF244061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  <font>
      <sz val="8"/>
      <color rgb="FFC00000"/>
      <name val="Calibri"/>
      <family val="2"/>
    </font>
    <font>
      <sz val="10"/>
      <color rgb="FFC00000"/>
      <name val="Calibri"/>
      <family val="2"/>
    </font>
    <font>
      <b/>
      <sz val="10"/>
      <color rgb="FF4F612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3" borderId="4" xfId="0" applyFont="1" applyFill="1" applyBorder="1"/>
    <xf numFmtId="0" fontId="2" fillId="0" borderId="4" xfId="0" applyFont="1" applyBorder="1"/>
    <xf numFmtId="165" fontId="2" fillId="0" borderId="4" xfId="0" applyNumberFormat="1" applyFont="1" applyBorder="1"/>
    <xf numFmtId="0" fontId="7" fillId="0" borderId="0" xfId="0" applyFont="1"/>
    <xf numFmtId="0" fontId="0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" fillId="0" borderId="4" xfId="0" applyFont="1" applyBorder="1" applyAlignment="1">
      <alignment wrapText="1"/>
    </xf>
    <xf numFmtId="0" fontId="1" fillId="0" borderId="4" xfId="0" applyFont="1" applyBorder="1"/>
    <xf numFmtId="164" fontId="2" fillId="0" borderId="4" xfId="0" applyNumberFormat="1" applyFont="1" applyBorder="1" applyAlignment="1">
      <alignment horizontal="right"/>
    </xf>
    <xf numFmtId="0" fontId="0" fillId="0" borderId="4" xfId="0" applyFont="1" applyBorder="1"/>
    <xf numFmtId="0" fontId="2" fillId="0" borderId="4" xfId="0" applyFont="1" applyBorder="1" applyAlignment="1">
      <alignment wrapText="1"/>
    </xf>
    <xf numFmtId="0" fontId="1" fillId="4" borderId="4" xfId="0" applyFont="1" applyFill="1" applyBorder="1"/>
    <xf numFmtId="0" fontId="1" fillId="4" borderId="4" xfId="0" applyFont="1" applyFill="1" applyBorder="1" applyAlignment="1">
      <alignment horizontal="right"/>
    </xf>
    <xf numFmtId="18" fontId="10" fillId="0" borderId="4" xfId="0" applyNumberFormat="1" applyFont="1" applyBorder="1"/>
    <xf numFmtId="2" fontId="2" fillId="0" borderId="4" xfId="0" applyNumberFormat="1" applyFont="1" applyBorder="1"/>
    <xf numFmtId="18" fontId="10" fillId="0" borderId="0" xfId="0" applyNumberFormat="1" applyFont="1"/>
    <xf numFmtId="18" fontId="11" fillId="0" borderId="4" xfId="0" applyNumberFormat="1" applyFont="1" applyBorder="1" applyAlignment="1">
      <alignment horizontal="right"/>
    </xf>
    <xf numFmtId="2" fontId="11" fillId="0" borderId="4" xfId="0" applyNumberFormat="1" applyFont="1" applyBorder="1"/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4" xfId="0" applyFont="1" applyBorder="1" applyAlignment="1">
      <alignment horizontal="left"/>
    </xf>
    <xf numFmtId="166" fontId="0" fillId="0" borderId="4" xfId="0" applyNumberFormat="1" applyFont="1" applyBorder="1"/>
    <xf numFmtId="9" fontId="0" fillId="0" borderId="4" xfId="0" applyNumberFormat="1" applyFont="1" applyBorder="1" applyAlignment="1">
      <alignment horizontal="left"/>
    </xf>
    <xf numFmtId="9" fontId="0" fillId="0" borderId="0" xfId="0" applyNumberFormat="1" applyFont="1"/>
    <xf numFmtId="0" fontId="0" fillId="0" borderId="0" xfId="0" applyFont="1"/>
    <xf numFmtId="0" fontId="8" fillId="0" borderId="0" xfId="0" applyFont="1"/>
    <xf numFmtId="0" fontId="1" fillId="0" borderId="6" xfId="0" applyFont="1" applyBorder="1" applyAlignment="1">
      <alignment horizontal="left" wrapText="1"/>
    </xf>
    <xf numFmtId="0" fontId="4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 wrapText="1"/>
    </xf>
    <xf numFmtId="14" fontId="1" fillId="2" borderId="6" xfId="0" applyNumberFormat="1" applyFont="1" applyFill="1" applyBorder="1" applyAlignment="1">
      <alignment horizontal="right"/>
    </xf>
    <xf numFmtId="0" fontId="2" fillId="2" borderId="6" xfId="0" applyFont="1" applyFill="1" applyBorder="1" applyAlignment="1">
      <alignment wrapText="1"/>
    </xf>
    <xf numFmtId="18" fontId="2" fillId="2" borderId="6" xfId="0" applyNumberFormat="1" applyFont="1" applyFill="1" applyBorder="1" applyAlignment="1">
      <alignment wrapText="1"/>
    </xf>
    <xf numFmtId="14" fontId="1" fillId="0" borderId="6" xfId="0" applyNumberFormat="1" applyFont="1" applyBorder="1" applyAlignment="1">
      <alignment horizontal="right"/>
    </xf>
    <xf numFmtId="14" fontId="5" fillId="0" borderId="6" xfId="0" applyNumberFormat="1" applyFont="1" applyBorder="1" applyAlignment="1">
      <alignment horizontal="right"/>
    </xf>
    <xf numFmtId="0" fontId="6" fillId="0" borderId="6" xfId="0" applyFont="1" applyBorder="1" applyAlignment="1">
      <alignment vertical="top"/>
    </xf>
    <xf numFmtId="0" fontId="2" fillId="0" borderId="0" xfId="0" applyFont="1"/>
    <xf numFmtId="18" fontId="2" fillId="2" borderId="4" xfId="0" applyNumberFormat="1" applyFont="1" applyFill="1" applyBorder="1" applyAlignment="1">
      <alignment wrapText="1"/>
    </xf>
    <xf numFmtId="0" fontId="2" fillId="0" borderId="0" xfId="0" applyFont="1"/>
    <xf numFmtId="18" fontId="2" fillId="2" borderId="4" xfId="0" applyNumberFormat="1" applyFont="1" applyFill="1" applyBorder="1" applyAlignment="1">
      <alignment wrapText="1"/>
    </xf>
    <xf numFmtId="18" fontId="2" fillId="2" borderId="4" xfId="0" applyNumberFormat="1" applyFont="1" applyFill="1" applyBorder="1" applyAlignment="1">
      <alignment wrapText="1"/>
    </xf>
    <xf numFmtId="18" fontId="2" fillId="2" borderId="4" xfId="0" applyNumberFormat="1" applyFont="1" applyFill="1" applyBorder="1" applyAlignment="1">
      <alignment wrapText="1"/>
    </xf>
    <xf numFmtId="18" fontId="2" fillId="2" borderId="4" xfId="0" applyNumberFormat="1" applyFont="1" applyFill="1" applyBorder="1" applyAlignment="1">
      <alignment wrapText="1"/>
    </xf>
    <xf numFmtId="18" fontId="2" fillId="2" borderId="4" xfId="0" applyNumberFormat="1" applyFont="1" applyFill="1" applyBorder="1" applyAlignment="1">
      <alignment wrapText="1"/>
    </xf>
    <xf numFmtId="18" fontId="2" fillId="2" borderId="4" xfId="0" applyNumberFormat="1" applyFont="1" applyFill="1" applyBorder="1" applyAlignment="1">
      <alignment wrapText="1"/>
    </xf>
    <xf numFmtId="18" fontId="2" fillId="2" borderId="4" xfId="0" applyNumberFormat="1" applyFont="1" applyFill="1" applyBorder="1" applyAlignment="1">
      <alignment wrapText="1"/>
    </xf>
    <xf numFmtId="18" fontId="2" fillId="2" borderId="4" xfId="0" applyNumberFormat="1" applyFont="1" applyFill="1" applyBorder="1" applyAlignment="1">
      <alignment wrapText="1"/>
    </xf>
    <xf numFmtId="18" fontId="2" fillId="2" borderId="4" xfId="0" applyNumberFormat="1" applyFont="1" applyFill="1" applyBorder="1" applyAlignment="1">
      <alignment wrapText="1"/>
    </xf>
    <xf numFmtId="18" fontId="2" fillId="2" borderId="4" xfId="0" applyNumberFormat="1" applyFont="1" applyFill="1" applyBorder="1" applyAlignment="1">
      <alignment wrapText="1"/>
    </xf>
    <xf numFmtId="18" fontId="2" fillId="2" borderId="4" xfId="0" applyNumberFormat="1" applyFont="1" applyFill="1" applyBorder="1" applyAlignment="1">
      <alignment wrapText="1"/>
    </xf>
    <xf numFmtId="18" fontId="2" fillId="2" borderId="4" xfId="0" applyNumberFormat="1" applyFont="1" applyFill="1" applyBorder="1" applyAlignment="1">
      <alignment wrapText="1"/>
    </xf>
    <xf numFmtId="18" fontId="2" fillId="2" borderId="4" xfId="0" applyNumberFormat="1" applyFont="1" applyFill="1" applyBorder="1" applyAlignment="1">
      <alignment wrapText="1"/>
    </xf>
    <xf numFmtId="18" fontId="10" fillId="0" borderId="4" xfId="0" applyNumberFormat="1" applyFont="1" applyBorder="1"/>
    <xf numFmtId="164" fontId="1" fillId="0" borderId="4" xfId="0" applyNumberFormat="1" applyFont="1" applyBorder="1" applyAlignment="1">
      <alignment horizontal="right"/>
    </xf>
    <xf numFmtId="0" fontId="7" fillId="0" borderId="4" xfId="0" applyFont="1" applyBorder="1"/>
    <xf numFmtId="18" fontId="11" fillId="0" borderId="3" xfId="0" applyNumberFormat="1" applyFont="1" applyBorder="1" applyAlignment="1">
      <alignment horizontal="righ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3" fillId="0" borderId="5" xfId="0" applyFont="1" applyBorder="1"/>
    <xf numFmtId="0" fontId="3" fillId="0" borderId="3" xfId="0" applyFont="1" applyBorder="1"/>
    <xf numFmtId="0" fontId="1" fillId="3" borderId="2" xfId="0" applyFont="1" applyFill="1" applyBorder="1" applyAlignment="1">
      <alignment horizontal="center"/>
    </xf>
    <xf numFmtId="0" fontId="12" fillId="0" borderId="5" xfId="0" applyFont="1" applyBorder="1"/>
    <xf numFmtId="0" fontId="12" fillId="0" borderId="3" xfId="0" applyFont="1" applyBorder="1"/>
    <xf numFmtId="14" fontId="0" fillId="0" borderId="1" xfId="0" applyNumberFormat="1" applyFont="1" applyBorder="1" applyAlignment="1">
      <alignment horizontal="left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4"/>
  <sheetViews>
    <sheetView tabSelected="1" topLeftCell="A316" workbookViewId="0">
      <selection activeCell="B368" sqref="B368"/>
    </sheetView>
  </sheetViews>
  <sheetFormatPr baseColWidth="10" defaultColWidth="15.1640625" defaultRowHeight="15" customHeight="1" x14ac:dyDescent="0.2"/>
  <cols>
    <col min="1" max="6" width="14.33203125" customWidth="1"/>
    <col min="7" max="7" width="3.33203125" customWidth="1"/>
    <col min="8" max="8" width="4.6640625" customWidth="1"/>
    <col min="9" max="9" width="13.33203125" customWidth="1"/>
    <col min="10" max="10" width="14.33203125" bestFit="1" customWidth="1"/>
    <col min="11" max="11" width="11.6640625" customWidth="1"/>
    <col min="12" max="24" width="14.33203125" customWidth="1"/>
  </cols>
  <sheetData>
    <row r="1" spans="1:24" ht="12.75" customHeight="1" x14ac:dyDescent="0.2">
      <c r="A1" s="1" t="s">
        <v>0</v>
      </c>
      <c r="B1" s="62">
        <v>42751</v>
      </c>
      <c r="C1" s="62"/>
      <c r="D1" s="2"/>
      <c r="E1" s="2"/>
      <c r="F1" s="2"/>
      <c r="G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2.75" customHeight="1" x14ac:dyDescent="0.2">
      <c r="A2" s="2"/>
      <c r="B2" s="2"/>
      <c r="C2" s="2"/>
      <c r="D2" s="2"/>
      <c r="E2" s="2"/>
      <c r="F2" s="2"/>
      <c r="G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2.75" customHeight="1" x14ac:dyDescent="0.2">
      <c r="A3" s="30" t="s">
        <v>30</v>
      </c>
      <c r="B3" s="59" t="s">
        <v>34</v>
      </c>
      <c r="C3" s="60"/>
      <c r="D3" s="60"/>
      <c r="E3" s="60"/>
      <c r="F3" s="61"/>
      <c r="G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2.75" customHeight="1" x14ac:dyDescent="0.2">
      <c r="A4" s="31" t="s">
        <v>7</v>
      </c>
      <c r="B4" s="31" t="s">
        <v>8</v>
      </c>
      <c r="C4" s="32" t="s">
        <v>9</v>
      </c>
      <c r="D4" s="32" t="s">
        <v>10</v>
      </c>
      <c r="E4" s="32" t="s">
        <v>11</v>
      </c>
      <c r="F4" s="32" t="s">
        <v>12</v>
      </c>
      <c r="G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2.75" customHeight="1" x14ac:dyDescent="0.2">
      <c r="A5" s="33">
        <v>42919</v>
      </c>
      <c r="B5" s="34"/>
      <c r="C5" s="35"/>
      <c r="D5" s="35"/>
      <c r="E5" s="35"/>
      <c r="F5" s="35"/>
      <c r="G5" s="4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2.75" customHeight="1" x14ac:dyDescent="0.2">
      <c r="A6" s="36">
        <f t="shared" ref="A6:A11" si="0">A5+1</f>
        <v>42920</v>
      </c>
      <c r="B6" s="34"/>
      <c r="C6" s="43"/>
      <c r="D6" s="43"/>
      <c r="E6" s="43"/>
      <c r="F6" s="43"/>
      <c r="G6" s="4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2.75" customHeight="1" x14ac:dyDescent="0.2">
      <c r="A7" s="36">
        <f t="shared" si="0"/>
        <v>42921</v>
      </c>
      <c r="B7" s="34"/>
      <c r="C7" s="35"/>
      <c r="D7" s="35"/>
      <c r="E7" s="35"/>
      <c r="F7" s="35"/>
      <c r="G7" s="4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2.75" customHeight="1" x14ac:dyDescent="0.2">
      <c r="A8" s="36">
        <f t="shared" si="0"/>
        <v>42922</v>
      </c>
      <c r="B8" s="34"/>
      <c r="C8" s="35"/>
      <c r="D8" s="35"/>
      <c r="E8" s="35"/>
      <c r="F8" s="35"/>
      <c r="G8" s="4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2.75" customHeight="1" x14ac:dyDescent="0.2">
      <c r="A9" s="36">
        <f t="shared" si="0"/>
        <v>42923</v>
      </c>
      <c r="B9" s="34"/>
      <c r="C9" s="35"/>
      <c r="D9" s="35"/>
      <c r="E9" s="35"/>
      <c r="F9" s="35"/>
      <c r="G9" s="4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2.75" customHeight="1" x14ac:dyDescent="0.2">
      <c r="A10" s="37">
        <f t="shared" si="0"/>
        <v>42924</v>
      </c>
      <c r="B10" s="38"/>
      <c r="C10" s="54"/>
      <c r="D10" s="54"/>
      <c r="E10" s="54"/>
      <c r="F10" s="54"/>
      <c r="G10" s="4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2.75" customHeight="1" x14ac:dyDescent="0.2">
      <c r="A11" s="37">
        <f t="shared" si="0"/>
        <v>42925</v>
      </c>
      <c r="B11" s="38" t="s">
        <v>15</v>
      </c>
      <c r="C11" s="35"/>
      <c r="D11" s="35"/>
      <c r="E11" s="35"/>
      <c r="F11" s="35"/>
      <c r="G11" s="4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2.75" customHeight="1" x14ac:dyDescent="0.2">
      <c r="A13" s="30" t="s">
        <v>30</v>
      </c>
      <c r="B13" s="59" t="s">
        <v>41</v>
      </c>
      <c r="C13" s="60"/>
      <c r="D13" s="60"/>
      <c r="E13" s="60"/>
      <c r="F13" s="6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2.75" customHeight="1" x14ac:dyDescent="0.2">
      <c r="A14" s="31" t="s">
        <v>7</v>
      </c>
      <c r="B14" s="31" t="s">
        <v>8</v>
      </c>
      <c r="C14" s="32" t="s">
        <v>9</v>
      </c>
      <c r="D14" s="32" t="s">
        <v>10</v>
      </c>
      <c r="E14" s="32" t="s">
        <v>11</v>
      </c>
      <c r="F14" s="32" t="s">
        <v>12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2.75" customHeight="1" x14ac:dyDescent="0.2">
      <c r="A15" s="33">
        <v>42919</v>
      </c>
      <c r="B15" s="34" t="s">
        <v>13</v>
      </c>
      <c r="C15" s="35"/>
      <c r="D15" s="35"/>
      <c r="E15" s="35"/>
      <c r="F15" s="3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2.75" customHeight="1" x14ac:dyDescent="0.2">
      <c r="A16" s="36">
        <f t="shared" ref="A16:A21" si="1">A15+1</f>
        <v>42920</v>
      </c>
      <c r="B16" s="34" t="s">
        <v>13</v>
      </c>
      <c r="C16" s="35">
        <v>0.29166666666666669</v>
      </c>
      <c r="D16" s="35">
        <v>0.45833333333333331</v>
      </c>
      <c r="E16" s="35">
        <v>0.46875</v>
      </c>
      <c r="F16" s="35">
        <v>0.66666666666666663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2.75" customHeight="1" x14ac:dyDescent="0.2">
      <c r="A17" s="36">
        <f t="shared" si="1"/>
        <v>42921</v>
      </c>
      <c r="B17" s="34" t="s">
        <v>13</v>
      </c>
      <c r="C17" s="35">
        <v>0.27083333333333331</v>
      </c>
      <c r="D17" s="35">
        <v>0.45833333333333331</v>
      </c>
      <c r="E17" s="35">
        <v>0.46875</v>
      </c>
      <c r="F17" s="35">
        <v>0.72916666666666663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2.75" customHeight="1" x14ac:dyDescent="0.2">
      <c r="A18" s="36">
        <f t="shared" si="1"/>
        <v>42922</v>
      </c>
      <c r="B18" s="34" t="s">
        <v>13</v>
      </c>
      <c r="C18" s="35">
        <v>0.27083333333333331</v>
      </c>
      <c r="D18" s="35">
        <v>0.45833333333333331</v>
      </c>
      <c r="E18" s="35">
        <v>0.46875</v>
      </c>
      <c r="F18" s="35">
        <v>0.60416666666666663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2.75" customHeight="1" x14ac:dyDescent="0.2">
      <c r="A19" s="36">
        <f t="shared" si="1"/>
        <v>42923</v>
      </c>
      <c r="B19" s="34" t="s">
        <v>13</v>
      </c>
      <c r="C19" s="35">
        <v>0.41666666666666669</v>
      </c>
      <c r="D19" s="35"/>
      <c r="E19" s="35"/>
      <c r="F19" s="35">
        <v>0.60416666666666663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2.75" customHeight="1" x14ac:dyDescent="0.2">
      <c r="A20" s="37">
        <f t="shared" si="1"/>
        <v>42924</v>
      </c>
      <c r="B20" s="38" t="s">
        <v>14</v>
      </c>
      <c r="C20" s="54"/>
      <c r="D20" s="54"/>
      <c r="E20" s="54"/>
      <c r="F20" s="5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2.75" customHeight="1" x14ac:dyDescent="0.2">
      <c r="A21" s="37">
        <f t="shared" si="1"/>
        <v>42925</v>
      </c>
      <c r="B21" s="38" t="s">
        <v>15</v>
      </c>
      <c r="C21" s="35"/>
      <c r="D21" s="35"/>
      <c r="E21" s="35"/>
      <c r="F21" s="3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2.75" customHeight="1" x14ac:dyDescent="0.2">
      <c r="A23" s="30" t="s">
        <v>30</v>
      </c>
      <c r="B23" s="59" t="s">
        <v>35</v>
      </c>
      <c r="C23" s="60"/>
      <c r="D23" s="60"/>
      <c r="E23" s="60"/>
      <c r="F23" s="6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2.75" customHeight="1" x14ac:dyDescent="0.2">
      <c r="A24" s="31" t="s">
        <v>7</v>
      </c>
      <c r="B24" s="31" t="s">
        <v>8</v>
      </c>
      <c r="C24" s="32" t="s">
        <v>9</v>
      </c>
      <c r="D24" s="32" t="s">
        <v>10</v>
      </c>
      <c r="E24" s="32" t="s">
        <v>11</v>
      </c>
      <c r="F24" s="32" t="s">
        <v>12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2.75" customHeight="1" x14ac:dyDescent="0.2">
      <c r="A25" s="33">
        <v>42919</v>
      </c>
      <c r="B25" s="34" t="s">
        <v>13</v>
      </c>
      <c r="C25" s="35"/>
      <c r="D25" s="35"/>
      <c r="E25" s="35"/>
      <c r="F25" s="35"/>
      <c r="G25" s="39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2.75" customHeight="1" x14ac:dyDescent="0.2">
      <c r="A26" s="36">
        <f t="shared" ref="A26:A31" si="2">A25+1</f>
        <v>42920</v>
      </c>
      <c r="B26" s="34" t="s">
        <v>13</v>
      </c>
      <c r="C26" s="35"/>
      <c r="D26" s="35"/>
      <c r="E26" s="35"/>
      <c r="F26" s="35"/>
      <c r="G26" s="39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2.75" customHeight="1" x14ac:dyDescent="0.2">
      <c r="A27" s="36">
        <f t="shared" si="2"/>
        <v>42921</v>
      </c>
      <c r="B27" s="34" t="s">
        <v>13</v>
      </c>
      <c r="C27" s="35"/>
      <c r="D27" s="35"/>
      <c r="E27" s="35"/>
      <c r="F27" s="35"/>
      <c r="G27" s="39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2.75" customHeight="1" x14ac:dyDescent="0.2">
      <c r="A28" s="36">
        <f t="shared" si="2"/>
        <v>42922</v>
      </c>
      <c r="B28" s="34" t="s">
        <v>13</v>
      </c>
      <c r="C28" s="54"/>
      <c r="D28" s="54"/>
      <c r="E28" s="54"/>
      <c r="F28" s="54"/>
      <c r="G28" s="39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2.75" customHeight="1" x14ac:dyDescent="0.2">
      <c r="A29" s="36">
        <f t="shared" si="2"/>
        <v>42923</v>
      </c>
      <c r="B29" s="34" t="s">
        <v>13</v>
      </c>
      <c r="C29" s="35">
        <v>0.33333333333333331</v>
      </c>
      <c r="D29" s="35"/>
      <c r="E29" s="35"/>
      <c r="F29" s="35">
        <v>0.52083333333333337</v>
      </c>
      <c r="G29" s="39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2.75" customHeight="1" x14ac:dyDescent="0.2">
      <c r="A30" s="37">
        <f t="shared" si="2"/>
        <v>42924</v>
      </c>
      <c r="B30" s="38" t="s">
        <v>14</v>
      </c>
      <c r="C30" s="35"/>
      <c r="D30" s="35"/>
      <c r="E30" s="35"/>
      <c r="F30" s="35"/>
      <c r="G30" s="39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2.75" customHeight="1" x14ac:dyDescent="0.2">
      <c r="A31" s="37">
        <f t="shared" si="2"/>
        <v>42925</v>
      </c>
      <c r="B31" s="38" t="s">
        <v>15</v>
      </c>
      <c r="C31" s="35"/>
      <c r="D31" s="35"/>
      <c r="E31" s="35"/>
      <c r="F31" s="35"/>
      <c r="G31" s="39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2.75" customHeight="1" x14ac:dyDescent="0.2">
      <c r="A33" s="30" t="s">
        <v>30</v>
      </c>
      <c r="B33" s="59" t="s">
        <v>36</v>
      </c>
      <c r="C33" s="60"/>
      <c r="D33" s="60"/>
      <c r="E33" s="60"/>
      <c r="F33" s="6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2.75" customHeight="1" x14ac:dyDescent="0.2">
      <c r="A34" s="31" t="s">
        <v>7</v>
      </c>
      <c r="B34" s="31" t="s">
        <v>8</v>
      </c>
      <c r="C34" s="32" t="s">
        <v>9</v>
      </c>
      <c r="D34" s="32" t="s">
        <v>10</v>
      </c>
      <c r="E34" s="32" t="s">
        <v>11</v>
      </c>
      <c r="F34" s="32" t="s">
        <v>12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2.75" customHeight="1" x14ac:dyDescent="0.2">
      <c r="A35" s="33">
        <v>42919</v>
      </c>
      <c r="B35" s="34"/>
      <c r="C35" s="35">
        <v>0.29166666666666669</v>
      </c>
      <c r="D35" s="35">
        <v>0.45833333333333331</v>
      </c>
      <c r="E35" s="35">
        <v>0.46875</v>
      </c>
      <c r="F35" s="35">
        <v>0.66666666666666663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2.75" customHeight="1" x14ac:dyDescent="0.2">
      <c r="A36" s="36">
        <f t="shared" ref="A36:A41" si="3">A35+1</f>
        <v>42920</v>
      </c>
      <c r="B36" s="34"/>
      <c r="C36" s="35">
        <v>0.29166666666666669</v>
      </c>
      <c r="D36" s="35">
        <v>0.45833333333333331</v>
      </c>
      <c r="E36" s="35">
        <v>0.46875</v>
      </c>
      <c r="F36" s="35">
        <v>0.66666666666666663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2.75" customHeight="1" x14ac:dyDescent="0.2">
      <c r="A37" s="36">
        <f t="shared" si="3"/>
        <v>42921</v>
      </c>
      <c r="B37" s="34"/>
      <c r="C37" s="35">
        <v>0.27083333333333331</v>
      </c>
      <c r="D37" s="35">
        <v>0.45833333333333331</v>
      </c>
      <c r="E37" s="35">
        <v>0.46875</v>
      </c>
      <c r="F37" s="35">
        <v>0.72916666666666663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2.75" customHeight="1" x14ac:dyDescent="0.2">
      <c r="A38" s="36">
        <f t="shared" si="3"/>
        <v>42922</v>
      </c>
      <c r="B38" s="34"/>
      <c r="C38" s="35"/>
      <c r="D38" s="35"/>
      <c r="E38" s="35"/>
      <c r="F38" s="3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2.75" customHeight="1" x14ac:dyDescent="0.2">
      <c r="A39" s="36">
        <f t="shared" si="3"/>
        <v>42923</v>
      </c>
      <c r="B39" s="34"/>
      <c r="C39" s="35">
        <v>0.29166666666666669</v>
      </c>
      <c r="D39" s="35">
        <v>0.45833333333333331</v>
      </c>
      <c r="E39" s="35">
        <v>0.46875</v>
      </c>
      <c r="F39" s="35">
        <v>0.58333333333333337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2.75" customHeight="1" x14ac:dyDescent="0.2">
      <c r="A40" s="37">
        <f t="shared" si="3"/>
        <v>42924</v>
      </c>
      <c r="B40" s="38"/>
      <c r="C40" s="35">
        <v>0.375</v>
      </c>
      <c r="D40" s="35"/>
      <c r="E40" s="35"/>
      <c r="F40" s="35">
        <v>0.54166666666666663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2.75" customHeight="1" x14ac:dyDescent="0.2">
      <c r="A41" s="37">
        <f t="shared" si="3"/>
        <v>42925</v>
      </c>
      <c r="B41" s="38"/>
      <c r="C41" s="35"/>
      <c r="D41" s="35"/>
      <c r="E41" s="35"/>
      <c r="F41" s="3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2.75" customHeight="1" x14ac:dyDescent="0.2"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2.75" customHeight="1" x14ac:dyDescent="0.2">
      <c r="A43" s="30" t="s">
        <v>30</v>
      </c>
      <c r="B43" s="59" t="s">
        <v>40</v>
      </c>
      <c r="C43" s="60"/>
      <c r="D43" s="60"/>
      <c r="E43" s="60"/>
      <c r="F43" s="6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2.75" customHeight="1" x14ac:dyDescent="0.2">
      <c r="A44" s="31" t="s">
        <v>7</v>
      </c>
      <c r="B44" s="31" t="s">
        <v>8</v>
      </c>
      <c r="C44" s="32" t="s">
        <v>9</v>
      </c>
      <c r="D44" s="32" t="s">
        <v>10</v>
      </c>
      <c r="E44" s="32" t="s">
        <v>11</v>
      </c>
      <c r="F44" s="32" t="s">
        <v>12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2.75" customHeight="1" x14ac:dyDescent="0.2">
      <c r="A45" s="33">
        <v>42919</v>
      </c>
      <c r="B45" s="34" t="s">
        <v>13</v>
      </c>
      <c r="C45" s="35">
        <v>0.29166666666666669</v>
      </c>
      <c r="D45" s="35">
        <v>0.45833333333333331</v>
      </c>
      <c r="E45" s="35">
        <v>0.46875</v>
      </c>
      <c r="F45" s="35">
        <v>0.60416666666666663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2.75" customHeight="1" x14ac:dyDescent="0.2">
      <c r="A46" s="36">
        <f t="shared" ref="A46:A51" si="4">A45+1</f>
        <v>42920</v>
      </c>
      <c r="B46" s="34" t="s">
        <v>13</v>
      </c>
      <c r="C46" s="35">
        <v>0.29166666666666669</v>
      </c>
      <c r="D46" s="35">
        <v>0.45833333333333331</v>
      </c>
      <c r="E46" s="35">
        <v>0.46875</v>
      </c>
      <c r="F46" s="35">
        <v>0.54166666666666663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2.75" customHeight="1" x14ac:dyDescent="0.2">
      <c r="A47" s="36">
        <f t="shared" si="4"/>
        <v>42921</v>
      </c>
      <c r="B47" s="34" t="s">
        <v>13</v>
      </c>
      <c r="C47" s="35">
        <v>0.27083333333333331</v>
      </c>
      <c r="D47" s="35">
        <v>0.45833333333333331</v>
      </c>
      <c r="E47" s="35">
        <v>0.46875</v>
      </c>
      <c r="F47" s="35">
        <v>0.72916666666666663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2.75" customHeight="1" x14ac:dyDescent="0.2">
      <c r="A48" s="36">
        <f t="shared" si="4"/>
        <v>42922</v>
      </c>
      <c r="B48" s="34" t="s">
        <v>13</v>
      </c>
      <c r="C48" s="35">
        <v>0.29166666666666669</v>
      </c>
      <c r="D48" s="35">
        <v>0.45833333333333331</v>
      </c>
      <c r="E48" s="35">
        <v>0.46875</v>
      </c>
      <c r="F48" s="35">
        <v>0.60416666666666663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2.75" customHeight="1" x14ac:dyDescent="0.2">
      <c r="A49" s="36">
        <f t="shared" si="4"/>
        <v>42923</v>
      </c>
      <c r="B49" s="34" t="s">
        <v>13</v>
      </c>
      <c r="C49" s="35">
        <v>0.3125</v>
      </c>
      <c r="D49" s="35">
        <v>0.41666666666666669</v>
      </c>
      <c r="E49" s="35">
        <v>0.42708333333333331</v>
      </c>
      <c r="F49" s="35">
        <v>0.64583333333333337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2.75" customHeight="1" x14ac:dyDescent="0.2">
      <c r="A50" s="37">
        <f t="shared" si="4"/>
        <v>42924</v>
      </c>
      <c r="B50" s="38" t="s">
        <v>14</v>
      </c>
      <c r="C50" s="54"/>
      <c r="D50" s="54"/>
      <c r="E50" s="54"/>
      <c r="F50" s="5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2.75" customHeight="1" x14ac:dyDescent="0.2">
      <c r="A51" s="37">
        <f t="shared" si="4"/>
        <v>42925</v>
      </c>
      <c r="B51" s="38" t="s">
        <v>15</v>
      </c>
      <c r="C51" s="54"/>
      <c r="D51" s="54"/>
      <c r="E51" s="54"/>
      <c r="F51" s="5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2.75" customHeight="1" x14ac:dyDescent="0.2">
      <c r="A53" s="30" t="s">
        <v>30</v>
      </c>
      <c r="B53" s="59" t="s">
        <v>37</v>
      </c>
      <c r="C53" s="60"/>
      <c r="D53" s="60"/>
      <c r="E53" s="60"/>
      <c r="F53" s="6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2.75" customHeight="1" x14ac:dyDescent="0.2">
      <c r="A54" s="31" t="s">
        <v>7</v>
      </c>
      <c r="B54" s="31" t="s">
        <v>8</v>
      </c>
      <c r="C54" s="32" t="s">
        <v>9</v>
      </c>
      <c r="D54" s="32" t="s">
        <v>10</v>
      </c>
      <c r="E54" s="32" t="s">
        <v>11</v>
      </c>
      <c r="F54" s="32" t="s">
        <v>12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2.75" customHeight="1" x14ac:dyDescent="0.2">
      <c r="A55" s="33">
        <v>42919</v>
      </c>
      <c r="B55" s="34" t="s">
        <v>13</v>
      </c>
      <c r="C55" s="35"/>
      <c r="D55" s="35"/>
      <c r="E55" s="35"/>
      <c r="F55" s="3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2.75" customHeight="1" x14ac:dyDescent="0.2">
      <c r="A56" s="36">
        <f t="shared" ref="A56:A61" si="5">A55+1</f>
        <v>42920</v>
      </c>
      <c r="B56" s="34" t="s">
        <v>13</v>
      </c>
      <c r="C56" s="54"/>
      <c r="D56" s="54"/>
      <c r="E56" s="54"/>
      <c r="F56" s="5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2.75" customHeight="1" x14ac:dyDescent="0.2">
      <c r="A57" s="36">
        <f t="shared" si="5"/>
        <v>42921</v>
      </c>
      <c r="B57" s="34" t="s">
        <v>13</v>
      </c>
      <c r="C57" s="35"/>
      <c r="D57" s="35"/>
      <c r="E57" s="35"/>
      <c r="F57" s="3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2.75" customHeight="1" x14ac:dyDescent="0.2">
      <c r="A58" s="36">
        <f t="shared" si="5"/>
        <v>42922</v>
      </c>
      <c r="B58" s="34" t="s">
        <v>13</v>
      </c>
      <c r="C58" s="54">
        <v>0.33333333333333331</v>
      </c>
      <c r="D58" s="54">
        <v>0.45833333333333331</v>
      </c>
      <c r="E58" s="54">
        <v>0.46875</v>
      </c>
      <c r="F58" s="54">
        <v>0.75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2.75" customHeight="1" x14ac:dyDescent="0.2">
      <c r="A59" s="36">
        <f t="shared" si="5"/>
        <v>42923</v>
      </c>
      <c r="B59" s="34" t="s">
        <v>13</v>
      </c>
      <c r="C59" s="54">
        <v>0.29166666666666669</v>
      </c>
      <c r="D59" s="54">
        <v>0.45833333333333331</v>
      </c>
      <c r="E59" s="54">
        <v>0.46875</v>
      </c>
      <c r="F59" s="54">
        <v>0.66666666666666663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2.75" customHeight="1" x14ac:dyDescent="0.2">
      <c r="A60" s="37">
        <f t="shared" si="5"/>
        <v>42924</v>
      </c>
      <c r="B60" s="38" t="s">
        <v>14</v>
      </c>
      <c r="C60" s="35"/>
      <c r="D60" s="35"/>
      <c r="E60" s="35"/>
      <c r="F60" s="3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2.75" customHeight="1" x14ac:dyDescent="0.2">
      <c r="A61" s="37">
        <f t="shared" si="5"/>
        <v>42925</v>
      </c>
      <c r="B61" s="38" t="s">
        <v>15</v>
      </c>
      <c r="C61" s="35"/>
      <c r="D61" s="35"/>
      <c r="E61" s="35"/>
      <c r="F61" s="3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2.75" customHeight="1" x14ac:dyDescent="0.2">
      <c r="A63" s="30" t="s">
        <v>30</v>
      </c>
      <c r="B63" s="59" t="s">
        <v>39</v>
      </c>
      <c r="C63" s="60"/>
      <c r="D63" s="60"/>
      <c r="E63" s="60"/>
      <c r="F63" s="6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2.75" customHeight="1" x14ac:dyDescent="0.2">
      <c r="A64" s="31" t="s">
        <v>7</v>
      </c>
      <c r="B64" s="31" t="s">
        <v>8</v>
      </c>
      <c r="C64" s="32" t="s">
        <v>9</v>
      </c>
      <c r="D64" s="32" t="s">
        <v>10</v>
      </c>
      <c r="E64" s="32" t="s">
        <v>11</v>
      </c>
      <c r="F64" s="32" t="s">
        <v>12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2.75" customHeight="1" x14ac:dyDescent="0.2">
      <c r="A65" s="33">
        <v>42919</v>
      </c>
      <c r="B65" s="34" t="s">
        <v>13</v>
      </c>
      <c r="C65" s="35"/>
      <c r="D65" s="35"/>
      <c r="E65" s="35"/>
      <c r="F65" s="3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2.75" customHeight="1" x14ac:dyDescent="0.2">
      <c r="A66" s="36">
        <f t="shared" ref="A66:A71" si="6">A65+1</f>
        <v>42920</v>
      </c>
      <c r="B66" s="34" t="s">
        <v>13</v>
      </c>
      <c r="C66" s="35"/>
      <c r="D66" s="35"/>
      <c r="E66" s="35"/>
      <c r="F66" s="3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2.75" customHeight="1" x14ac:dyDescent="0.2">
      <c r="A67" s="36">
        <f t="shared" si="6"/>
        <v>42921</v>
      </c>
      <c r="B67" s="34" t="s">
        <v>13</v>
      </c>
      <c r="C67" s="35"/>
      <c r="D67" s="35"/>
      <c r="E67" s="35"/>
      <c r="F67" s="3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2.75" customHeight="1" x14ac:dyDescent="0.2">
      <c r="A68" s="36">
        <f t="shared" si="6"/>
        <v>42922</v>
      </c>
      <c r="B68" s="34" t="s">
        <v>13</v>
      </c>
      <c r="C68" s="35"/>
      <c r="D68" s="35"/>
      <c r="E68" s="35"/>
      <c r="F68" s="3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2.75" customHeight="1" x14ac:dyDescent="0.2">
      <c r="A69" s="36">
        <f t="shared" si="6"/>
        <v>42923</v>
      </c>
      <c r="B69" s="34" t="s">
        <v>13</v>
      </c>
      <c r="C69" s="35"/>
      <c r="D69" s="35"/>
      <c r="E69" s="35"/>
      <c r="F69" s="3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2.75" customHeight="1" x14ac:dyDescent="0.2">
      <c r="A70" s="37">
        <f t="shared" si="6"/>
        <v>42924</v>
      </c>
      <c r="B70" s="38" t="s">
        <v>14</v>
      </c>
      <c r="C70" s="35"/>
      <c r="D70" s="35"/>
      <c r="E70" s="35"/>
      <c r="F70" s="3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2.75" customHeight="1" x14ac:dyDescent="0.2">
      <c r="A71" s="37">
        <f t="shared" si="6"/>
        <v>42925</v>
      </c>
      <c r="B71" s="38" t="s">
        <v>15</v>
      </c>
      <c r="C71" s="35"/>
      <c r="D71" s="35"/>
      <c r="E71" s="35"/>
      <c r="F71" s="3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2.75" customHeight="1" x14ac:dyDescent="0.2">
      <c r="A73" s="30" t="s">
        <v>30</v>
      </c>
      <c r="B73" s="59" t="s">
        <v>38</v>
      </c>
      <c r="C73" s="60"/>
      <c r="D73" s="60"/>
      <c r="E73" s="60"/>
      <c r="F73" s="6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2.75" customHeight="1" x14ac:dyDescent="0.2">
      <c r="A74" s="31" t="s">
        <v>7</v>
      </c>
      <c r="B74" s="31" t="s">
        <v>8</v>
      </c>
      <c r="C74" s="32" t="s">
        <v>9</v>
      </c>
      <c r="D74" s="32" t="s">
        <v>10</v>
      </c>
      <c r="E74" s="32" t="s">
        <v>11</v>
      </c>
      <c r="F74" s="32" t="s">
        <v>12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2.75" customHeight="1" x14ac:dyDescent="0.2">
      <c r="A75" s="33">
        <v>42919</v>
      </c>
      <c r="B75" s="34" t="s">
        <v>13</v>
      </c>
      <c r="C75" s="35"/>
      <c r="D75" s="35"/>
      <c r="E75" s="35"/>
      <c r="F75" s="3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2.75" customHeight="1" x14ac:dyDescent="0.2">
      <c r="A76" s="36">
        <f t="shared" ref="A76:A81" si="7">A75+1</f>
        <v>42920</v>
      </c>
      <c r="B76" s="34" t="s">
        <v>13</v>
      </c>
      <c r="C76" s="54">
        <v>0.27083333333333331</v>
      </c>
      <c r="D76" s="54">
        <v>0.45833333333333331</v>
      </c>
      <c r="E76" s="54">
        <v>0.46875</v>
      </c>
      <c r="F76" s="54">
        <v>0.70833333333333337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2.75" customHeight="1" x14ac:dyDescent="0.2">
      <c r="A77" s="36">
        <f t="shared" si="7"/>
        <v>42921</v>
      </c>
      <c r="B77" s="34" t="s">
        <v>13</v>
      </c>
      <c r="C77" s="54"/>
      <c r="D77" s="54"/>
      <c r="E77" s="54"/>
      <c r="F77" s="5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2.75" customHeight="1" x14ac:dyDescent="0.2">
      <c r="A78" s="36">
        <f t="shared" si="7"/>
        <v>42922</v>
      </c>
      <c r="B78" s="34" t="s">
        <v>13</v>
      </c>
      <c r="C78" s="35">
        <v>0.35416666666666669</v>
      </c>
      <c r="D78" s="35"/>
      <c r="E78" s="35"/>
      <c r="F78" s="35">
        <v>0.60416666666666663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2.75" customHeight="1" x14ac:dyDescent="0.2">
      <c r="A79" s="36">
        <f t="shared" si="7"/>
        <v>42923</v>
      </c>
      <c r="B79" s="34" t="s">
        <v>13</v>
      </c>
      <c r="C79" s="54">
        <v>0.29166666666666669</v>
      </c>
      <c r="D79" s="54"/>
      <c r="E79" s="54"/>
      <c r="F79" s="54">
        <v>0.64583333333333337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2.75" customHeight="1" x14ac:dyDescent="0.2">
      <c r="A80" s="37">
        <f t="shared" si="7"/>
        <v>42924</v>
      </c>
      <c r="B80" s="38" t="s">
        <v>14</v>
      </c>
      <c r="C80" s="52"/>
      <c r="D80" s="52"/>
      <c r="E80" s="52"/>
      <c r="F80" s="5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2.75" customHeight="1" x14ac:dyDescent="0.2">
      <c r="A81" s="37">
        <f t="shared" si="7"/>
        <v>42925</v>
      </c>
      <c r="B81" s="38" t="s">
        <v>15</v>
      </c>
      <c r="C81" s="52"/>
      <c r="D81" s="52"/>
      <c r="E81" s="52"/>
      <c r="F81" s="5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2.75" customHeight="1" x14ac:dyDescent="0.2">
      <c r="A83" s="30" t="s">
        <v>30</v>
      </c>
      <c r="B83" s="59" t="s">
        <v>42</v>
      </c>
      <c r="C83" s="60"/>
      <c r="D83" s="60"/>
      <c r="E83" s="60"/>
      <c r="F83" s="6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2.75" customHeight="1" x14ac:dyDescent="0.2">
      <c r="A84" s="31" t="s">
        <v>7</v>
      </c>
      <c r="B84" s="31" t="s">
        <v>8</v>
      </c>
      <c r="C84" s="32" t="s">
        <v>9</v>
      </c>
      <c r="D84" s="32" t="s">
        <v>10</v>
      </c>
      <c r="E84" s="32" t="s">
        <v>11</v>
      </c>
      <c r="F84" s="32" t="s">
        <v>12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2.75" customHeight="1" x14ac:dyDescent="0.2">
      <c r="A85" s="33">
        <v>42919</v>
      </c>
      <c r="B85" s="34" t="s">
        <v>13</v>
      </c>
      <c r="C85" s="54"/>
      <c r="D85" s="54"/>
      <c r="E85" s="54"/>
      <c r="F85" s="5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2.75" customHeight="1" x14ac:dyDescent="0.2">
      <c r="A86" s="36">
        <f t="shared" ref="A86:A91" si="8">A85+1</f>
        <v>42920</v>
      </c>
      <c r="B86" s="34" t="s">
        <v>13</v>
      </c>
      <c r="C86" s="54"/>
      <c r="D86" s="54"/>
      <c r="E86" s="54"/>
      <c r="F86" s="5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2.75" customHeight="1" x14ac:dyDescent="0.2">
      <c r="A87" s="36">
        <f t="shared" si="8"/>
        <v>42921</v>
      </c>
      <c r="B87" s="34" t="s">
        <v>13</v>
      </c>
      <c r="C87" s="54"/>
      <c r="D87" s="54"/>
      <c r="E87" s="54"/>
      <c r="F87" s="5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2.75" customHeight="1" x14ac:dyDescent="0.2">
      <c r="A88" s="36">
        <f t="shared" si="8"/>
        <v>42922</v>
      </c>
      <c r="B88" s="34" t="s">
        <v>13</v>
      </c>
      <c r="C88" s="54"/>
      <c r="D88" s="54"/>
      <c r="E88" s="54"/>
      <c r="F88" s="5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2.75" customHeight="1" x14ac:dyDescent="0.2">
      <c r="A89" s="36">
        <f t="shared" si="8"/>
        <v>42923</v>
      </c>
      <c r="B89" s="34" t="s">
        <v>13</v>
      </c>
      <c r="C89" s="54"/>
      <c r="D89" s="54"/>
      <c r="E89" s="54"/>
      <c r="F89" s="5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2.75" customHeight="1" x14ac:dyDescent="0.2">
      <c r="A90" s="37">
        <f t="shared" si="8"/>
        <v>42924</v>
      </c>
      <c r="B90" s="38" t="s">
        <v>14</v>
      </c>
      <c r="C90" s="54"/>
      <c r="D90" s="54"/>
      <c r="E90" s="54"/>
      <c r="F90" s="5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2.75" customHeight="1" x14ac:dyDescent="0.2">
      <c r="A91" s="37">
        <f t="shared" si="8"/>
        <v>42925</v>
      </c>
      <c r="B91" s="38" t="s">
        <v>15</v>
      </c>
      <c r="C91" s="54"/>
      <c r="D91" s="54"/>
      <c r="E91" s="54"/>
      <c r="F91" s="5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2.75" customHeight="1" x14ac:dyDescent="0.2">
      <c r="A93" s="30" t="s">
        <v>30</v>
      </c>
      <c r="B93" s="59" t="s">
        <v>43</v>
      </c>
      <c r="C93" s="60"/>
      <c r="D93" s="60"/>
      <c r="E93" s="60"/>
      <c r="F93" s="6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2.75" customHeight="1" x14ac:dyDescent="0.2">
      <c r="A94" s="31" t="s">
        <v>7</v>
      </c>
      <c r="B94" s="31" t="s">
        <v>8</v>
      </c>
      <c r="C94" s="32" t="s">
        <v>9</v>
      </c>
      <c r="D94" s="32" t="s">
        <v>10</v>
      </c>
      <c r="E94" s="32" t="s">
        <v>11</v>
      </c>
      <c r="F94" s="32" t="s">
        <v>12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2.75" customHeight="1" x14ac:dyDescent="0.2">
      <c r="A95" s="33">
        <v>42919</v>
      </c>
      <c r="B95" s="34" t="s">
        <v>13</v>
      </c>
      <c r="C95" s="35"/>
      <c r="D95" s="35"/>
      <c r="E95" s="35"/>
      <c r="F95" s="3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2.75" customHeight="1" x14ac:dyDescent="0.2">
      <c r="A96" s="36">
        <f t="shared" ref="A96:A101" si="9">A95+1</f>
        <v>42920</v>
      </c>
      <c r="B96" s="34" t="s">
        <v>13</v>
      </c>
      <c r="C96" s="35"/>
      <c r="D96" s="35"/>
      <c r="E96" s="35"/>
      <c r="F96" s="3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2.75" customHeight="1" x14ac:dyDescent="0.2">
      <c r="A97" s="36">
        <f t="shared" si="9"/>
        <v>42921</v>
      </c>
      <c r="B97" s="34" t="s">
        <v>13</v>
      </c>
      <c r="C97" s="35"/>
      <c r="D97" s="35"/>
      <c r="E97" s="35"/>
      <c r="F97" s="3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2.75" customHeight="1" x14ac:dyDescent="0.2">
      <c r="A98" s="36">
        <f t="shared" si="9"/>
        <v>42922</v>
      </c>
      <c r="B98" s="34" t="s">
        <v>13</v>
      </c>
      <c r="C98" s="35"/>
      <c r="D98" s="35"/>
      <c r="E98" s="35"/>
      <c r="F98" s="35"/>
      <c r="G98" s="41"/>
      <c r="H98" s="4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2.75" customHeight="1" x14ac:dyDescent="0.2">
      <c r="A99" s="36">
        <f t="shared" si="9"/>
        <v>42923</v>
      </c>
      <c r="B99" s="34" t="s">
        <v>13</v>
      </c>
      <c r="C99" s="35"/>
      <c r="D99" s="35"/>
      <c r="E99" s="35"/>
      <c r="F99" s="3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2.75" customHeight="1" x14ac:dyDescent="0.2">
      <c r="A100" s="37">
        <f t="shared" si="9"/>
        <v>42924</v>
      </c>
      <c r="B100" s="38" t="s">
        <v>14</v>
      </c>
      <c r="C100" s="35"/>
      <c r="D100" s="35"/>
      <c r="E100" s="35"/>
      <c r="F100" s="3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2.75" customHeight="1" x14ac:dyDescent="0.2">
      <c r="A101" s="37">
        <f t="shared" si="9"/>
        <v>42925</v>
      </c>
      <c r="B101" s="38" t="s">
        <v>15</v>
      </c>
      <c r="C101" s="35"/>
      <c r="D101" s="35"/>
      <c r="E101" s="35"/>
      <c r="F101" s="35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2.75" customHeight="1" x14ac:dyDescent="0.2">
      <c r="A103" s="30" t="s">
        <v>30</v>
      </c>
      <c r="B103" s="59" t="s">
        <v>44</v>
      </c>
      <c r="C103" s="60"/>
      <c r="D103" s="60"/>
      <c r="E103" s="60"/>
      <c r="F103" s="6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2.75" customHeight="1" x14ac:dyDescent="0.2">
      <c r="A104" s="31" t="s">
        <v>7</v>
      </c>
      <c r="B104" s="31" t="s">
        <v>8</v>
      </c>
      <c r="C104" s="32" t="s">
        <v>9</v>
      </c>
      <c r="D104" s="32" t="s">
        <v>10</v>
      </c>
      <c r="E104" s="32" t="s">
        <v>11</v>
      </c>
      <c r="F104" s="32" t="s">
        <v>12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2.75" customHeight="1" x14ac:dyDescent="0.2">
      <c r="A105" s="33">
        <v>42919</v>
      </c>
      <c r="B105" s="34" t="s">
        <v>13</v>
      </c>
      <c r="C105" s="54">
        <v>0.375</v>
      </c>
      <c r="D105" s="54">
        <v>0.45833333333333331</v>
      </c>
      <c r="E105" s="54">
        <v>0.46875</v>
      </c>
      <c r="F105" s="54">
        <v>0.60416666666666663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2.75" customHeight="1" x14ac:dyDescent="0.2">
      <c r="A106" s="36">
        <f t="shared" ref="A106:A111" si="10">A105+1</f>
        <v>42920</v>
      </c>
      <c r="B106" s="34" t="s">
        <v>13</v>
      </c>
      <c r="C106" s="54">
        <v>0.375</v>
      </c>
      <c r="D106" s="54">
        <v>0.45833333333333331</v>
      </c>
      <c r="E106" s="54">
        <v>0.46875</v>
      </c>
      <c r="F106" s="54">
        <v>0.60416666666666663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2.75" customHeight="1" x14ac:dyDescent="0.2">
      <c r="A107" s="36">
        <f t="shared" si="10"/>
        <v>42921</v>
      </c>
      <c r="B107" s="34" t="s">
        <v>13</v>
      </c>
      <c r="C107" s="35">
        <v>0.35416666666666669</v>
      </c>
      <c r="D107" s="35">
        <v>0.45833333333333331</v>
      </c>
      <c r="E107" s="35">
        <v>0.46875</v>
      </c>
      <c r="F107" s="35">
        <v>0.58333333333333337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2.75" customHeight="1" x14ac:dyDescent="0.2">
      <c r="A108" s="36">
        <f t="shared" si="10"/>
        <v>42922</v>
      </c>
      <c r="B108" s="34" t="s">
        <v>13</v>
      </c>
      <c r="C108" s="35">
        <v>0.375</v>
      </c>
      <c r="D108" s="35">
        <v>0.45833333333333331</v>
      </c>
      <c r="E108" s="35">
        <v>0.46875</v>
      </c>
      <c r="F108" s="35">
        <v>0.5625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2.75" customHeight="1" x14ac:dyDescent="0.2">
      <c r="A109" s="36">
        <f t="shared" si="10"/>
        <v>42923</v>
      </c>
      <c r="B109" s="34" t="s">
        <v>13</v>
      </c>
      <c r="C109" s="35">
        <v>0.3125</v>
      </c>
      <c r="D109" s="35">
        <v>0.45833333333333331</v>
      </c>
      <c r="E109" s="35">
        <v>0.46875</v>
      </c>
      <c r="F109" s="35">
        <v>0.64583333333333337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2.75" customHeight="1" x14ac:dyDescent="0.2">
      <c r="A110" s="37">
        <f t="shared" si="10"/>
        <v>42924</v>
      </c>
      <c r="B110" s="38" t="s">
        <v>14</v>
      </c>
      <c r="C110" s="35"/>
      <c r="D110" s="35"/>
      <c r="E110" s="35"/>
      <c r="F110" s="35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2.75" customHeight="1" x14ac:dyDescent="0.2">
      <c r="A111" s="37">
        <f t="shared" si="10"/>
        <v>42925</v>
      </c>
      <c r="B111" s="38" t="s">
        <v>15</v>
      </c>
      <c r="C111" s="54"/>
      <c r="D111" s="54"/>
      <c r="E111" s="54"/>
      <c r="F111" s="5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2.75" customHeight="1" x14ac:dyDescent="0.2">
      <c r="A113" s="30" t="s">
        <v>30</v>
      </c>
      <c r="B113" s="59" t="s">
        <v>45</v>
      </c>
      <c r="C113" s="60"/>
      <c r="D113" s="60"/>
      <c r="E113" s="60"/>
      <c r="F113" s="6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2.75" customHeight="1" x14ac:dyDescent="0.2">
      <c r="A114" s="31" t="s">
        <v>7</v>
      </c>
      <c r="B114" s="31" t="s">
        <v>8</v>
      </c>
      <c r="C114" s="32" t="s">
        <v>9</v>
      </c>
      <c r="D114" s="32" t="s">
        <v>10</v>
      </c>
      <c r="E114" s="32" t="s">
        <v>11</v>
      </c>
      <c r="F114" s="32" t="s">
        <v>12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2.75" customHeight="1" x14ac:dyDescent="0.2">
      <c r="A115" s="33">
        <v>42919</v>
      </c>
      <c r="B115" s="34" t="s">
        <v>13</v>
      </c>
      <c r="C115" s="47"/>
      <c r="D115" s="47"/>
      <c r="E115" s="47"/>
      <c r="F115" s="47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2.75" customHeight="1" x14ac:dyDescent="0.2">
      <c r="A116" s="36">
        <f t="shared" ref="A116:A121" si="11">A115+1</f>
        <v>42920</v>
      </c>
      <c r="B116" s="34" t="s">
        <v>13</v>
      </c>
      <c r="C116" s="47">
        <v>0.29166666666666669</v>
      </c>
      <c r="D116" s="47"/>
      <c r="E116" s="47"/>
      <c r="F116" s="47">
        <v>0.47916666666666669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2.75" customHeight="1" x14ac:dyDescent="0.2">
      <c r="A117" s="36">
        <f t="shared" si="11"/>
        <v>42921</v>
      </c>
      <c r="B117" s="34" t="s">
        <v>13</v>
      </c>
      <c r="C117" s="35"/>
      <c r="D117" s="35"/>
      <c r="E117" s="35"/>
      <c r="F117" s="35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2.75" customHeight="1" x14ac:dyDescent="0.2">
      <c r="A118" s="36">
        <f t="shared" si="11"/>
        <v>42922</v>
      </c>
      <c r="B118" s="34" t="s">
        <v>13</v>
      </c>
      <c r="C118" s="54"/>
      <c r="D118" s="54"/>
      <c r="E118" s="54"/>
      <c r="F118" s="5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2.75" customHeight="1" x14ac:dyDescent="0.2">
      <c r="A119" s="36">
        <f t="shared" si="11"/>
        <v>42923</v>
      </c>
      <c r="B119" s="34" t="s">
        <v>13</v>
      </c>
      <c r="C119" s="54"/>
      <c r="D119" s="54"/>
      <c r="E119" s="54"/>
      <c r="F119" s="5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2.75" customHeight="1" x14ac:dyDescent="0.2">
      <c r="A120" s="37">
        <f t="shared" si="11"/>
        <v>42924</v>
      </c>
      <c r="B120" s="38" t="s">
        <v>14</v>
      </c>
      <c r="C120" s="54"/>
      <c r="D120" s="54"/>
      <c r="E120" s="54"/>
      <c r="F120" s="5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2.75" customHeight="1" x14ac:dyDescent="0.2">
      <c r="A121" s="37">
        <f t="shared" si="11"/>
        <v>42925</v>
      </c>
      <c r="B121" s="38" t="s">
        <v>15</v>
      </c>
      <c r="C121" s="47"/>
      <c r="D121" s="47"/>
      <c r="E121" s="47"/>
      <c r="F121" s="47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2.75" customHeight="1" x14ac:dyDescent="0.2">
      <c r="A123" s="30" t="s">
        <v>30</v>
      </c>
      <c r="B123" s="59" t="s">
        <v>46</v>
      </c>
      <c r="C123" s="60"/>
      <c r="D123" s="60"/>
      <c r="E123" s="60"/>
      <c r="F123" s="6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2.75" customHeight="1" x14ac:dyDescent="0.2">
      <c r="A124" s="31" t="s">
        <v>7</v>
      </c>
      <c r="B124" s="31" t="s">
        <v>8</v>
      </c>
      <c r="C124" s="32" t="s">
        <v>9</v>
      </c>
      <c r="D124" s="32" t="s">
        <v>10</v>
      </c>
      <c r="E124" s="32" t="s">
        <v>11</v>
      </c>
      <c r="F124" s="32" t="s">
        <v>12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2.75" customHeight="1" x14ac:dyDescent="0.2">
      <c r="A125" s="33">
        <v>42919</v>
      </c>
      <c r="B125" s="34" t="s">
        <v>13</v>
      </c>
      <c r="C125" s="54"/>
      <c r="D125" s="54"/>
      <c r="E125" s="54"/>
      <c r="F125" s="5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2.75" customHeight="1" x14ac:dyDescent="0.2">
      <c r="A126" s="36">
        <f t="shared" ref="A126:A131" si="12">A125+1</f>
        <v>42920</v>
      </c>
      <c r="B126" s="34" t="s">
        <v>13</v>
      </c>
      <c r="C126" s="49"/>
      <c r="D126" s="49"/>
      <c r="E126" s="49"/>
      <c r="F126" s="49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2.75" customHeight="1" x14ac:dyDescent="0.2">
      <c r="A127" s="36">
        <f t="shared" si="12"/>
        <v>42921</v>
      </c>
      <c r="B127" s="34" t="s">
        <v>13</v>
      </c>
      <c r="C127" s="54"/>
      <c r="D127" s="54"/>
      <c r="E127" s="54"/>
      <c r="F127" s="5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2.75" customHeight="1" x14ac:dyDescent="0.2">
      <c r="A128" s="36">
        <f t="shared" si="12"/>
        <v>42922</v>
      </c>
      <c r="B128" s="34" t="s">
        <v>13</v>
      </c>
      <c r="C128" s="35"/>
      <c r="D128" s="35"/>
      <c r="E128" s="35"/>
      <c r="F128" s="35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2.75" customHeight="1" x14ac:dyDescent="0.2">
      <c r="A129" s="36">
        <f t="shared" si="12"/>
        <v>42923</v>
      </c>
      <c r="B129" s="34" t="s">
        <v>13</v>
      </c>
      <c r="C129" s="35"/>
      <c r="D129" s="35"/>
      <c r="E129" s="35"/>
      <c r="F129" s="35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2.75" customHeight="1" x14ac:dyDescent="0.2">
      <c r="A130" s="37">
        <f t="shared" si="12"/>
        <v>42924</v>
      </c>
      <c r="B130" s="38" t="s">
        <v>14</v>
      </c>
      <c r="C130" s="35"/>
      <c r="D130" s="35"/>
      <c r="E130" s="35"/>
      <c r="F130" s="35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2.75" customHeight="1" x14ac:dyDescent="0.2">
      <c r="A131" s="37">
        <f t="shared" si="12"/>
        <v>42925</v>
      </c>
      <c r="B131" s="38" t="s">
        <v>15</v>
      </c>
      <c r="C131" s="35"/>
      <c r="D131" s="35"/>
      <c r="E131" s="35"/>
      <c r="F131" s="35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2.75" customHeight="1" x14ac:dyDescent="0.2">
      <c r="A133" s="30" t="s">
        <v>30</v>
      </c>
      <c r="B133" s="59" t="s">
        <v>47</v>
      </c>
      <c r="C133" s="60"/>
      <c r="D133" s="60"/>
      <c r="E133" s="60"/>
      <c r="F133" s="6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2.75" customHeight="1" x14ac:dyDescent="0.2">
      <c r="A134" s="31" t="s">
        <v>7</v>
      </c>
      <c r="B134" s="31" t="s">
        <v>8</v>
      </c>
      <c r="C134" s="32" t="s">
        <v>9</v>
      </c>
      <c r="D134" s="32" t="s">
        <v>10</v>
      </c>
      <c r="E134" s="32" t="s">
        <v>11</v>
      </c>
      <c r="F134" s="32" t="s">
        <v>12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2.75" customHeight="1" x14ac:dyDescent="0.2">
      <c r="A135" s="33">
        <v>42919</v>
      </c>
      <c r="B135" s="34" t="s">
        <v>13</v>
      </c>
      <c r="C135" s="35"/>
      <c r="D135" s="35"/>
      <c r="E135" s="35"/>
      <c r="F135" s="35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2.75" customHeight="1" x14ac:dyDescent="0.2">
      <c r="A136" s="36">
        <f t="shared" ref="A136:A141" si="13">A135+1</f>
        <v>42920</v>
      </c>
      <c r="B136" s="34" t="s">
        <v>13</v>
      </c>
      <c r="C136" s="54">
        <v>0.375</v>
      </c>
      <c r="D136" s="54">
        <v>0.45833333333333331</v>
      </c>
      <c r="E136" s="54">
        <v>0.46875</v>
      </c>
      <c r="F136" s="54">
        <v>0.60416666666666663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2.75" customHeight="1" x14ac:dyDescent="0.2">
      <c r="A137" s="36">
        <f t="shared" si="13"/>
        <v>42921</v>
      </c>
      <c r="B137" s="34" t="s">
        <v>13</v>
      </c>
      <c r="C137" s="35">
        <v>0.35416666666666669</v>
      </c>
      <c r="D137" s="35">
        <v>0.45833333333333331</v>
      </c>
      <c r="E137" s="35">
        <v>0.46875</v>
      </c>
      <c r="F137" s="35">
        <v>0.58333333333333337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2.75" customHeight="1" x14ac:dyDescent="0.2">
      <c r="A138" s="36">
        <f t="shared" si="13"/>
        <v>42922</v>
      </c>
      <c r="B138" s="34" t="s">
        <v>13</v>
      </c>
      <c r="C138" s="35">
        <v>0.27083333333333331</v>
      </c>
      <c r="D138" s="35">
        <v>0.45833333333333331</v>
      </c>
      <c r="E138" s="35">
        <v>0.46875</v>
      </c>
      <c r="F138" s="35">
        <v>0.60416666666666663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2.75" customHeight="1" x14ac:dyDescent="0.2">
      <c r="A139" s="36">
        <f t="shared" si="13"/>
        <v>42923</v>
      </c>
      <c r="B139" s="34" t="s">
        <v>13</v>
      </c>
      <c r="C139" s="35">
        <v>0.3125</v>
      </c>
      <c r="D139" s="35">
        <v>0.45833333333333331</v>
      </c>
      <c r="E139" s="35">
        <v>0.46875</v>
      </c>
      <c r="F139" s="35">
        <v>0.64583333333333337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2.75" customHeight="1" x14ac:dyDescent="0.2">
      <c r="A140" s="37">
        <f t="shared" si="13"/>
        <v>42924</v>
      </c>
      <c r="B140" s="38" t="s">
        <v>14</v>
      </c>
      <c r="C140" s="35"/>
      <c r="D140" s="35"/>
      <c r="E140" s="35"/>
      <c r="F140" s="35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2.75" customHeight="1" x14ac:dyDescent="0.2">
      <c r="A141" s="37">
        <f t="shared" si="13"/>
        <v>42925</v>
      </c>
      <c r="B141" s="38" t="s">
        <v>15</v>
      </c>
      <c r="C141" s="54"/>
      <c r="D141" s="54"/>
      <c r="E141" s="54"/>
      <c r="F141" s="5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2.75" customHeight="1" x14ac:dyDescent="0.2">
      <c r="A143" s="30" t="s">
        <v>30</v>
      </c>
      <c r="B143" s="59" t="s">
        <v>33</v>
      </c>
      <c r="C143" s="60"/>
      <c r="D143" s="60"/>
      <c r="E143" s="60"/>
      <c r="F143" s="6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2.75" customHeight="1" x14ac:dyDescent="0.2">
      <c r="A144" s="31" t="s">
        <v>7</v>
      </c>
      <c r="B144" s="31" t="s">
        <v>8</v>
      </c>
      <c r="C144" s="32" t="s">
        <v>9</v>
      </c>
      <c r="D144" s="32" t="s">
        <v>10</v>
      </c>
      <c r="E144" s="32" t="s">
        <v>11</v>
      </c>
      <c r="F144" s="32" t="s">
        <v>12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2.75" customHeight="1" x14ac:dyDescent="0.2">
      <c r="A145" s="33">
        <v>42919</v>
      </c>
      <c r="B145" s="34" t="s">
        <v>13</v>
      </c>
      <c r="C145" s="35">
        <v>0.29166666666666669</v>
      </c>
      <c r="D145" s="35">
        <v>0.45833333333333331</v>
      </c>
      <c r="E145" s="35">
        <v>0.46875</v>
      </c>
      <c r="F145" s="35">
        <v>0.60416666666666663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2.75" customHeight="1" x14ac:dyDescent="0.2">
      <c r="A146" s="36">
        <f t="shared" ref="A146:A151" si="14">A145+1</f>
        <v>42920</v>
      </c>
      <c r="B146" s="34" t="s">
        <v>13</v>
      </c>
      <c r="C146" s="35">
        <v>0.29166666666666669</v>
      </c>
      <c r="D146" s="35">
        <v>0.45833333333333331</v>
      </c>
      <c r="E146" s="35">
        <v>0.46875</v>
      </c>
      <c r="F146" s="35">
        <v>0.66666666666666663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2.75" customHeight="1" x14ac:dyDescent="0.2">
      <c r="A147" s="36">
        <f t="shared" si="14"/>
        <v>42921</v>
      </c>
      <c r="B147" s="34" t="s">
        <v>13</v>
      </c>
      <c r="C147" s="35"/>
      <c r="D147" s="35"/>
      <c r="E147" s="35"/>
      <c r="F147" s="3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2.75" customHeight="1" x14ac:dyDescent="0.2">
      <c r="A148" s="36">
        <f t="shared" si="14"/>
        <v>42922</v>
      </c>
      <c r="B148" s="34" t="s">
        <v>13</v>
      </c>
      <c r="C148" s="35">
        <v>0.27083333333333331</v>
      </c>
      <c r="D148" s="35">
        <v>0.45833333333333331</v>
      </c>
      <c r="E148" s="35">
        <v>0.46875</v>
      </c>
      <c r="F148" s="35">
        <v>0.70833333333333337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2.75" customHeight="1" x14ac:dyDescent="0.2">
      <c r="A149" s="36">
        <f t="shared" si="14"/>
        <v>42923</v>
      </c>
      <c r="B149" s="34" t="s">
        <v>13</v>
      </c>
      <c r="C149" s="35"/>
      <c r="D149" s="35"/>
      <c r="E149" s="35"/>
      <c r="F149" s="3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2.75" customHeight="1" x14ac:dyDescent="0.2">
      <c r="A150" s="37">
        <f t="shared" si="14"/>
        <v>42924</v>
      </c>
      <c r="B150" s="38" t="s">
        <v>14</v>
      </c>
      <c r="C150" s="35"/>
      <c r="D150" s="35"/>
      <c r="E150" s="35"/>
      <c r="F150" s="3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2.75" customHeight="1" x14ac:dyDescent="0.2">
      <c r="A151" s="37">
        <f t="shared" si="14"/>
        <v>42925</v>
      </c>
      <c r="B151" s="38" t="s">
        <v>15</v>
      </c>
      <c r="C151" s="35"/>
      <c r="D151" s="35"/>
      <c r="E151" s="35"/>
      <c r="F151" s="3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2.75" customHeight="1" x14ac:dyDescent="0.2">
      <c r="A153" s="30" t="s">
        <v>30</v>
      </c>
      <c r="B153" s="59" t="s">
        <v>48</v>
      </c>
      <c r="C153" s="60"/>
      <c r="D153" s="60"/>
      <c r="E153" s="60"/>
      <c r="F153" s="6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2.75" customHeight="1" x14ac:dyDescent="0.2">
      <c r="A154" s="31" t="s">
        <v>7</v>
      </c>
      <c r="B154" s="31" t="s">
        <v>8</v>
      </c>
      <c r="C154" s="32" t="s">
        <v>9</v>
      </c>
      <c r="D154" s="32" t="s">
        <v>10</v>
      </c>
      <c r="E154" s="32" t="s">
        <v>11</v>
      </c>
      <c r="F154" s="32" t="s">
        <v>12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2.75" customHeight="1" x14ac:dyDescent="0.2">
      <c r="A155" s="33">
        <v>42919</v>
      </c>
      <c r="B155" s="34" t="s">
        <v>13</v>
      </c>
      <c r="C155" s="35">
        <v>0.29166666666666669</v>
      </c>
      <c r="D155" s="35">
        <v>0.46875</v>
      </c>
      <c r="E155" s="35">
        <v>0.47916666666666669</v>
      </c>
      <c r="F155" s="35">
        <v>0.5625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2.75" customHeight="1" x14ac:dyDescent="0.2">
      <c r="A156" s="36">
        <f t="shared" ref="A156:A161" si="15">A155+1</f>
        <v>42920</v>
      </c>
      <c r="B156" s="34" t="s">
        <v>13</v>
      </c>
      <c r="C156" s="54">
        <v>0.27083333333333331</v>
      </c>
      <c r="D156" s="54">
        <v>0.45833333333333331</v>
      </c>
      <c r="E156" s="54">
        <v>0.46875</v>
      </c>
      <c r="F156" s="54">
        <v>0.70833333333333337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2.75" customHeight="1" x14ac:dyDescent="0.2">
      <c r="A157" s="36">
        <f t="shared" si="15"/>
        <v>42921</v>
      </c>
      <c r="B157" s="34" t="s">
        <v>13</v>
      </c>
      <c r="C157" s="35"/>
      <c r="D157" s="35"/>
      <c r="E157" s="35"/>
      <c r="F157" s="35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2.75" customHeight="1" x14ac:dyDescent="0.2">
      <c r="A158" s="36">
        <f t="shared" si="15"/>
        <v>42922</v>
      </c>
      <c r="B158" s="34" t="s">
        <v>13</v>
      </c>
      <c r="C158" s="54">
        <v>0.33333333333333331</v>
      </c>
      <c r="D158" s="54">
        <v>0.45833333333333331</v>
      </c>
      <c r="E158" s="54">
        <v>0.46875</v>
      </c>
      <c r="F158" s="54">
        <v>0.75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2.75" customHeight="1" x14ac:dyDescent="0.2">
      <c r="A159" s="36">
        <f t="shared" si="15"/>
        <v>42923</v>
      </c>
      <c r="B159" s="34" t="s">
        <v>13</v>
      </c>
      <c r="C159" s="35">
        <v>0.33333333333333331</v>
      </c>
      <c r="D159" s="35"/>
      <c r="E159" s="35"/>
      <c r="F159" s="35">
        <v>0.52083333333333337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2.75" customHeight="1" x14ac:dyDescent="0.2">
      <c r="A160" s="37">
        <f t="shared" si="15"/>
        <v>42924</v>
      </c>
      <c r="B160" s="38" t="s">
        <v>14</v>
      </c>
      <c r="C160" s="54"/>
      <c r="D160" s="54"/>
      <c r="E160" s="54"/>
      <c r="F160" s="5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2.75" customHeight="1" x14ac:dyDescent="0.2">
      <c r="A161" s="37">
        <f t="shared" si="15"/>
        <v>42925</v>
      </c>
      <c r="B161" s="38" t="s">
        <v>15</v>
      </c>
      <c r="C161" s="35"/>
      <c r="D161" s="35"/>
      <c r="E161" s="35"/>
      <c r="F161" s="35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2.75" customHeight="1" x14ac:dyDescent="0.2">
      <c r="A163" s="30" t="s">
        <v>30</v>
      </c>
      <c r="B163" s="59" t="s">
        <v>49</v>
      </c>
      <c r="C163" s="60"/>
      <c r="D163" s="60"/>
      <c r="E163" s="60"/>
      <c r="F163" s="6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2.75" customHeight="1" x14ac:dyDescent="0.2">
      <c r="A164" s="31" t="s">
        <v>7</v>
      </c>
      <c r="B164" s="31" t="s">
        <v>8</v>
      </c>
      <c r="C164" s="32" t="s">
        <v>9</v>
      </c>
      <c r="D164" s="32" t="s">
        <v>10</v>
      </c>
      <c r="E164" s="32" t="s">
        <v>11</v>
      </c>
      <c r="F164" s="32" t="s">
        <v>12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2.75" customHeight="1" x14ac:dyDescent="0.2">
      <c r="A165" s="33">
        <v>42919</v>
      </c>
      <c r="B165" s="34" t="s">
        <v>13</v>
      </c>
      <c r="C165" s="35"/>
      <c r="D165" s="35"/>
      <c r="E165" s="35"/>
      <c r="F165" s="35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2.75" customHeight="1" x14ac:dyDescent="0.2">
      <c r="A166" s="36">
        <f t="shared" ref="A166:A171" si="16">A165+1</f>
        <v>42920</v>
      </c>
      <c r="B166" s="34" t="s">
        <v>13</v>
      </c>
      <c r="C166" s="54"/>
      <c r="D166" s="54"/>
      <c r="E166" s="54"/>
      <c r="F166" s="5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2.75" customHeight="1" x14ac:dyDescent="0.2">
      <c r="A167" s="36">
        <f t="shared" si="16"/>
        <v>42921</v>
      </c>
      <c r="B167" s="34" t="s">
        <v>13</v>
      </c>
      <c r="D167" s="35"/>
      <c r="E167" s="35"/>
      <c r="F167" s="35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2.75" customHeight="1" x14ac:dyDescent="0.2">
      <c r="A168" s="36">
        <f t="shared" si="16"/>
        <v>42922</v>
      </c>
      <c r="B168" s="34" t="s">
        <v>13</v>
      </c>
      <c r="D168" s="54"/>
      <c r="E168" s="54"/>
      <c r="F168" s="5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2.75" customHeight="1" x14ac:dyDescent="0.2">
      <c r="A169" s="36">
        <f t="shared" si="16"/>
        <v>42923</v>
      </c>
      <c r="B169" s="34" t="s">
        <v>13</v>
      </c>
      <c r="C169" s="35"/>
      <c r="D169" s="35"/>
      <c r="E169" s="35"/>
      <c r="F169" s="35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2.75" customHeight="1" x14ac:dyDescent="0.2">
      <c r="A170" s="37">
        <f t="shared" si="16"/>
        <v>42924</v>
      </c>
      <c r="B170" s="38" t="s">
        <v>14</v>
      </c>
      <c r="C170" s="54"/>
      <c r="D170" s="54"/>
      <c r="E170" s="54"/>
      <c r="F170" s="5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2.75" customHeight="1" x14ac:dyDescent="0.2">
      <c r="A171" s="37">
        <f t="shared" si="16"/>
        <v>42925</v>
      </c>
      <c r="B171" s="38" t="s">
        <v>15</v>
      </c>
      <c r="C171" s="46"/>
      <c r="D171" s="46"/>
      <c r="E171" s="46"/>
      <c r="F171" s="46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2.75" customHeight="1" x14ac:dyDescent="0.2">
      <c r="A173" s="30" t="s">
        <v>30</v>
      </c>
      <c r="B173" s="59" t="s">
        <v>50</v>
      </c>
      <c r="C173" s="60"/>
      <c r="D173" s="60"/>
      <c r="E173" s="60"/>
      <c r="F173" s="6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2.75" customHeight="1" x14ac:dyDescent="0.2">
      <c r="A174" s="31" t="s">
        <v>7</v>
      </c>
      <c r="B174" s="31" t="s">
        <v>8</v>
      </c>
      <c r="C174" s="32" t="s">
        <v>9</v>
      </c>
      <c r="D174" s="32" t="s">
        <v>10</v>
      </c>
      <c r="E174" s="32" t="s">
        <v>11</v>
      </c>
      <c r="F174" s="32" t="s">
        <v>12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2.75" customHeight="1" x14ac:dyDescent="0.2">
      <c r="A175" s="33">
        <v>42919</v>
      </c>
      <c r="B175" s="34" t="s">
        <v>13</v>
      </c>
      <c r="C175" s="35"/>
      <c r="D175" s="35"/>
      <c r="E175" s="35"/>
      <c r="F175" s="3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2.75" customHeight="1" x14ac:dyDescent="0.2">
      <c r="A176" s="36">
        <f t="shared" ref="A176:A181" si="17">A175+1</f>
        <v>42920</v>
      </c>
      <c r="B176" s="34" t="s">
        <v>13</v>
      </c>
      <c r="C176" s="35"/>
      <c r="D176" s="35"/>
      <c r="E176" s="35"/>
      <c r="F176" s="35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2.75" customHeight="1" x14ac:dyDescent="0.2">
      <c r="A177" s="36">
        <f t="shared" si="17"/>
        <v>42921</v>
      </c>
      <c r="B177" s="34" t="s">
        <v>13</v>
      </c>
      <c r="C177" s="54"/>
      <c r="D177" s="54"/>
      <c r="E177" s="54"/>
      <c r="F177" s="5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2.75" customHeight="1" x14ac:dyDescent="0.2">
      <c r="A178" s="36">
        <f t="shared" si="17"/>
        <v>42922</v>
      </c>
      <c r="B178" s="34" t="s">
        <v>13</v>
      </c>
      <c r="C178" s="35">
        <v>0.3125</v>
      </c>
      <c r="D178" s="54">
        <v>0.45833333333333331</v>
      </c>
      <c r="E178" s="54">
        <v>0.46875</v>
      </c>
      <c r="F178" s="35">
        <v>0.5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2.75" customHeight="1" x14ac:dyDescent="0.2">
      <c r="A179" s="36">
        <f t="shared" si="17"/>
        <v>42923</v>
      </c>
      <c r="B179" s="34" t="s">
        <v>13</v>
      </c>
      <c r="C179" s="35">
        <v>0.375</v>
      </c>
      <c r="D179" s="54">
        <v>0.45833333333333331</v>
      </c>
      <c r="E179" s="54">
        <v>0.46875</v>
      </c>
      <c r="F179" s="35">
        <v>0.60416666666666663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2.75" customHeight="1" x14ac:dyDescent="0.2">
      <c r="A180" s="37">
        <f t="shared" si="17"/>
        <v>42924</v>
      </c>
      <c r="B180" s="38" t="s">
        <v>14</v>
      </c>
      <c r="C180" s="35">
        <v>0.375</v>
      </c>
      <c r="D180" s="35"/>
      <c r="E180" s="35"/>
      <c r="F180" s="35">
        <v>0.54166666666666663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2.75" customHeight="1" x14ac:dyDescent="0.2">
      <c r="A181" s="37">
        <f t="shared" si="17"/>
        <v>42925</v>
      </c>
      <c r="B181" s="38" t="s">
        <v>15</v>
      </c>
      <c r="C181" s="45"/>
      <c r="D181" s="45"/>
      <c r="E181" s="45"/>
      <c r="F181" s="45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2.75" customHeight="1" x14ac:dyDescent="0.2">
      <c r="A183" s="30" t="s">
        <v>30</v>
      </c>
      <c r="B183" s="59" t="s">
        <v>51</v>
      </c>
      <c r="C183" s="60"/>
      <c r="D183" s="60"/>
      <c r="E183" s="60"/>
      <c r="F183" s="6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2.75" customHeight="1" x14ac:dyDescent="0.2">
      <c r="A184" s="31" t="s">
        <v>7</v>
      </c>
      <c r="B184" s="31" t="s">
        <v>8</v>
      </c>
      <c r="C184" s="32" t="s">
        <v>9</v>
      </c>
      <c r="D184" s="32" t="s">
        <v>10</v>
      </c>
      <c r="E184" s="32" t="s">
        <v>11</v>
      </c>
      <c r="F184" s="32" t="s">
        <v>12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2.75" customHeight="1" x14ac:dyDescent="0.2">
      <c r="A185" s="33">
        <v>42919</v>
      </c>
      <c r="B185" s="34" t="s">
        <v>13</v>
      </c>
      <c r="C185" s="54"/>
      <c r="D185" s="54"/>
      <c r="E185" s="54"/>
      <c r="F185" s="5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2.75" customHeight="1" x14ac:dyDescent="0.2">
      <c r="A186" s="36">
        <f t="shared" ref="A186:A191" si="18">A185+1</f>
        <v>42920</v>
      </c>
      <c r="B186" s="34" t="s">
        <v>13</v>
      </c>
      <c r="C186" s="35"/>
      <c r="D186" s="35"/>
      <c r="E186" s="35"/>
      <c r="F186" s="35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2.75" customHeight="1" x14ac:dyDescent="0.2">
      <c r="A187" s="36">
        <f t="shared" si="18"/>
        <v>42921</v>
      </c>
      <c r="B187" s="34" t="s">
        <v>13</v>
      </c>
      <c r="C187" s="35"/>
      <c r="D187" s="35"/>
      <c r="E187" s="35"/>
      <c r="F187" s="35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2.75" customHeight="1" x14ac:dyDescent="0.2">
      <c r="A188" s="36">
        <f t="shared" si="18"/>
        <v>42922</v>
      </c>
      <c r="B188" s="34" t="s">
        <v>13</v>
      </c>
      <c r="C188" s="35"/>
      <c r="D188" s="35"/>
      <c r="E188" s="35"/>
      <c r="F188" s="35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2.75" customHeight="1" x14ac:dyDescent="0.2">
      <c r="A189" s="36">
        <f t="shared" si="18"/>
        <v>42923</v>
      </c>
      <c r="B189" s="34" t="s">
        <v>13</v>
      </c>
      <c r="C189" s="54"/>
      <c r="D189" s="54"/>
      <c r="E189" s="54"/>
      <c r="F189" s="5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2.75" customHeight="1" x14ac:dyDescent="0.2">
      <c r="A190" s="37">
        <f t="shared" si="18"/>
        <v>42924</v>
      </c>
      <c r="B190" s="38" t="s">
        <v>14</v>
      </c>
      <c r="C190" s="35"/>
      <c r="D190" s="35"/>
      <c r="E190" s="35"/>
      <c r="F190" s="35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2.75" customHeight="1" x14ac:dyDescent="0.2">
      <c r="A191" s="37">
        <f t="shared" si="18"/>
        <v>42925</v>
      </c>
      <c r="B191" s="38" t="s">
        <v>15</v>
      </c>
      <c r="C191" s="35"/>
      <c r="D191" s="35"/>
      <c r="E191" s="35"/>
      <c r="F191" s="35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2.75" customHeight="1" x14ac:dyDescent="0.2">
      <c r="A193" s="30" t="s">
        <v>30</v>
      </c>
      <c r="B193" s="59" t="s">
        <v>52</v>
      </c>
      <c r="C193" s="60"/>
      <c r="D193" s="60"/>
      <c r="E193" s="60"/>
      <c r="F193" s="6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2.75" customHeight="1" x14ac:dyDescent="0.2">
      <c r="A194" s="31" t="s">
        <v>7</v>
      </c>
      <c r="B194" s="31" t="s">
        <v>8</v>
      </c>
      <c r="C194" s="32" t="s">
        <v>9</v>
      </c>
      <c r="D194" s="32" t="s">
        <v>10</v>
      </c>
      <c r="E194" s="32" t="s">
        <v>11</v>
      </c>
      <c r="F194" s="32" t="s">
        <v>12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2.75" customHeight="1" x14ac:dyDescent="0.2">
      <c r="A195" s="33">
        <v>42919</v>
      </c>
      <c r="B195" s="34" t="s">
        <v>13</v>
      </c>
      <c r="C195" s="35">
        <v>0.29166666666666669</v>
      </c>
      <c r="D195" s="35">
        <v>0.46875</v>
      </c>
      <c r="E195" s="35">
        <v>0.47916666666666669</v>
      </c>
      <c r="F195" s="35">
        <v>0.5625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2.75" customHeight="1" x14ac:dyDescent="0.2">
      <c r="A196" s="36">
        <f t="shared" ref="A196:A201" si="19">A195+1</f>
        <v>42920</v>
      </c>
      <c r="B196" s="34" t="s">
        <v>13</v>
      </c>
      <c r="C196" s="35"/>
      <c r="D196" s="35"/>
      <c r="E196" s="35"/>
      <c r="F196" s="35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2.75" customHeight="1" x14ac:dyDescent="0.2">
      <c r="A197" s="36">
        <f t="shared" si="19"/>
        <v>42921</v>
      </c>
      <c r="B197" s="34" t="s">
        <v>13</v>
      </c>
      <c r="C197" s="35">
        <v>0.27083333333333331</v>
      </c>
      <c r="D197" s="35">
        <v>0.45833333333333331</v>
      </c>
      <c r="E197" s="35">
        <v>0.46875</v>
      </c>
      <c r="F197" s="35">
        <v>0.72916666666666663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2.75" customHeight="1" x14ac:dyDescent="0.2">
      <c r="A198" s="36">
        <f t="shared" si="19"/>
        <v>42922</v>
      </c>
      <c r="B198" s="34" t="s">
        <v>13</v>
      </c>
      <c r="C198" s="35">
        <v>0.29166666666666669</v>
      </c>
      <c r="D198" s="35">
        <v>0.45833333333333331</v>
      </c>
      <c r="E198" s="35">
        <v>0.46875</v>
      </c>
      <c r="F198" s="35">
        <v>0.60416666666666663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2.75" customHeight="1" x14ac:dyDescent="0.2">
      <c r="A199" s="36">
        <f t="shared" si="19"/>
        <v>42923</v>
      </c>
      <c r="B199" s="34" t="s">
        <v>13</v>
      </c>
      <c r="C199" s="54">
        <v>0.29166666666666669</v>
      </c>
      <c r="D199" s="54">
        <v>0.45833333333333331</v>
      </c>
      <c r="E199" s="54">
        <v>0.46875</v>
      </c>
      <c r="F199" s="54">
        <v>0.66666666666666663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2.75" customHeight="1" x14ac:dyDescent="0.2">
      <c r="A200" s="37">
        <f t="shared" si="19"/>
        <v>42924</v>
      </c>
      <c r="B200" s="38" t="s">
        <v>14</v>
      </c>
      <c r="C200" s="35"/>
      <c r="D200" s="35"/>
      <c r="E200" s="35"/>
      <c r="F200" s="35"/>
      <c r="G200" s="4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2.75" customHeight="1" x14ac:dyDescent="0.2">
      <c r="A201" s="37">
        <f t="shared" si="19"/>
        <v>42925</v>
      </c>
      <c r="B201" s="38" t="s">
        <v>15</v>
      </c>
      <c r="C201" s="50"/>
      <c r="D201" s="50"/>
      <c r="E201" s="50"/>
      <c r="F201" s="50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2.75" customHeight="1" x14ac:dyDescent="0.2">
      <c r="A203" s="30" t="s">
        <v>30</v>
      </c>
      <c r="B203" s="59" t="s">
        <v>53</v>
      </c>
      <c r="C203" s="60"/>
      <c r="D203" s="60"/>
      <c r="E203" s="60"/>
      <c r="F203" s="6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2.75" customHeight="1" x14ac:dyDescent="0.2">
      <c r="A204" s="31" t="s">
        <v>7</v>
      </c>
      <c r="B204" s="31" t="s">
        <v>8</v>
      </c>
      <c r="C204" s="32" t="s">
        <v>9</v>
      </c>
      <c r="D204" s="32" t="s">
        <v>10</v>
      </c>
      <c r="E204" s="32" t="s">
        <v>11</v>
      </c>
      <c r="F204" s="32" t="s">
        <v>12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2.75" customHeight="1" x14ac:dyDescent="0.2">
      <c r="A205" s="33">
        <v>42919</v>
      </c>
      <c r="B205" s="34" t="s">
        <v>13</v>
      </c>
      <c r="C205" s="54"/>
      <c r="D205" s="54"/>
      <c r="E205" s="54"/>
      <c r="F205" s="5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2.75" customHeight="1" x14ac:dyDescent="0.2">
      <c r="A206" s="36">
        <f t="shared" ref="A206:A211" si="20">A205+1</f>
        <v>42920</v>
      </c>
      <c r="B206" s="34" t="s">
        <v>13</v>
      </c>
      <c r="C206" s="54"/>
      <c r="D206" s="54"/>
      <c r="E206" s="54"/>
      <c r="F206" s="5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2.75" customHeight="1" x14ac:dyDescent="0.2">
      <c r="A207" s="36">
        <f t="shared" si="20"/>
        <v>42921</v>
      </c>
      <c r="B207" s="34" t="s">
        <v>13</v>
      </c>
      <c r="C207" s="54"/>
      <c r="D207" s="54"/>
      <c r="E207" s="54"/>
      <c r="F207" s="5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2.75" customHeight="1" x14ac:dyDescent="0.2">
      <c r="A208" s="36">
        <f t="shared" si="20"/>
        <v>42922</v>
      </c>
      <c r="B208" s="34" t="s">
        <v>13</v>
      </c>
      <c r="C208" s="54"/>
      <c r="D208" s="54"/>
      <c r="E208" s="54"/>
      <c r="F208" s="5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2.75" customHeight="1" x14ac:dyDescent="0.2">
      <c r="A209" s="36">
        <f t="shared" si="20"/>
        <v>42923</v>
      </c>
      <c r="B209" s="34" t="s">
        <v>13</v>
      </c>
      <c r="C209" s="54"/>
      <c r="D209" s="54"/>
      <c r="E209" s="54"/>
      <c r="F209" s="5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2.75" customHeight="1" x14ac:dyDescent="0.2">
      <c r="A210" s="37">
        <f t="shared" si="20"/>
        <v>42924</v>
      </c>
      <c r="B210" s="38" t="s">
        <v>14</v>
      </c>
      <c r="C210" s="54"/>
      <c r="D210" s="54"/>
      <c r="E210" s="54"/>
      <c r="F210" s="5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2.75" customHeight="1" x14ac:dyDescent="0.2">
      <c r="A211" s="37">
        <f t="shared" si="20"/>
        <v>42925</v>
      </c>
      <c r="B211" s="38" t="s">
        <v>15</v>
      </c>
      <c r="C211" s="35"/>
      <c r="D211" s="35"/>
      <c r="E211" s="35"/>
      <c r="F211" s="35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2.75" customHeight="1" x14ac:dyDescent="0.2">
      <c r="A213" s="30" t="s">
        <v>30</v>
      </c>
      <c r="B213" s="59"/>
      <c r="C213" s="60"/>
      <c r="D213" s="60"/>
      <c r="E213" s="60"/>
      <c r="F213" s="6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2.75" customHeight="1" x14ac:dyDescent="0.2">
      <c r="A214" s="31" t="s">
        <v>7</v>
      </c>
      <c r="B214" s="31" t="s">
        <v>8</v>
      </c>
      <c r="C214" s="32" t="s">
        <v>9</v>
      </c>
      <c r="D214" s="32" t="s">
        <v>10</v>
      </c>
      <c r="E214" s="32" t="s">
        <v>11</v>
      </c>
      <c r="F214" s="32" t="s">
        <v>12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2.75" customHeight="1" x14ac:dyDescent="0.2">
      <c r="A215" s="33">
        <v>42919</v>
      </c>
      <c r="B215" s="34" t="s">
        <v>13</v>
      </c>
      <c r="C215" s="51"/>
      <c r="D215" s="51"/>
      <c r="E215" s="51"/>
      <c r="F215" s="5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2.75" customHeight="1" x14ac:dyDescent="0.2">
      <c r="A216" s="36">
        <f t="shared" ref="A216:A221" si="21">A215+1</f>
        <v>42920</v>
      </c>
      <c r="B216" s="34" t="s">
        <v>13</v>
      </c>
      <c r="C216" s="51"/>
      <c r="D216" s="51"/>
      <c r="E216" s="51"/>
      <c r="F216" s="5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2.75" customHeight="1" x14ac:dyDescent="0.2">
      <c r="A217" s="36">
        <f t="shared" si="21"/>
        <v>42921</v>
      </c>
      <c r="B217" s="34" t="s">
        <v>13</v>
      </c>
      <c r="C217" s="51"/>
      <c r="D217" s="51"/>
      <c r="E217" s="51"/>
      <c r="F217" s="5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2.75" customHeight="1" x14ac:dyDescent="0.2">
      <c r="A218" s="36">
        <f t="shared" si="21"/>
        <v>42922</v>
      </c>
      <c r="B218" s="34" t="s">
        <v>13</v>
      </c>
      <c r="C218" s="54"/>
      <c r="D218" s="54"/>
      <c r="E218" s="54"/>
      <c r="F218" s="5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2.75" customHeight="1" x14ac:dyDescent="0.2">
      <c r="A219" s="36">
        <f t="shared" si="21"/>
        <v>42923</v>
      </c>
      <c r="B219" s="34" t="s">
        <v>13</v>
      </c>
      <c r="C219" s="54"/>
      <c r="D219" s="54"/>
      <c r="E219" s="54"/>
      <c r="F219" s="5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2.75" customHeight="1" x14ac:dyDescent="0.2">
      <c r="A220" s="37">
        <f t="shared" si="21"/>
        <v>42924</v>
      </c>
      <c r="B220" s="38" t="s">
        <v>14</v>
      </c>
      <c r="C220" s="51"/>
      <c r="D220" s="51"/>
      <c r="E220" s="51"/>
      <c r="F220" s="5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2.75" customHeight="1" x14ac:dyDescent="0.2">
      <c r="A221" s="37">
        <f t="shared" si="21"/>
        <v>42925</v>
      </c>
      <c r="B221" s="38" t="s">
        <v>15</v>
      </c>
      <c r="C221" s="51"/>
      <c r="D221" s="51"/>
      <c r="E221" s="51"/>
      <c r="F221" s="5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2.75" customHeight="1" x14ac:dyDescent="0.2">
      <c r="A223" s="30" t="s">
        <v>30</v>
      </c>
      <c r="B223" s="59" t="s">
        <v>54</v>
      </c>
      <c r="C223" s="60"/>
      <c r="D223" s="60"/>
      <c r="E223" s="60"/>
      <c r="F223" s="6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2.75" customHeight="1" x14ac:dyDescent="0.2">
      <c r="A224" s="31" t="s">
        <v>7</v>
      </c>
      <c r="B224" s="31" t="s">
        <v>8</v>
      </c>
      <c r="C224" s="32" t="s">
        <v>9</v>
      </c>
      <c r="D224" s="32" t="s">
        <v>10</v>
      </c>
      <c r="E224" s="32" t="s">
        <v>11</v>
      </c>
      <c r="F224" s="32" t="s">
        <v>12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2.75" customHeight="1" x14ac:dyDescent="0.2">
      <c r="A225" s="33">
        <v>42919</v>
      </c>
      <c r="B225" s="34" t="s">
        <v>13</v>
      </c>
      <c r="C225" s="54"/>
      <c r="D225" s="54"/>
      <c r="E225" s="54"/>
      <c r="F225" s="5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2.75" customHeight="1" x14ac:dyDescent="0.2">
      <c r="A226" s="36">
        <f t="shared" ref="A226:A231" si="22">A225+1</f>
        <v>42920</v>
      </c>
      <c r="B226" s="34" t="s">
        <v>13</v>
      </c>
      <c r="C226" s="48"/>
      <c r="D226" s="48"/>
      <c r="E226" s="48"/>
      <c r="F226" s="4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2.75" customHeight="1" x14ac:dyDescent="0.2">
      <c r="A227" s="36">
        <f t="shared" si="22"/>
        <v>42921</v>
      </c>
      <c r="B227" s="34" t="s">
        <v>13</v>
      </c>
      <c r="C227" s="48"/>
      <c r="D227" s="48"/>
      <c r="E227" s="48"/>
      <c r="F227" s="4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2.75" customHeight="1" x14ac:dyDescent="0.2">
      <c r="A228" s="36">
        <f t="shared" si="22"/>
        <v>42922</v>
      </c>
      <c r="B228" s="34" t="s">
        <v>13</v>
      </c>
      <c r="C228" s="48"/>
      <c r="D228" s="48"/>
      <c r="E228" s="48"/>
      <c r="F228" s="4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2.75" customHeight="1" x14ac:dyDescent="0.2">
      <c r="A229" s="36">
        <f t="shared" si="22"/>
        <v>42923</v>
      </c>
      <c r="B229" s="34" t="s">
        <v>13</v>
      </c>
      <c r="C229" s="48"/>
      <c r="D229" s="48"/>
      <c r="E229" s="48"/>
      <c r="F229" s="4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2.75" customHeight="1" x14ac:dyDescent="0.2">
      <c r="A230" s="37">
        <f t="shared" si="22"/>
        <v>42924</v>
      </c>
      <c r="B230" s="38" t="s">
        <v>14</v>
      </c>
      <c r="C230" s="48"/>
      <c r="D230" s="48"/>
      <c r="E230" s="48"/>
      <c r="F230" s="4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2.75" customHeight="1" x14ac:dyDescent="0.2">
      <c r="A231" s="37">
        <f t="shared" si="22"/>
        <v>42925</v>
      </c>
      <c r="B231" s="38" t="s">
        <v>15</v>
      </c>
      <c r="C231" s="48"/>
      <c r="D231" s="48"/>
      <c r="E231" s="48"/>
      <c r="F231" s="4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2.75" customHeight="1" x14ac:dyDescent="0.2">
      <c r="A233" s="30" t="s">
        <v>30</v>
      </c>
      <c r="B233" s="59" t="s">
        <v>55</v>
      </c>
      <c r="C233" s="60"/>
      <c r="D233" s="60"/>
      <c r="E233" s="60"/>
      <c r="F233" s="6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2.75" customHeight="1" x14ac:dyDescent="0.2">
      <c r="A234" s="31" t="s">
        <v>7</v>
      </c>
      <c r="B234" s="31" t="s">
        <v>8</v>
      </c>
      <c r="C234" s="32" t="s">
        <v>9</v>
      </c>
      <c r="D234" s="32" t="s">
        <v>10</v>
      </c>
      <c r="E234" s="32" t="s">
        <v>11</v>
      </c>
      <c r="F234" s="32" t="s">
        <v>12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2.75" customHeight="1" x14ac:dyDescent="0.2">
      <c r="A235" s="33">
        <v>42919</v>
      </c>
      <c r="B235" s="34" t="s">
        <v>13</v>
      </c>
      <c r="C235" s="35"/>
      <c r="D235" s="35"/>
      <c r="E235" s="35"/>
      <c r="F235" s="35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2.75" customHeight="1" x14ac:dyDescent="0.2">
      <c r="A236" s="36">
        <f t="shared" ref="A236:A241" si="23">A235+1</f>
        <v>42920</v>
      </c>
      <c r="B236" s="34" t="s">
        <v>13</v>
      </c>
      <c r="C236" s="35"/>
      <c r="D236" s="35"/>
      <c r="E236" s="35"/>
      <c r="F236" s="35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2.75" customHeight="1" x14ac:dyDescent="0.2">
      <c r="A237" s="36">
        <f t="shared" si="23"/>
        <v>42921</v>
      </c>
      <c r="B237" s="34" t="s">
        <v>13</v>
      </c>
      <c r="C237" s="35"/>
      <c r="D237" s="35"/>
      <c r="E237" s="35"/>
      <c r="F237" s="35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2.75" customHeight="1" x14ac:dyDescent="0.2">
      <c r="A238" s="36">
        <f t="shared" si="23"/>
        <v>42922</v>
      </c>
      <c r="B238" s="34" t="s">
        <v>13</v>
      </c>
      <c r="C238" s="35"/>
      <c r="D238" s="35"/>
      <c r="E238" s="35"/>
      <c r="F238" s="35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2.75" customHeight="1" x14ac:dyDescent="0.2">
      <c r="A239" s="36">
        <f t="shared" si="23"/>
        <v>42923</v>
      </c>
      <c r="B239" s="34" t="s">
        <v>13</v>
      </c>
      <c r="C239" s="54"/>
      <c r="D239" s="54"/>
      <c r="E239" s="54"/>
      <c r="F239" s="5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2.75" customHeight="1" x14ac:dyDescent="0.2">
      <c r="A240" s="37">
        <f t="shared" si="23"/>
        <v>42924</v>
      </c>
      <c r="B240" s="38" t="s">
        <v>14</v>
      </c>
      <c r="C240" s="54"/>
      <c r="D240" s="54"/>
      <c r="E240" s="54"/>
      <c r="F240" s="5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2.75" customHeight="1" x14ac:dyDescent="0.2">
      <c r="A241" s="37">
        <f t="shared" si="23"/>
        <v>42925</v>
      </c>
      <c r="B241" s="38" t="s">
        <v>15</v>
      </c>
      <c r="C241" s="35"/>
      <c r="D241" s="35"/>
      <c r="E241" s="35"/>
      <c r="F241" s="35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2.75" customHeight="1" x14ac:dyDescent="0.2">
      <c r="A243" s="30" t="s">
        <v>30</v>
      </c>
      <c r="B243" s="59"/>
      <c r="C243" s="60"/>
      <c r="D243" s="60"/>
      <c r="E243" s="60"/>
      <c r="F243" s="6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2.75" customHeight="1" x14ac:dyDescent="0.2">
      <c r="A244" s="31" t="s">
        <v>7</v>
      </c>
      <c r="B244" s="31" t="s">
        <v>8</v>
      </c>
      <c r="C244" s="32" t="s">
        <v>9</v>
      </c>
      <c r="D244" s="32" t="s">
        <v>10</v>
      </c>
      <c r="E244" s="32" t="s">
        <v>11</v>
      </c>
      <c r="F244" s="32" t="s">
        <v>12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2.75" customHeight="1" x14ac:dyDescent="0.2">
      <c r="A245" s="33">
        <v>42856</v>
      </c>
      <c r="B245" s="34" t="s">
        <v>13</v>
      </c>
      <c r="C245" s="42"/>
      <c r="D245" s="42"/>
      <c r="E245" s="42"/>
      <c r="F245" s="4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2.75" customHeight="1" x14ac:dyDescent="0.2">
      <c r="A246" s="36">
        <f t="shared" ref="A246:A251" si="24">A245+1</f>
        <v>42857</v>
      </c>
      <c r="B246" s="34" t="s">
        <v>13</v>
      </c>
      <c r="C246" s="42"/>
      <c r="D246" s="42"/>
      <c r="E246" s="42"/>
      <c r="F246" s="4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2.75" customHeight="1" x14ac:dyDescent="0.2">
      <c r="A247" s="36">
        <f t="shared" si="24"/>
        <v>42858</v>
      </c>
      <c r="B247" s="34" t="s">
        <v>13</v>
      </c>
      <c r="C247" s="42"/>
      <c r="D247" s="42"/>
      <c r="E247" s="42"/>
      <c r="F247" s="4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2.75" customHeight="1" x14ac:dyDescent="0.2">
      <c r="A248" s="36">
        <f t="shared" si="24"/>
        <v>42859</v>
      </c>
      <c r="B248" s="34" t="s">
        <v>13</v>
      </c>
      <c r="C248" s="42"/>
      <c r="D248" s="42"/>
      <c r="E248" s="42"/>
      <c r="F248" s="4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2.75" customHeight="1" x14ac:dyDescent="0.2">
      <c r="A249" s="36">
        <f t="shared" si="24"/>
        <v>42860</v>
      </c>
      <c r="B249" s="34" t="s">
        <v>13</v>
      </c>
      <c r="C249" s="42"/>
      <c r="D249" s="42"/>
      <c r="E249" s="42"/>
      <c r="F249" s="4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2.75" customHeight="1" x14ac:dyDescent="0.2">
      <c r="A250" s="37">
        <f t="shared" si="24"/>
        <v>42861</v>
      </c>
      <c r="B250" s="38" t="s">
        <v>14</v>
      </c>
      <c r="C250" s="42"/>
      <c r="D250" s="42"/>
      <c r="E250" s="42"/>
      <c r="F250" s="4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2.75" customHeight="1" x14ac:dyDescent="0.2">
      <c r="A251" s="37">
        <f t="shared" si="24"/>
        <v>42862</v>
      </c>
      <c r="B251" s="38" t="s">
        <v>15</v>
      </c>
      <c r="C251" s="42"/>
      <c r="D251" s="42"/>
      <c r="E251" s="42"/>
      <c r="F251" s="4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2.75" customHeight="1" x14ac:dyDescent="0.2">
      <c r="A253" s="30" t="s">
        <v>30</v>
      </c>
      <c r="B253" s="59"/>
      <c r="C253" s="60"/>
      <c r="D253" s="60"/>
      <c r="E253" s="60"/>
      <c r="F253" s="6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2.75" customHeight="1" x14ac:dyDescent="0.2">
      <c r="A254" s="31" t="s">
        <v>7</v>
      </c>
      <c r="B254" s="31" t="s">
        <v>8</v>
      </c>
      <c r="C254" s="32" t="s">
        <v>9</v>
      </c>
      <c r="D254" s="32" t="s">
        <v>10</v>
      </c>
      <c r="E254" s="32" t="s">
        <v>11</v>
      </c>
      <c r="F254" s="32" t="s">
        <v>12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2.75" customHeight="1" x14ac:dyDescent="0.2">
      <c r="A255" s="33">
        <v>42744</v>
      </c>
      <c r="B255" s="34" t="s">
        <v>13</v>
      </c>
      <c r="C255" s="44"/>
      <c r="D255" s="44"/>
      <c r="E255" s="44"/>
      <c r="F255" s="4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2.75" customHeight="1" x14ac:dyDescent="0.2">
      <c r="A256" s="36">
        <f t="shared" ref="A256:A261" si="25">A255+1</f>
        <v>42745</v>
      </c>
      <c r="B256" s="34" t="s">
        <v>13</v>
      </c>
      <c r="C256" s="44"/>
      <c r="D256" s="44"/>
      <c r="E256" s="44"/>
      <c r="F256" s="4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2.75" customHeight="1" x14ac:dyDescent="0.2">
      <c r="A257" s="36">
        <f t="shared" si="25"/>
        <v>42746</v>
      </c>
      <c r="B257" s="34" t="s">
        <v>13</v>
      </c>
      <c r="C257" s="54"/>
      <c r="D257" s="54"/>
      <c r="E257" s="54"/>
      <c r="F257" s="5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2.75" customHeight="1" x14ac:dyDescent="0.2">
      <c r="A258" s="36">
        <f t="shared" si="25"/>
        <v>42747</v>
      </c>
      <c r="B258" s="34" t="s">
        <v>13</v>
      </c>
      <c r="C258" s="54"/>
      <c r="D258" s="54"/>
      <c r="E258" s="54"/>
      <c r="F258" s="5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2.75" customHeight="1" x14ac:dyDescent="0.2">
      <c r="A259" s="36">
        <f t="shared" si="25"/>
        <v>42748</v>
      </c>
      <c r="B259" s="34" t="s">
        <v>13</v>
      </c>
      <c r="C259" s="54"/>
      <c r="D259" s="54"/>
      <c r="E259" s="54"/>
      <c r="F259" s="5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2.75" customHeight="1" x14ac:dyDescent="0.2">
      <c r="A260" s="37">
        <f t="shared" si="25"/>
        <v>42749</v>
      </c>
      <c r="B260" s="38" t="s">
        <v>14</v>
      </c>
      <c r="C260" s="54"/>
      <c r="D260" s="54"/>
      <c r="E260" s="54"/>
      <c r="F260" s="5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2.75" customHeight="1" x14ac:dyDescent="0.2">
      <c r="A261" s="37">
        <f t="shared" si="25"/>
        <v>42750</v>
      </c>
      <c r="B261" s="38" t="s">
        <v>15</v>
      </c>
      <c r="C261" s="54"/>
      <c r="D261" s="54"/>
      <c r="E261" s="54"/>
      <c r="F261" s="5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2.75" customHeight="1" x14ac:dyDescent="0.2">
      <c r="A263" s="30" t="s">
        <v>30</v>
      </c>
      <c r="B263" s="59"/>
      <c r="C263" s="60"/>
      <c r="D263" s="60"/>
      <c r="E263" s="60"/>
      <c r="F263" s="6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2.75" customHeight="1" x14ac:dyDescent="0.2">
      <c r="A264" s="31" t="s">
        <v>7</v>
      </c>
      <c r="B264" s="31" t="s">
        <v>8</v>
      </c>
      <c r="C264" s="32" t="s">
        <v>9</v>
      </c>
      <c r="D264" s="32" t="s">
        <v>10</v>
      </c>
      <c r="E264" s="32" t="s">
        <v>11</v>
      </c>
      <c r="F264" s="32" t="s">
        <v>12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2.75" customHeight="1" x14ac:dyDescent="0.2">
      <c r="A265" s="33">
        <v>42751</v>
      </c>
      <c r="B265" s="34" t="s">
        <v>13</v>
      </c>
      <c r="C265" s="53"/>
      <c r="D265" s="53"/>
      <c r="E265" s="53"/>
      <c r="F265" s="53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2.75" customHeight="1" x14ac:dyDescent="0.2">
      <c r="A266" s="36">
        <f t="shared" ref="A266:A271" si="26">A265+1</f>
        <v>42752</v>
      </c>
      <c r="B266" s="34" t="s">
        <v>13</v>
      </c>
      <c r="C266" s="53"/>
      <c r="D266" s="53"/>
      <c r="E266" s="53"/>
      <c r="F266" s="53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2.75" customHeight="1" x14ac:dyDescent="0.2">
      <c r="A267" s="36">
        <f t="shared" si="26"/>
        <v>42753</v>
      </c>
      <c r="B267" s="34" t="s">
        <v>13</v>
      </c>
      <c r="C267" s="53"/>
      <c r="D267" s="53"/>
      <c r="E267" s="53"/>
      <c r="F267" s="53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2.75" customHeight="1" x14ac:dyDescent="0.2">
      <c r="A268" s="36">
        <f t="shared" si="26"/>
        <v>42754</v>
      </c>
      <c r="B268" s="34" t="s">
        <v>13</v>
      </c>
      <c r="C268" s="53"/>
      <c r="D268" s="53"/>
      <c r="E268" s="53"/>
      <c r="F268" s="53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2.75" customHeight="1" x14ac:dyDescent="0.2">
      <c r="A269" s="36">
        <f t="shared" si="26"/>
        <v>42755</v>
      </c>
      <c r="B269" s="34" t="s">
        <v>13</v>
      </c>
      <c r="C269" s="53"/>
      <c r="D269" s="53"/>
      <c r="E269" s="53"/>
      <c r="F269" s="53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2.75" customHeight="1" x14ac:dyDescent="0.2">
      <c r="A270" s="37">
        <f t="shared" si="26"/>
        <v>42756</v>
      </c>
      <c r="B270" s="38" t="s">
        <v>14</v>
      </c>
      <c r="C270" s="53"/>
      <c r="D270" s="53"/>
      <c r="E270" s="53"/>
      <c r="F270" s="53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2.75" customHeight="1" x14ac:dyDescent="0.2">
      <c r="A271" s="37">
        <f t="shared" si="26"/>
        <v>42757</v>
      </c>
      <c r="B271" s="38" t="s">
        <v>15</v>
      </c>
      <c r="C271" s="53"/>
      <c r="D271" s="53"/>
      <c r="E271" s="53"/>
      <c r="F271" s="53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2.75" customHeight="1" x14ac:dyDescent="0.2">
      <c r="A273" s="30" t="s">
        <v>30</v>
      </c>
      <c r="B273" s="59"/>
      <c r="C273" s="60"/>
      <c r="D273" s="60"/>
      <c r="E273" s="60"/>
      <c r="F273" s="6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2.75" customHeight="1" x14ac:dyDescent="0.2">
      <c r="A274" s="31" t="s">
        <v>7</v>
      </c>
      <c r="B274" s="31" t="s">
        <v>8</v>
      </c>
      <c r="C274" s="32" t="s">
        <v>9</v>
      </c>
      <c r="D274" s="32" t="s">
        <v>10</v>
      </c>
      <c r="E274" s="32" t="s">
        <v>11</v>
      </c>
      <c r="F274" s="32" t="s">
        <v>12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2.75" customHeight="1" x14ac:dyDescent="0.2">
      <c r="A275" s="33">
        <v>42709</v>
      </c>
      <c r="B275" s="34" t="s">
        <v>13</v>
      </c>
      <c r="C275" s="35"/>
      <c r="D275" s="35"/>
      <c r="E275" s="35"/>
      <c r="F275" s="35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2.75" customHeight="1" x14ac:dyDescent="0.2">
      <c r="A276" s="36">
        <f t="shared" ref="A276:A281" si="27">A275+1</f>
        <v>42710</v>
      </c>
      <c r="B276" s="34" t="s">
        <v>13</v>
      </c>
      <c r="C276" s="35"/>
      <c r="D276" s="35"/>
      <c r="E276" s="35"/>
      <c r="F276" s="35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2.75" customHeight="1" x14ac:dyDescent="0.2">
      <c r="A277" s="36">
        <f t="shared" si="27"/>
        <v>42711</v>
      </c>
      <c r="B277" s="34" t="s">
        <v>13</v>
      </c>
      <c r="C277" s="35"/>
      <c r="D277" s="35"/>
      <c r="E277" s="35"/>
      <c r="F277" s="35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2.75" customHeight="1" x14ac:dyDescent="0.2">
      <c r="A278" s="36">
        <f t="shared" si="27"/>
        <v>42712</v>
      </c>
      <c r="B278" s="34" t="s">
        <v>13</v>
      </c>
      <c r="C278" s="35"/>
      <c r="D278" s="35"/>
      <c r="E278" s="35"/>
      <c r="F278" s="35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2.75" customHeight="1" x14ac:dyDescent="0.2">
      <c r="A279" s="36">
        <f t="shared" si="27"/>
        <v>42713</v>
      </c>
      <c r="B279" s="34" t="s">
        <v>13</v>
      </c>
      <c r="C279" s="35"/>
      <c r="D279" s="35"/>
      <c r="E279" s="35"/>
      <c r="F279" s="35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2.75" customHeight="1" x14ac:dyDescent="0.2">
      <c r="A280" s="37">
        <f t="shared" si="27"/>
        <v>42714</v>
      </c>
      <c r="B280" s="38" t="s">
        <v>14</v>
      </c>
      <c r="C280" s="35"/>
      <c r="D280" s="35"/>
      <c r="E280" s="35"/>
      <c r="F280" s="35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2.75" customHeight="1" x14ac:dyDescent="0.2">
      <c r="A281" s="37">
        <f t="shared" si="27"/>
        <v>42715</v>
      </c>
      <c r="B281" s="38" t="s">
        <v>15</v>
      </c>
      <c r="C281" s="35"/>
      <c r="D281" s="35"/>
      <c r="E281" s="35"/>
      <c r="F281" s="35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2.75" customHeight="1" x14ac:dyDescent="0.2">
      <c r="A283" s="30" t="s">
        <v>30</v>
      </c>
      <c r="B283" s="59"/>
      <c r="C283" s="60"/>
      <c r="D283" s="60"/>
      <c r="E283" s="60"/>
      <c r="F283" s="6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2.75" customHeight="1" x14ac:dyDescent="0.2">
      <c r="A284" s="31" t="s">
        <v>7</v>
      </c>
      <c r="B284" s="31" t="s">
        <v>8</v>
      </c>
      <c r="C284" s="32" t="s">
        <v>9</v>
      </c>
      <c r="D284" s="32" t="s">
        <v>10</v>
      </c>
      <c r="E284" s="32" t="s">
        <v>11</v>
      </c>
      <c r="F284" s="32" t="s">
        <v>12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2.75" customHeight="1" x14ac:dyDescent="0.2">
      <c r="A285" s="33">
        <v>42709</v>
      </c>
      <c r="B285" s="34" t="s">
        <v>13</v>
      </c>
      <c r="C285" s="35"/>
      <c r="D285" s="35"/>
      <c r="E285" s="35"/>
      <c r="F285" s="35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2.75" customHeight="1" x14ac:dyDescent="0.2">
      <c r="A286" s="36">
        <f t="shared" ref="A286:A291" si="28">A285+1</f>
        <v>42710</v>
      </c>
      <c r="B286" s="34" t="s">
        <v>13</v>
      </c>
      <c r="C286" s="35"/>
      <c r="D286" s="35"/>
      <c r="E286" s="35"/>
      <c r="F286" s="35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2.75" customHeight="1" x14ac:dyDescent="0.2">
      <c r="A287" s="36">
        <f t="shared" si="28"/>
        <v>42711</v>
      </c>
      <c r="B287" s="34" t="s">
        <v>13</v>
      </c>
      <c r="C287" s="35"/>
      <c r="D287" s="35"/>
      <c r="E287" s="35"/>
      <c r="F287" s="35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2.75" customHeight="1" x14ac:dyDescent="0.2">
      <c r="A288" s="36">
        <f t="shared" si="28"/>
        <v>42712</v>
      </c>
      <c r="B288" s="34" t="s">
        <v>13</v>
      </c>
      <c r="C288" s="35"/>
      <c r="D288" s="35"/>
      <c r="E288" s="35"/>
      <c r="F288" s="35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2.75" customHeight="1" x14ac:dyDescent="0.2">
      <c r="A289" s="36">
        <f t="shared" si="28"/>
        <v>42713</v>
      </c>
      <c r="B289" s="34" t="s">
        <v>13</v>
      </c>
      <c r="C289" s="35"/>
      <c r="D289" s="35"/>
      <c r="E289" s="35"/>
      <c r="F289" s="35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2.75" customHeight="1" x14ac:dyDescent="0.2">
      <c r="A290" s="37">
        <f t="shared" si="28"/>
        <v>42714</v>
      </c>
      <c r="B290" s="38" t="s">
        <v>14</v>
      </c>
      <c r="C290" s="35"/>
      <c r="D290" s="35"/>
      <c r="E290" s="35"/>
      <c r="F290" s="35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2.75" customHeight="1" x14ac:dyDescent="0.2">
      <c r="A291" s="37">
        <f t="shared" si="28"/>
        <v>42715</v>
      </c>
      <c r="B291" s="38" t="s">
        <v>15</v>
      </c>
      <c r="C291" s="35"/>
      <c r="D291" s="35"/>
      <c r="E291" s="35"/>
      <c r="F291" s="35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2.75" customHeight="1" x14ac:dyDescent="0.2">
      <c r="A293" s="30" t="s">
        <v>30</v>
      </c>
      <c r="B293" s="59"/>
      <c r="C293" s="60"/>
      <c r="D293" s="60"/>
      <c r="E293" s="60"/>
      <c r="F293" s="6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2.75" customHeight="1" x14ac:dyDescent="0.2">
      <c r="A294" s="31" t="s">
        <v>7</v>
      </c>
      <c r="B294" s="31" t="s">
        <v>8</v>
      </c>
      <c r="C294" s="32" t="s">
        <v>9</v>
      </c>
      <c r="D294" s="32" t="s">
        <v>10</v>
      </c>
      <c r="E294" s="32" t="s">
        <v>11</v>
      </c>
      <c r="F294" s="32" t="s">
        <v>12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2.75" customHeight="1" x14ac:dyDescent="0.2">
      <c r="A295" s="33">
        <v>42709</v>
      </c>
      <c r="B295" s="34" t="s">
        <v>13</v>
      </c>
      <c r="C295" s="35"/>
      <c r="D295" s="35"/>
      <c r="E295" s="35"/>
      <c r="F295" s="35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2.75" customHeight="1" x14ac:dyDescent="0.2">
      <c r="A296" s="36">
        <f t="shared" ref="A296:A301" si="29">A295+1</f>
        <v>42710</v>
      </c>
      <c r="B296" s="34" t="s">
        <v>13</v>
      </c>
      <c r="C296" s="35"/>
      <c r="D296" s="35"/>
      <c r="E296" s="35"/>
      <c r="F296" s="35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2.75" customHeight="1" x14ac:dyDescent="0.2">
      <c r="A297" s="36">
        <f t="shared" si="29"/>
        <v>42711</v>
      </c>
      <c r="B297" s="34" t="s">
        <v>13</v>
      </c>
      <c r="C297" s="35"/>
      <c r="D297" s="35"/>
      <c r="E297" s="35"/>
      <c r="F297" s="35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2.75" customHeight="1" x14ac:dyDescent="0.2">
      <c r="A298" s="36">
        <f t="shared" si="29"/>
        <v>42712</v>
      </c>
      <c r="B298" s="34" t="s">
        <v>13</v>
      </c>
      <c r="C298" s="35"/>
      <c r="D298" s="35"/>
      <c r="E298" s="35"/>
      <c r="F298" s="35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2.75" customHeight="1" x14ac:dyDescent="0.2">
      <c r="A299" s="36">
        <f t="shared" si="29"/>
        <v>42713</v>
      </c>
      <c r="B299" s="34" t="s">
        <v>13</v>
      </c>
      <c r="C299" s="35"/>
      <c r="D299" s="35"/>
      <c r="E299" s="35"/>
      <c r="F299" s="35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2.75" customHeight="1" x14ac:dyDescent="0.2">
      <c r="A300" s="37">
        <f t="shared" si="29"/>
        <v>42714</v>
      </c>
      <c r="B300" s="38" t="s">
        <v>14</v>
      </c>
      <c r="C300" s="35"/>
      <c r="D300" s="35"/>
      <c r="E300" s="35"/>
      <c r="F300" s="35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2.75" customHeight="1" x14ac:dyDescent="0.2">
      <c r="A301" s="37">
        <f t="shared" si="29"/>
        <v>42715</v>
      </c>
      <c r="B301" s="38" t="s">
        <v>15</v>
      </c>
      <c r="C301" s="35"/>
      <c r="D301" s="35"/>
      <c r="E301" s="35"/>
      <c r="F301" s="35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2.75" customHeight="1" x14ac:dyDescent="0.2">
      <c r="A303" s="30" t="s">
        <v>30</v>
      </c>
      <c r="B303" s="59"/>
      <c r="C303" s="60"/>
      <c r="D303" s="60"/>
      <c r="E303" s="60"/>
      <c r="F303" s="6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2.75" customHeight="1" x14ac:dyDescent="0.2">
      <c r="A304" s="31" t="s">
        <v>7</v>
      </c>
      <c r="B304" s="31" t="s">
        <v>8</v>
      </c>
      <c r="C304" s="32" t="s">
        <v>9</v>
      </c>
      <c r="D304" s="32" t="s">
        <v>10</v>
      </c>
      <c r="E304" s="32" t="s">
        <v>11</v>
      </c>
      <c r="F304" s="32" t="s">
        <v>12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2.75" customHeight="1" x14ac:dyDescent="0.2">
      <c r="A305" s="33">
        <v>42709</v>
      </c>
      <c r="B305" s="34" t="s">
        <v>13</v>
      </c>
      <c r="C305" s="35"/>
      <c r="D305" s="35"/>
      <c r="E305" s="35"/>
      <c r="F305" s="35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2.75" customHeight="1" x14ac:dyDescent="0.2">
      <c r="A306" s="36">
        <f t="shared" ref="A306:A311" si="30">A305+1</f>
        <v>42710</v>
      </c>
      <c r="B306" s="34" t="s">
        <v>13</v>
      </c>
      <c r="C306" s="35"/>
      <c r="D306" s="35"/>
      <c r="E306" s="35"/>
      <c r="F306" s="35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2.75" customHeight="1" x14ac:dyDescent="0.2">
      <c r="A307" s="36">
        <f t="shared" si="30"/>
        <v>42711</v>
      </c>
      <c r="B307" s="34" t="s">
        <v>13</v>
      </c>
      <c r="C307" s="35"/>
      <c r="D307" s="35"/>
      <c r="E307" s="35"/>
      <c r="F307" s="35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2.75" customHeight="1" x14ac:dyDescent="0.2">
      <c r="A308" s="36">
        <f t="shared" si="30"/>
        <v>42712</v>
      </c>
      <c r="B308" s="34" t="s">
        <v>13</v>
      </c>
      <c r="C308" s="35"/>
      <c r="D308" s="35"/>
      <c r="E308" s="35"/>
      <c r="F308" s="35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2.75" customHeight="1" x14ac:dyDescent="0.2">
      <c r="A309" s="36">
        <f t="shared" si="30"/>
        <v>42713</v>
      </c>
      <c r="B309" s="34" t="s">
        <v>13</v>
      </c>
      <c r="C309" s="35"/>
      <c r="D309" s="35"/>
      <c r="E309" s="35"/>
      <c r="F309" s="35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2.75" customHeight="1" x14ac:dyDescent="0.2">
      <c r="A310" s="37">
        <f t="shared" si="30"/>
        <v>42714</v>
      </c>
      <c r="B310" s="38" t="s">
        <v>14</v>
      </c>
      <c r="C310" s="35"/>
      <c r="D310" s="35"/>
      <c r="E310" s="35"/>
      <c r="F310" s="35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2.75" customHeight="1" x14ac:dyDescent="0.2">
      <c r="A311" s="37">
        <f t="shared" si="30"/>
        <v>42715</v>
      </c>
      <c r="B311" s="38" t="s">
        <v>15</v>
      </c>
      <c r="C311" s="35"/>
      <c r="D311" s="35"/>
      <c r="E311" s="35"/>
      <c r="F311" s="35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2.75" customHeight="1" x14ac:dyDescent="0.2">
      <c r="A313" s="30" t="s">
        <v>30</v>
      </c>
      <c r="B313" s="59"/>
      <c r="C313" s="60"/>
      <c r="D313" s="60"/>
      <c r="E313" s="60"/>
      <c r="F313" s="6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2.75" customHeight="1" x14ac:dyDescent="0.2">
      <c r="A314" s="31" t="s">
        <v>7</v>
      </c>
      <c r="B314" s="31" t="s">
        <v>8</v>
      </c>
      <c r="C314" s="32" t="s">
        <v>9</v>
      </c>
      <c r="D314" s="32" t="s">
        <v>10</v>
      </c>
      <c r="E314" s="32" t="s">
        <v>11</v>
      </c>
      <c r="F314" s="32" t="s">
        <v>12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2.75" customHeight="1" x14ac:dyDescent="0.2">
      <c r="A315" s="33">
        <v>42709</v>
      </c>
      <c r="B315" s="34" t="s">
        <v>13</v>
      </c>
      <c r="C315" s="35"/>
      <c r="D315" s="35"/>
      <c r="E315" s="35"/>
      <c r="F315" s="35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2.75" customHeight="1" x14ac:dyDescent="0.2">
      <c r="A316" s="36">
        <f t="shared" ref="A316:A321" si="31">A315+1</f>
        <v>42710</v>
      </c>
      <c r="B316" s="34" t="s">
        <v>13</v>
      </c>
      <c r="C316" s="35"/>
      <c r="D316" s="35"/>
      <c r="E316" s="35"/>
      <c r="F316" s="35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2.75" customHeight="1" x14ac:dyDescent="0.2">
      <c r="A317" s="36">
        <f t="shared" si="31"/>
        <v>42711</v>
      </c>
      <c r="B317" s="34" t="s">
        <v>13</v>
      </c>
      <c r="C317" s="35"/>
      <c r="D317" s="35"/>
      <c r="E317" s="35"/>
      <c r="F317" s="35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2.75" customHeight="1" x14ac:dyDescent="0.2">
      <c r="A318" s="36">
        <f t="shared" si="31"/>
        <v>42712</v>
      </c>
      <c r="B318" s="34" t="s">
        <v>13</v>
      </c>
      <c r="C318" s="35"/>
      <c r="D318" s="35"/>
      <c r="E318" s="35"/>
      <c r="F318" s="35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2.75" customHeight="1" x14ac:dyDescent="0.2">
      <c r="A319" s="36">
        <f t="shared" si="31"/>
        <v>42713</v>
      </c>
      <c r="B319" s="34" t="s">
        <v>13</v>
      </c>
      <c r="C319" s="35"/>
      <c r="D319" s="35"/>
      <c r="E319" s="35"/>
      <c r="F319" s="35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2.75" customHeight="1" x14ac:dyDescent="0.2">
      <c r="A320" s="37">
        <f t="shared" si="31"/>
        <v>42714</v>
      </c>
      <c r="B320" s="38" t="s">
        <v>14</v>
      </c>
      <c r="C320" s="35"/>
      <c r="D320" s="35"/>
      <c r="E320" s="35"/>
      <c r="F320" s="35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2.75" customHeight="1" x14ac:dyDescent="0.2">
      <c r="A321" s="37">
        <f t="shared" si="31"/>
        <v>42715</v>
      </c>
      <c r="B321" s="38" t="s">
        <v>15</v>
      </c>
      <c r="C321" s="35"/>
      <c r="D321" s="35"/>
      <c r="E321" s="35"/>
      <c r="F321" s="35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2.75" customHeight="1" x14ac:dyDescent="0.2">
      <c r="A323" s="30" t="s">
        <v>30</v>
      </c>
      <c r="B323" s="59"/>
      <c r="C323" s="60"/>
      <c r="D323" s="60"/>
      <c r="E323" s="60"/>
      <c r="F323" s="6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2.75" customHeight="1" x14ac:dyDescent="0.2">
      <c r="A324" s="31" t="s">
        <v>7</v>
      </c>
      <c r="B324" s="31" t="s">
        <v>8</v>
      </c>
      <c r="C324" s="32" t="s">
        <v>9</v>
      </c>
      <c r="D324" s="32" t="s">
        <v>10</v>
      </c>
      <c r="E324" s="32" t="s">
        <v>11</v>
      </c>
      <c r="F324" s="32" t="s">
        <v>12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2.75" customHeight="1" x14ac:dyDescent="0.2">
      <c r="A325" s="33">
        <v>42709</v>
      </c>
      <c r="B325" s="34" t="s">
        <v>13</v>
      </c>
      <c r="C325" s="35"/>
      <c r="D325" s="35"/>
      <c r="E325" s="35"/>
      <c r="F325" s="35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2.75" customHeight="1" x14ac:dyDescent="0.2">
      <c r="A326" s="36">
        <f t="shared" ref="A326:A331" si="32">A325+1</f>
        <v>42710</v>
      </c>
      <c r="B326" s="34" t="s">
        <v>13</v>
      </c>
      <c r="C326" s="35"/>
      <c r="D326" s="35"/>
      <c r="E326" s="35"/>
      <c r="F326" s="35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2.75" customHeight="1" x14ac:dyDescent="0.2">
      <c r="A327" s="36">
        <f t="shared" si="32"/>
        <v>42711</v>
      </c>
      <c r="B327" s="34" t="s">
        <v>13</v>
      </c>
      <c r="C327" s="35"/>
      <c r="D327" s="35"/>
      <c r="E327" s="35"/>
      <c r="F327" s="35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2.75" customHeight="1" x14ac:dyDescent="0.2">
      <c r="A328" s="36">
        <f t="shared" si="32"/>
        <v>42712</v>
      </c>
      <c r="B328" s="34" t="s">
        <v>13</v>
      </c>
      <c r="C328" s="35"/>
      <c r="D328" s="35"/>
      <c r="E328" s="35"/>
      <c r="F328" s="35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2.75" customHeight="1" x14ac:dyDescent="0.2">
      <c r="A329" s="36">
        <f t="shared" si="32"/>
        <v>42713</v>
      </c>
      <c r="B329" s="34" t="s">
        <v>13</v>
      </c>
      <c r="C329" s="35"/>
      <c r="D329" s="35"/>
      <c r="E329" s="35"/>
      <c r="F329" s="35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2.75" customHeight="1" x14ac:dyDescent="0.2">
      <c r="A330" s="37">
        <f t="shared" si="32"/>
        <v>42714</v>
      </c>
      <c r="B330" s="38" t="s">
        <v>14</v>
      </c>
      <c r="C330" s="35"/>
      <c r="D330" s="35"/>
      <c r="E330" s="35"/>
      <c r="F330" s="35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2.75" customHeight="1" x14ac:dyDescent="0.2">
      <c r="A331" s="37">
        <f t="shared" si="32"/>
        <v>42715</v>
      </c>
      <c r="B331" s="38" t="s">
        <v>15</v>
      </c>
      <c r="C331" s="35"/>
      <c r="D331" s="35"/>
      <c r="E331" s="35"/>
      <c r="F331" s="35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2.75" customHeight="1" x14ac:dyDescent="0.2">
      <c r="A333" s="30" t="s">
        <v>30</v>
      </c>
      <c r="B333" s="59"/>
      <c r="C333" s="60"/>
      <c r="D333" s="60"/>
      <c r="E333" s="60"/>
      <c r="F333" s="6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2.75" customHeight="1" x14ac:dyDescent="0.2">
      <c r="A334" s="31" t="s">
        <v>7</v>
      </c>
      <c r="B334" s="31" t="s">
        <v>8</v>
      </c>
      <c r="C334" s="32" t="s">
        <v>9</v>
      </c>
      <c r="D334" s="32" t="s">
        <v>10</v>
      </c>
      <c r="E334" s="32" t="s">
        <v>11</v>
      </c>
      <c r="F334" s="32" t="s">
        <v>12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2.75" customHeight="1" x14ac:dyDescent="0.2">
      <c r="A335" s="33">
        <v>42709</v>
      </c>
      <c r="B335" s="34" t="s">
        <v>13</v>
      </c>
      <c r="C335" s="35"/>
      <c r="D335" s="35"/>
      <c r="E335" s="35"/>
      <c r="F335" s="35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2.75" customHeight="1" x14ac:dyDescent="0.2">
      <c r="A336" s="36">
        <f t="shared" ref="A336:A341" si="33">A335+1</f>
        <v>42710</v>
      </c>
      <c r="B336" s="34" t="s">
        <v>13</v>
      </c>
      <c r="C336" s="35"/>
      <c r="D336" s="35"/>
      <c r="E336" s="35"/>
      <c r="F336" s="35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2.75" customHeight="1" x14ac:dyDescent="0.2">
      <c r="A337" s="36">
        <f t="shared" si="33"/>
        <v>42711</v>
      </c>
      <c r="B337" s="34" t="s">
        <v>13</v>
      </c>
      <c r="C337" s="35"/>
      <c r="D337" s="35"/>
      <c r="E337" s="35"/>
      <c r="F337" s="35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2.75" customHeight="1" x14ac:dyDescent="0.2">
      <c r="A338" s="36">
        <f t="shared" si="33"/>
        <v>42712</v>
      </c>
      <c r="B338" s="34" t="s">
        <v>13</v>
      </c>
      <c r="C338" s="35"/>
      <c r="D338" s="35"/>
      <c r="E338" s="35"/>
      <c r="F338" s="35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2.75" customHeight="1" x14ac:dyDescent="0.2">
      <c r="A339" s="36">
        <f t="shared" si="33"/>
        <v>42713</v>
      </c>
      <c r="B339" s="34" t="s">
        <v>13</v>
      </c>
      <c r="C339" s="35"/>
      <c r="D339" s="35"/>
      <c r="E339" s="35"/>
      <c r="F339" s="35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2.75" customHeight="1" x14ac:dyDescent="0.2">
      <c r="A340" s="37">
        <f t="shared" si="33"/>
        <v>42714</v>
      </c>
      <c r="B340" s="38" t="s">
        <v>14</v>
      </c>
      <c r="C340" s="35"/>
      <c r="D340" s="35"/>
      <c r="E340" s="35"/>
      <c r="F340" s="35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2.75" customHeight="1" x14ac:dyDescent="0.2">
      <c r="A341" s="37">
        <f t="shared" si="33"/>
        <v>42715</v>
      </c>
      <c r="B341" s="38" t="s">
        <v>15</v>
      </c>
      <c r="C341" s="35"/>
      <c r="D341" s="35"/>
      <c r="E341" s="35"/>
      <c r="F341" s="35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2.75" customHeight="1" x14ac:dyDescent="0.2">
      <c r="A343" s="30" t="s">
        <v>30</v>
      </c>
      <c r="B343" s="59"/>
      <c r="C343" s="60"/>
      <c r="D343" s="60"/>
      <c r="E343" s="60"/>
      <c r="F343" s="6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2.75" customHeight="1" x14ac:dyDescent="0.2">
      <c r="A344" s="31" t="s">
        <v>7</v>
      </c>
      <c r="B344" s="31" t="s">
        <v>8</v>
      </c>
      <c r="C344" s="32" t="s">
        <v>9</v>
      </c>
      <c r="D344" s="32" t="s">
        <v>10</v>
      </c>
      <c r="E344" s="32" t="s">
        <v>11</v>
      </c>
      <c r="F344" s="32" t="s">
        <v>12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2.75" customHeight="1" x14ac:dyDescent="0.2">
      <c r="A345" s="33">
        <v>42541</v>
      </c>
      <c r="B345" s="34" t="s">
        <v>13</v>
      </c>
      <c r="C345" s="35"/>
      <c r="D345" s="35"/>
      <c r="E345" s="35"/>
      <c r="F345" s="35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2.75" customHeight="1" x14ac:dyDescent="0.2">
      <c r="A346" s="36">
        <f t="shared" ref="A346:A351" si="34">A345+1</f>
        <v>42542</v>
      </c>
      <c r="B346" s="34" t="s">
        <v>13</v>
      </c>
      <c r="C346" s="35"/>
      <c r="D346" s="35"/>
      <c r="E346" s="35"/>
      <c r="F346" s="35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2.75" customHeight="1" x14ac:dyDescent="0.2">
      <c r="A347" s="36">
        <f t="shared" si="34"/>
        <v>42543</v>
      </c>
      <c r="B347" s="34" t="s">
        <v>13</v>
      </c>
      <c r="C347" s="35"/>
      <c r="D347" s="35"/>
      <c r="E347" s="35"/>
      <c r="F347" s="35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2.75" customHeight="1" x14ac:dyDescent="0.2">
      <c r="A348" s="36">
        <f t="shared" si="34"/>
        <v>42544</v>
      </c>
      <c r="B348" s="34" t="s">
        <v>13</v>
      </c>
      <c r="C348" s="35"/>
      <c r="D348" s="35"/>
      <c r="E348" s="35"/>
      <c r="F348" s="35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2.75" customHeight="1" x14ac:dyDescent="0.2">
      <c r="A349" s="36">
        <f t="shared" si="34"/>
        <v>42545</v>
      </c>
      <c r="B349" s="34" t="s">
        <v>13</v>
      </c>
      <c r="C349" s="35"/>
      <c r="D349" s="35"/>
      <c r="E349" s="35"/>
      <c r="F349" s="35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2.75" customHeight="1" x14ac:dyDescent="0.2">
      <c r="A350" s="37">
        <f t="shared" si="34"/>
        <v>42546</v>
      </c>
      <c r="B350" s="38" t="s">
        <v>14</v>
      </c>
      <c r="C350" s="35"/>
      <c r="D350" s="35"/>
      <c r="E350" s="35"/>
      <c r="F350" s="35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2.75" customHeight="1" x14ac:dyDescent="0.2">
      <c r="A351" s="37">
        <f t="shared" si="34"/>
        <v>42547</v>
      </c>
      <c r="B351" s="38" t="s">
        <v>15</v>
      </c>
      <c r="C351" s="35"/>
      <c r="D351" s="35"/>
      <c r="E351" s="35"/>
      <c r="F351" s="35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2.75" customHeight="1" x14ac:dyDescent="0.2">
      <c r="A353" s="30" t="s">
        <v>30</v>
      </c>
      <c r="B353" s="59"/>
      <c r="C353" s="60"/>
      <c r="D353" s="60"/>
      <c r="E353" s="60"/>
      <c r="F353" s="6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2.75" customHeight="1" x14ac:dyDescent="0.2">
      <c r="A354" s="31" t="s">
        <v>7</v>
      </c>
      <c r="B354" s="31" t="s">
        <v>8</v>
      </c>
      <c r="C354" s="32" t="s">
        <v>9</v>
      </c>
      <c r="D354" s="32" t="s">
        <v>10</v>
      </c>
      <c r="E354" s="32" t="s">
        <v>11</v>
      </c>
      <c r="F354" s="32" t="s">
        <v>12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2.75" customHeight="1" x14ac:dyDescent="0.2">
      <c r="A355" s="33">
        <v>42541</v>
      </c>
      <c r="B355" s="34" t="s">
        <v>13</v>
      </c>
      <c r="C355" s="40"/>
      <c r="D355" s="40"/>
      <c r="E355" s="40"/>
      <c r="F355" s="40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2.75" customHeight="1" x14ac:dyDescent="0.2">
      <c r="A356" s="36">
        <f t="shared" ref="A356:A361" si="35">A355+1</f>
        <v>42542</v>
      </c>
      <c r="B356" s="34" t="s">
        <v>13</v>
      </c>
      <c r="C356" s="40"/>
      <c r="D356" s="40"/>
      <c r="E356" s="40"/>
      <c r="F356" s="40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2.75" customHeight="1" x14ac:dyDescent="0.2">
      <c r="A357" s="36">
        <f t="shared" si="35"/>
        <v>42543</v>
      </c>
      <c r="B357" s="34" t="s">
        <v>13</v>
      </c>
      <c r="C357" s="40"/>
      <c r="D357" s="40"/>
      <c r="E357" s="40"/>
      <c r="F357" s="40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2.75" customHeight="1" x14ac:dyDescent="0.2">
      <c r="A358" s="36">
        <f t="shared" si="35"/>
        <v>42544</v>
      </c>
      <c r="B358" s="34" t="s">
        <v>13</v>
      </c>
      <c r="C358" s="40"/>
      <c r="D358" s="40"/>
      <c r="E358" s="40"/>
      <c r="F358" s="40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2.75" customHeight="1" x14ac:dyDescent="0.2">
      <c r="A359" s="36">
        <f t="shared" si="35"/>
        <v>42545</v>
      </c>
      <c r="B359" s="34" t="s">
        <v>13</v>
      </c>
      <c r="C359" s="40"/>
      <c r="D359" s="40"/>
      <c r="E359" s="40"/>
      <c r="F359" s="40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2.75" customHeight="1" x14ac:dyDescent="0.2">
      <c r="A360" s="37">
        <f t="shared" si="35"/>
        <v>42546</v>
      </c>
      <c r="B360" s="38" t="s">
        <v>14</v>
      </c>
      <c r="C360" s="40"/>
      <c r="D360" s="40"/>
      <c r="E360" s="40"/>
      <c r="F360" s="40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2.75" customHeight="1" x14ac:dyDescent="0.2">
      <c r="A361" s="37">
        <f t="shared" si="35"/>
        <v>42547</v>
      </c>
      <c r="B361" s="38" t="s">
        <v>15</v>
      </c>
      <c r="C361" s="35"/>
      <c r="D361" s="35"/>
      <c r="E361" s="35"/>
      <c r="F361" s="35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2.75" customHeight="1" x14ac:dyDescent="0.2">
      <c r="A363" s="30" t="s">
        <v>30</v>
      </c>
      <c r="B363" s="59"/>
      <c r="C363" s="60"/>
      <c r="D363" s="60"/>
      <c r="E363" s="60"/>
      <c r="F363" s="6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2.75" customHeight="1" x14ac:dyDescent="0.2">
      <c r="A364" s="31" t="s">
        <v>7</v>
      </c>
      <c r="B364" s="31" t="s">
        <v>8</v>
      </c>
      <c r="C364" s="32" t="s">
        <v>9</v>
      </c>
      <c r="D364" s="32" t="s">
        <v>10</v>
      </c>
      <c r="E364" s="32" t="s">
        <v>11</v>
      </c>
      <c r="F364" s="32" t="s">
        <v>12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2.75" customHeight="1" x14ac:dyDescent="0.2">
      <c r="A365" s="33">
        <v>42541</v>
      </c>
      <c r="B365" s="34" t="s">
        <v>13</v>
      </c>
      <c r="C365" s="35"/>
      <c r="D365" s="35"/>
      <c r="E365" s="35"/>
      <c r="F365" s="35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2.75" customHeight="1" x14ac:dyDescent="0.2">
      <c r="A366" s="36">
        <f t="shared" ref="A366:A371" si="36">A365+1</f>
        <v>42542</v>
      </c>
      <c r="B366" s="34" t="s">
        <v>13</v>
      </c>
      <c r="C366" s="35"/>
      <c r="D366" s="35"/>
      <c r="E366" s="35"/>
      <c r="F366" s="35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2.75" customHeight="1" x14ac:dyDescent="0.2">
      <c r="A367" s="36">
        <f t="shared" si="36"/>
        <v>42543</v>
      </c>
      <c r="B367" s="34" t="s">
        <v>13</v>
      </c>
      <c r="C367" s="35"/>
      <c r="D367" s="35"/>
      <c r="E367" s="35"/>
      <c r="F367" s="35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2.75" customHeight="1" x14ac:dyDescent="0.2">
      <c r="A368" s="36">
        <f t="shared" si="36"/>
        <v>42544</v>
      </c>
      <c r="B368" s="34" t="s">
        <v>13</v>
      </c>
      <c r="C368" s="35"/>
      <c r="D368" s="35"/>
      <c r="E368" s="35"/>
      <c r="F368" s="35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2.75" customHeight="1" x14ac:dyDescent="0.2">
      <c r="A369" s="36">
        <f t="shared" si="36"/>
        <v>42545</v>
      </c>
      <c r="B369" s="34" t="s">
        <v>13</v>
      </c>
      <c r="C369" s="35"/>
      <c r="D369" s="35"/>
      <c r="E369" s="35"/>
      <c r="F369" s="35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2.75" customHeight="1" x14ac:dyDescent="0.2">
      <c r="A370" s="37">
        <f t="shared" si="36"/>
        <v>42546</v>
      </c>
      <c r="B370" s="38" t="s">
        <v>14</v>
      </c>
      <c r="C370" s="35"/>
      <c r="D370" s="35"/>
      <c r="E370" s="35"/>
      <c r="F370" s="35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2.75" customHeight="1" x14ac:dyDescent="0.2">
      <c r="A371" s="37">
        <f t="shared" si="36"/>
        <v>42547</v>
      </c>
      <c r="B371" s="38" t="s">
        <v>15</v>
      </c>
      <c r="C371" s="35"/>
      <c r="D371" s="35"/>
      <c r="E371" s="35"/>
      <c r="F371" s="35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2.75" customHeight="1" x14ac:dyDescent="0.2">
      <c r="A373" s="30" t="s">
        <v>30</v>
      </c>
      <c r="B373" s="59"/>
      <c r="C373" s="60"/>
      <c r="D373" s="60"/>
      <c r="E373" s="60"/>
      <c r="F373" s="6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2.75" customHeight="1" x14ac:dyDescent="0.2">
      <c r="A374" s="31" t="s">
        <v>7</v>
      </c>
      <c r="B374" s="31" t="s">
        <v>8</v>
      </c>
      <c r="C374" s="32" t="s">
        <v>9</v>
      </c>
      <c r="D374" s="32" t="s">
        <v>10</v>
      </c>
      <c r="E374" s="32" t="s">
        <v>11</v>
      </c>
      <c r="F374" s="32" t="s">
        <v>12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2.75" customHeight="1" x14ac:dyDescent="0.2">
      <c r="A375" s="33">
        <v>42541</v>
      </c>
      <c r="B375" s="34" t="s">
        <v>13</v>
      </c>
      <c r="C375" s="35"/>
      <c r="D375" s="35"/>
      <c r="E375" s="35"/>
      <c r="F375" s="35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2.75" customHeight="1" x14ac:dyDescent="0.2">
      <c r="A376" s="36">
        <f t="shared" ref="A376:A381" si="37">A375+1</f>
        <v>42542</v>
      </c>
      <c r="B376" s="34" t="s">
        <v>13</v>
      </c>
      <c r="C376" s="35"/>
      <c r="D376" s="35"/>
      <c r="E376" s="35"/>
      <c r="F376" s="35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2.75" customHeight="1" x14ac:dyDescent="0.2">
      <c r="A377" s="36">
        <f t="shared" si="37"/>
        <v>42543</v>
      </c>
      <c r="B377" s="34" t="s">
        <v>13</v>
      </c>
      <c r="C377" s="35"/>
      <c r="D377" s="35"/>
      <c r="E377" s="35"/>
      <c r="F377" s="35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2.75" customHeight="1" x14ac:dyDescent="0.2">
      <c r="A378" s="36">
        <f t="shared" si="37"/>
        <v>42544</v>
      </c>
      <c r="B378" s="34" t="s">
        <v>13</v>
      </c>
      <c r="C378" s="35"/>
      <c r="D378" s="35"/>
      <c r="E378" s="35"/>
      <c r="F378" s="35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2.75" customHeight="1" x14ac:dyDescent="0.2">
      <c r="A379" s="36">
        <f t="shared" si="37"/>
        <v>42545</v>
      </c>
      <c r="B379" s="34" t="s">
        <v>13</v>
      </c>
      <c r="C379" s="35"/>
      <c r="D379" s="35"/>
      <c r="E379" s="35"/>
      <c r="F379" s="35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2.75" customHeight="1" x14ac:dyDescent="0.2">
      <c r="A380" s="37">
        <f t="shared" si="37"/>
        <v>42546</v>
      </c>
      <c r="B380" s="38" t="s">
        <v>14</v>
      </c>
      <c r="C380" s="35"/>
      <c r="D380" s="35"/>
      <c r="E380" s="35"/>
      <c r="F380" s="35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2.75" customHeight="1" x14ac:dyDescent="0.2">
      <c r="A381" s="37">
        <f t="shared" si="37"/>
        <v>42547</v>
      </c>
      <c r="B381" s="38" t="s">
        <v>15</v>
      </c>
      <c r="C381" s="35"/>
      <c r="D381" s="35"/>
      <c r="E381" s="35"/>
      <c r="F381" s="35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2.75" customHeight="1" x14ac:dyDescent="0.2">
      <c r="A383" s="30" t="s">
        <v>30</v>
      </c>
      <c r="B383" s="59"/>
      <c r="C383" s="60"/>
      <c r="D383" s="60"/>
      <c r="E383" s="60"/>
      <c r="F383" s="6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2.75" customHeight="1" x14ac:dyDescent="0.2">
      <c r="A384" s="31" t="s">
        <v>7</v>
      </c>
      <c r="B384" s="31" t="s">
        <v>8</v>
      </c>
      <c r="C384" s="32" t="s">
        <v>9</v>
      </c>
      <c r="D384" s="32" t="s">
        <v>10</v>
      </c>
      <c r="E384" s="32" t="s">
        <v>11</v>
      </c>
      <c r="F384" s="32" t="s">
        <v>12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2.75" customHeight="1" x14ac:dyDescent="0.2">
      <c r="A385" s="33">
        <v>42541</v>
      </c>
      <c r="B385" s="34" t="s">
        <v>13</v>
      </c>
      <c r="C385" s="35"/>
      <c r="D385" s="35"/>
      <c r="E385" s="35"/>
      <c r="F385" s="35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2.75" customHeight="1" x14ac:dyDescent="0.2">
      <c r="A386" s="36">
        <f t="shared" ref="A386:A391" si="38">A385+1</f>
        <v>42542</v>
      </c>
      <c r="B386" s="34" t="s">
        <v>13</v>
      </c>
      <c r="C386" s="35"/>
      <c r="D386" s="35"/>
      <c r="E386" s="35"/>
      <c r="F386" s="35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2.75" customHeight="1" x14ac:dyDescent="0.2">
      <c r="A387" s="36">
        <f t="shared" si="38"/>
        <v>42543</v>
      </c>
      <c r="B387" s="34" t="s">
        <v>13</v>
      </c>
      <c r="C387" s="35"/>
      <c r="D387" s="35"/>
      <c r="E387" s="35"/>
      <c r="F387" s="35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2.75" customHeight="1" x14ac:dyDescent="0.2">
      <c r="A388" s="36">
        <f t="shared" si="38"/>
        <v>42544</v>
      </c>
      <c r="B388" s="34" t="s">
        <v>13</v>
      </c>
      <c r="C388" s="35"/>
      <c r="D388" s="35"/>
      <c r="E388" s="35"/>
      <c r="F388" s="35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2.75" customHeight="1" x14ac:dyDescent="0.2">
      <c r="A389" s="36">
        <f t="shared" si="38"/>
        <v>42545</v>
      </c>
      <c r="B389" s="34" t="s">
        <v>13</v>
      </c>
      <c r="C389" s="35"/>
      <c r="D389" s="35"/>
      <c r="E389" s="35"/>
      <c r="F389" s="35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2.75" customHeight="1" x14ac:dyDescent="0.2">
      <c r="A390" s="37">
        <f t="shared" si="38"/>
        <v>42546</v>
      </c>
      <c r="B390" s="38" t="s">
        <v>14</v>
      </c>
      <c r="C390" s="35"/>
      <c r="D390" s="35"/>
      <c r="E390" s="35"/>
      <c r="F390" s="35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2.75" customHeight="1" x14ac:dyDescent="0.2">
      <c r="A391" s="37">
        <f t="shared" si="38"/>
        <v>42547</v>
      </c>
      <c r="B391" s="38" t="s">
        <v>15</v>
      </c>
      <c r="C391" s="35"/>
      <c r="D391" s="35"/>
      <c r="E391" s="35"/>
      <c r="F391" s="35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2.75" customHeight="1" x14ac:dyDescent="0.2"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2.75" customHeight="1" x14ac:dyDescent="0.2"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2.75" customHeight="1" x14ac:dyDescent="0.2"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7:24" ht="12.75" customHeight="1" x14ac:dyDescent="0.2"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7:24" ht="12.75" customHeight="1" x14ac:dyDescent="0.2"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</sheetData>
  <mergeCells count="40">
    <mergeCell ref="B283:F283"/>
    <mergeCell ref="B43:F43"/>
    <mergeCell ref="B253:F253"/>
    <mergeCell ref="B223:F223"/>
    <mergeCell ref="B233:F233"/>
    <mergeCell ref="B243:F243"/>
    <mergeCell ref="B263:F263"/>
    <mergeCell ref="B273:F273"/>
    <mergeCell ref="B153:F153"/>
    <mergeCell ref="B183:F183"/>
    <mergeCell ref="B213:F213"/>
    <mergeCell ref="B203:F203"/>
    <mergeCell ref="B173:F173"/>
    <mergeCell ref="B163:F163"/>
    <mergeCell ref="B83:F83"/>
    <mergeCell ref="B193:F193"/>
    <mergeCell ref="B293:F293"/>
    <mergeCell ref="B323:F323"/>
    <mergeCell ref="B353:F353"/>
    <mergeCell ref="B303:F303"/>
    <mergeCell ref="B313:F313"/>
    <mergeCell ref="B383:F383"/>
    <mergeCell ref="B363:F363"/>
    <mergeCell ref="B373:F373"/>
    <mergeCell ref="B333:F333"/>
    <mergeCell ref="B343:F343"/>
    <mergeCell ref="B143:F143"/>
    <mergeCell ref="B1:C1"/>
    <mergeCell ref="B53:F53"/>
    <mergeCell ref="B3:F3"/>
    <mergeCell ref="B33:F33"/>
    <mergeCell ref="B13:F13"/>
    <mergeCell ref="B23:F23"/>
    <mergeCell ref="B63:F63"/>
    <mergeCell ref="B93:F93"/>
    <mergeCell ref="B123:F123"/>
    <mergeCell ref="B73:F73"/>
    <mergeCell ref="B103:F103"/>
    <mergeCell ref="B133:F133"/>
    <mergeCell ref="B113:F11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56"/>
  <sheetViews>
    <sheetView showZeros="0" zoomScaleNormal="100" workbookViewId="0">
      <selection activeCell="H12" sqref="H12"/>
    </sheetView>
  </sheetViews>
  <sheetFormatPr baseColWidth="10" defaultColWidth="13.6640625" defaultRowHeight="15" customHeight="1" x14ac:dyDescent="0.2"/>
  <cols>
    <col min="1" max="1" width="15" bestFit="1" customWidth="1"/>
    <col min="2" max="2" width="14.33203125" bestFit="1" customWidth="1"/>
    <col min="3" max="3" width="15.6640625" bestFit="1" customWidth="1"/>
    <col min="4" max="4" width="14.6640625" bestFit="1" customWidth="1"/>
    <col min="5" max="5" width="9.6640625" bestFit="1" customWidth="1"/>
    <col min="6" max="6" width="13.33203125" bestFit="1" customWidth="1"/>
    <col min="7" max="7" width="8.83203125" bestFit="1" customWidth="1"/>
    <col min="8" max="8" width="16" bestFit="1" customWidth="1"/>
    <col min="9" max="9" width="5.1640625" bestFit="1" customWidth="1"/>
    <col min="10" max="10" width="14.33203125" bestFit="1" customWidth="1"/>
    <col min="11" max="11" width="13.33203125" bestFit="1" customWidth="1"/>
  </cols>
  <sheetData>
    <row r="1" spans="1:15" x14ac:dyDescent="0.2">
      <c r="A1" s="6" t="s">
        <v>0</v>
      </c>
      <c r="B1" s="69">
        <f>'Input Sheet'!B1:C1</f>
        <v>42751</v>
      </c>
      <c r="C1" s="70"/>
      <c r="D1" s="7"/>
      <c r="E1" s="7"/>
      <c r="F1" s="7"/>
      <c r="G1" s="7"/>
      <c r="H1" s="7"/>
      <c r="I1" s="7"/>
      <c r="J1" s="7"/>
      <c r="K1" s="7"/>
      <c r="M1" s="66" t="s">
        <v>1</v>
      </c>
      <c r="N1" s="65"/>
      <c r="O1" s="3" t="s">
        <v>2</v>
      </c>
    </row>
    <row r="2" spans="1:15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M2" s="4" t="s">
        <v>3</v>
      </c>
      <c r="N2" s="5">
        <v>23.32</v>
      </c>
      <c r="O2" s="5">
        <v>13.41</v>
      </c>
    </row>
    <row r="3" spans="1:15" ht="39" customHeight="1" x14ac:dyDescent="0.2">
      <c r="A3" s="10" t="s">
        <v>31</v>
      </c>
      <c r="B3" s="63" t="str">
        <f>'Input Sheet'!B3:F3</f>
        <v>Ted Mosby</v>
      </c>
      <c r="C3" s="67"/>
      <c r="D3" s="67"/>
      <c r="E3" s="68"/>
      <c r="F3" s="11"/>
      <c r="G3" s="56"/>
      <c r="H3" s="57"/>
      <c r="I3" s="57"/>
      <c r="J3" s="10"/>
      <c r="K3" s="57"/>
      <c r="M3" s="4" t="s">
        <v>4</v>
      </c>
      <c r="N3" s="5">
        <v>23.78</v>
      </c>
      <c r="O3" s="3" t="s">
        <v>5</v>
      </c>
    </row>
    <row r="4" spans="1:15" x14ac:dyDescent="0.2">
      <c r="A4" s="15" t="s">
        <v>7</v>
      </c>
      <c r="B4" s="16" t="s">
        <v>9</v>
      </c>
      <c r="C4" s="16" t="s">
        <v>10</v>
      </c>
      <c r="D4" s="16" t="s">
        <v>11</v>
      </c>
      <c r="E4" s="16" t="s">
        <v>12</v>
      </c>
      <c r="F4" s="16" t="s">
        <v>16</v>
      </c>
      <c r="G4" s="16" t="s">
        <v>17</v>
      </c>
      <c r="H4" s="16" t="s">
        <v>18</v>
      </c>
      <c r="I4" s="16" t="s">
        <v>19</v>
      </c>
      <c r="J4" s="16" t="s">
        <v>2</v>
      </c>
      <c r="K4" s="16" t="s">
        <v>5</v>
      </c>
      <c r="M4" s="4" t="s">
        <v>6</v>
      </c>
      <c r="N4" s="5">
        <v>25.01</v>
      </c>
      <c r="O4" s="5">
        <v>17.43</v>
      </c>
    </row>
    <row r="5" spans="1:15" x14ac:dyDescent="0.2">
      <c r="A5" s="15" t="s">
        <v>20</v>
      </c>
      <c r="B5" s="17">
        <f>'Input Sheet'!C5</f>
        <v>0</v>
      </c>
      <c r="C5" s="17">
        <f>'Input Sheet'!D5</f>
        <v>0</v>
      </c>
      <c r="D5" s="17">
        <f>'Input Sheet'!E5</f>
        <v>0</v>
      </c>
      <c r="E5" s="17">
        <f>'Input Sheet'!F5</f>
        <v>0</v>
      </c>
      <c r="F5" s="18">
        <f t="shared" ref="F5:F11" si="0">((E5-B5)-(D5-C5))*24</f>
        <v>0</v>
      </c>
      <c r="G5" s="18">
        <f>MIN(Sheet3!$A$10,F5)</f>
        <v>0</v>
      </c>
      <c r="H5" s="18">
        <f>MAX(0,F5-Sheet3!$A$10)</f>
        <v>0</v>
      </c>
      <c r="I5" s="18">
        <f>MAX(0,F5-Sheet3!$A$11)</f>
        <v>0</v>
      </c>
      <c r="J5" s="5">
        <f>IF(F5&gt;0.5,13.41,0)</f>
        <v>0</v>
      </c>
      <c r="K5" s="5">
        <f>IF(F5&gt;9,17.43,0)</f>
        <v>0</v>
      </c>
    </row>
    <row r="6" spans="1:15" x14ac:dyDescent="0.2">
      <c r="A6" s="15" t="s">
        <v>21</v>
      </c>
      <c r="B6" s="17">
        <f>'Input Sheet'!C6</f>
        <v>0</v>
      </c>
      <c r="C6" s="17">
        <f>'Input Sheet'!D6</f>
        <v>0</v>
      </c>
      <c r="D6" s="17">
        <f>'Input Sheet'!E6</f>
        <v>0</v>
      </c>
      <c r="E6" s="17">
        <f>'Input Sheet'!F6</f>
        <v>0</v>
      </c>
      <c r="F6" s="18">
        <f t="shared" si="0"/>
        <v>0</v>
      </c>
      <c r="G6" s="18">
        <f>MIN(Sheet3!$A$10,F6)</f>
        <v>0</v>
      </c>
      <c r="H6" s="18">
        <f>MAX(0,F6-Sheet3!$A$10)</f>
        <v>0</v>
      </c>
      <c r="I6" s="18">
        <f>MAX(0,F6-Sheet3!$A$11)</f>
        <v>0</v>
      </c>
      <c r="J6" s="5">
        <f t="shared" ref="J6:J11" si="1">IF(F6&gt;0.5,13.41,0)</f>
        <v>0</v>
      </c>
      <c r="K6" s="5">
        <f t="shared" ref="K6:K11" si="2">IF(F6&gt;9,17.43,0)</f>
        <v>0</v>
      </c>
    </row>
    <row r="7" spans="1:15" x14ac:dyDescent="0.2">
      <c r="A7" s="15" t="s">
        <v>22</v>
      </c>
      <c r="B7" s="17">
        <f>'Input Sheet'!C7</f>
        <v>0</v>
      </c>
      <c r="C7" s="17">
        <f>'Input Sheet'!D7</f>
        <v>0</v>
      </c>
      <c r="D7" s="17">
        <f>'Input Sheet'!E7</f>
        <v>0</v>
      </c>
      <c r="E7" s="17">
        <f>'Input Sheet'!F7</f>
        <v>0</v>
      </c>
      <c r="F7" s="18">
        <f t="shared" si="0"/>
        <v>0</v>
      </c>
      <c r="G7" s="18">
        <f>MIN(Sheet3!$A$10,F7)</f>
        <v>0</v>
      </c>
      <c r="H7" s="18">
        <f>MAX(0,F7-Sheet3!$A$10)</f>
        <v>0</v>
      </c>
      <c r="I7" s="18">
        <f>MAX(0,F7-Sheet3!$A$11)</f>
        <v>0</v>
      </c>
      <c r="J7" s="5">
        <f t="shared" si="1"/>
        <v>0</v>
      </c>
      <c r="K7" s="5">
        <f t="shared" si="2"/>
        <v>0</v>
      </c>
    </row>
    <row r="8" spans="1:15" x14ac:dyDescent="0.2">
      <c r="A8" s="15" t="s">
        <v>23</v>
      </c>
      <c r="B8" s="17">
        <f>'Input Sheet'!C8</f>
        <v>0</v>
      </c>
      <c r="C8" s="17">
        <f>'Input Sheet'!D8</f>
        <v>0</v>
      </c>
      <c r="D8" s="17">
        <f>'Input Sheet'!E8</f>
        <v>0</v>
      </c>
      <c r="E8" s="17">
        <f>'Input Sheet'!F8</f>
        <v>0</v>
      </c>
      <c r="F8" s="18">
        <f t="shared" si="0"/>
        <v>0</v>
      </c>
      <c r="G8" s="18">
        <f>MIN(Sheet3!$A$10,F8)</f>
        <v>0</v>
      </c>
      <c r="H8" s="18">
        <f>MAX(0,F8-Sheet3!$A$10)</f>
        <v>0</v>
      </c>
      <c r="I8" s="18">
        <f>MAX(0,F8-Sheet3!$A$11)</f>
        <v>0</v>
      </c>
      <c r="J8" s="5">
        <f t="shared" si="1"/>
        <v>0</v>
      </c>
      <c r="K8" s="5">
        <f t="shared" si="2"/>
        <v>0</v>
      </c>
    </row>
    <row r="9" spans="1:15" x14ac:dyDescent="0.2">
      <c r="A9" s="15" t="s">
        <v>24</v>
      </c>
      <c r="B9" s="17">
        <f>'Input Sheet'!C9</f>
        <v>0</v>
      </c>
      <c r="C9" s="17">
        <f>'Input Sheet'!D9</f>
        <v>0</v>
      </c>
      <c r="D9" s="17">
        <f>'Input Sheet'!E9</f>
        <v>0</v>
      </c>
      <c r="E9" s="17">
        <f>'Input Sheet'!F9</f>
        <v>0</v>
      </c>
      <c r="F9" s="18">
        <f t="shared" si="0"/>
        <v>0</v>
      </c>
      <c r="G9" s="18">
        <f>MIN(Sheet3!$A$10,F9)</f>
        <v>0</v>
      </c>
      <c r="H9" s="18">
        <f>MAX(0,F9-Sheet3!$A$10)</f>
        <v>0</v>
      </c>
      <c r="I9" s="18">
        <f>MAX(0,F9-Sheet3!$A$11)</f>
        <v>0</v>
      </c>
      <c r="J9" s="5">
        <f t="shared" si="1"/>
        <v>0</v>
      </c>
      <c r="K9" s="5">
        <f t="shared" si="2"/>
        <v>0</v>
      </c>
    </row>
    <row r="10" spans="1:15" x14ac:dyDescent="0.2">
      <c r="A10" s="15" t="s">
        <v>14</v>
      </c>
      <c r="B10" s="17">
        <f>'Input Sheet'!C10</f>
        <v>0</v>
      </c>
      <c r="C10" s="17">
        <f>'Input Sheet'!D10</f>
        <v>0</v>
      </c>
      <c r="D10" s="17">
        <f>'Input Sheet'!E10</f>
        <v>0</v>
      </c>
      <c r="E10" s="17">
        <f>'Input Sheet'!F10</f>
        <v>0</v>
      </c>
      <c r="F10" s="18">
        <f t="shared" si="0"/>
        <v>0</v>
      </c>
      <c r="G10" s="18"/>
      <c r="H10" s="18"/>
      <c r="I10" s="18">
        <f t="shared" ref="I10:I11" si="3">F10</f>
        <v>0</v>
      </c>
      <c r="J10" s="5">
        <f t="shared" si="1"/>
        <v>0</v>
      </c>
      <c r="K10" s="5">
        <f t="shared" si="2"/>
        <v>0</v>
      </c>
    </row>
    <row r="11" spans="1:15" x14ac:dyDescent="0.2">
      <c r="A11" s="15" t="s">
        <v>15</v>
      </c>
      <c r="B11" s="17">
        <f>'Input Sheet'!C11</f>
        <v>0</v>
      </c>
      <c r="C11" s="17">
        <f>'Input Sheet'!D11</f>
        <v>0</v>
      </c>
      <c r="D11" s="17">
        <f>'Input Sheet'!E11</f>
        <v>0</v>
      </c>
      <c r="E11" s="17">
        <f>'Input Sheet'!F11</f>
        <v>0</v>
      </c>
      <c r="F11" s="18">
        <f t="shared" si="0"/>
        <v>0</v>
      </c>
      <c r="G11" s="18"/>
      <c r="H11" s="18"/>
      <c r="I11" s="18">
        <f t="shared" si="3"/>
        <v>0</v>
      </c>
      <c r="J11" s="5">
        <f t="shared" si="1"/>
        <v>0</v>
      </c>
      <c r="K11" s="5">
        <f t="shared" si="2"/>
        <v>0</v>
      </c>
    </row>
    <row r="12" spans="1:15" x14ac:dyDescent="0.2">
      <c r="A12" s="1"/>
      <c r="B12" s="19"/>
      <c r="C12" s="19"/>
      <c r="D12" s="19"/>
      <c r="E12" s="20" t="s">
        <v>25</v>
      </c>
      <c r="F12" s="21">
        <f>SUM(F5:F11)</f>
        <v>0</v>
      </c>
      <c r="G12" s="21">
        <f t="shared" ref="G12:H12" si="4">SUM(G5:G9)</f>
        <v>0</v>
      </c>
      <c r="H12" s="21">
        <f t="shared" si="4"/>
        <v>0</v>
      </c>
      <c r="I12" s="21">
        <f t="shared" ref="I12:K12" si="5">SUM(I5:I11)</f>
        <v>0</v>
      </c>
      <c r="J12" s="5">
        <f t="shared" si="5"/>
        <v>0</v>
      </c>
      <c r="K12" s="5">
        <f t="shared" si="5"/>
        <v>0</v>
      </c>
    </row>
    <row r="13" spans="1:15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5" ht="39" customHeight="1" x14ac:dyDescent="0.2">
      <c r="A14" s="10" t="s">
        <v>32</v>
      </c>
      <c r="B14" s="63" t="str">
        <f>'Input Sheet'!B13:F13</f>
        <v>Ranjit</v>
      </c>
      <c r="C14" s="64"/>
      <c r="D14" s="64"/>
      <c r="E14" s="65"/>
      <c r="F14" s="11"/>
      <c r="G14" s="12"/>
      <c r="H14" s="13"/>
      <c r="I14" s="13"/>
      <c r="J14" s="14"/>
      <c r="K14" s="13"/>
    </row>
    <row r="15" spans="1:15" x14ac:dyDescent="0.2">
      <c r="A15" s="15" t="s">
        <v>7</v>
      </c>
      <c r="B15" s="16" t="s">
        <v>9</v>
      </c>
      <c r="C15" s="16" t="s">
        <v>10</v>
      </c>
      <c r="D15" s="16" t="s">
        <v>11</v>
      </c>
      <c r="E15" s="16" t="s">
        <v>12</v>
      </c>
      <c r="F15" s="16" t="s">
        <v>16</v>
      </c>
      <c r="G15" s="16" t="s">
        <v>17</v>
      </c>
      <c r="H15" s="16" t="s">
        <v>18</v>
      </c>
      <c r="I15" s="16" t="s">
        <v>19</v>
      </c>
      <c r="J15" s="16" t="s">
        <v>2</v>
      </c>
      <c r="K15" s="16" t="s">
        <v>5</v>
      </c>
    </row>
    <row r="16" spans="1:15" x14ac:dyDescent="0.2">
      <c r="A16" s="15" t="s">
        <v>20</v>
      </c>
      <c r="B16" s="17">
        <f>'Input Sheet'!C15</f>
        <v>0</v>
      </c>
      <c r="C16" s="17">
        <f>'Input Sheet'!D15</f>
        <v>0</v>
      </c>
      <c r="D16" s="17">
        <f>'Input Sheet'!E15</f>
        <v>0</v>
      </c>
      <c r="E16" s="17">
        <f>'Input Sheet'!F15</f>
        <v>0</v>
      </c>
      <c r="F16" s="18">
        <f t="shared" ref="F16:F22" si="6">((E16-B16)-(D16-C16))*24</f>
        <v>0</v>
      </c>
      <c r="G16" s="18">
        <f>MIN(Sheet3!$A$10,F16)</f>
        <v>0</v>
      </c>
      <c r="H16" s="18">
        <f>MAX(0,F16-Sheet3!$A$10)</f>
        <v>0</v>
      </c>
      <c r="I16" s="18">
        <f>MAX(0,F16-Sheet3!$A$11)</f>
        <v>0</v>
      </c>
      <c r="J16" s="5">
        <f>IF(F16&gt;0.5,13.41,0)</f>
        <v>0</v>
      </c>
      <c r="K16" s="5">
        <f>IF(F16&gt;9,17.43,0)</f>
        <v>0</v>
      </c>
    </row>
    <row r="17" spans="1:11" x14ac:dyDescent="0.2">
      <c r="A17" s="15" t="s">
        <v>21</v>
      </c>
      <c r="B17" s="17">
        <f>'Input Sheet'!C16</f>
        <v>0.29166666666666669</v>
      </c>
      <c r="C17" s="17">
        <f>'Input Sheet'!D16</f>
        <v>0.45833333333333331</v>
      </c>
      <c r="D17" s="17">
        <f>'Input Sheet'!E16</f>
        <v>0.46875</v>
      </c>
      <c r="E17" s="17">
        <f>'Input Sheet'!F16</f>
        <v>0.66666666666666663</v>
      </c>
      <c r="F17" s="18">
        <f t="shared" si="6"/>
        <v>8.7499999999999982</v>
      </c>
      <c r="G17" s="18">
        <f>MIN(Sheet3!$A$10,F17)</f>
        <v>8</v>
      </c>
      <c r="H17" s="18">
        <f>MAX(0,F17-Sheet3!$A$10)</f>
        <v>0.74999999999999822</v>
      </c>
      <c r="I17" s="18">
        <f>MAX(0,F17-Sheet3!$A$11)</f>
        <v>0</v>
      </c>
      <c r="J17" s="5">
        <f t="shared" ref="J17:J22" si="7">IF(F17&gt;0.5,13.41,0)</f>
        <v>13.41</v>
      </c>
      <c r="K17" s="5">
        <f t="shared" ref="K17:K22" si="8">IF(F17&gt;9,17.43,0)</f>
        <v>0</v>
      </c>
    </row>
    <row r="18" spans="1:11" x14ac:dyDescent="0.2">
      <c r="A18" s="15" t="s">
        <v>22</v>
      </c>
      <c r="B18" s="17">
        <f>'Input Sheet'!C17</f>
        <v>0.27083333333333331</v>
      </c>
      <c r="C18" s="17">
        <f>'Input Sheet'!D17</f>
        <v>0.45833333333333331</v>
      </c>
      <c r="D18" s="17">
        <f>'Input Sheet'!E17</f>
        <v>0.46875</v>
      </c>
      <c r="E18" s="17">
        <f>'Input Sheet'!F17</f>
        <v>0.72916666666666663</v>
      </c>
      <c r="F18" s="18">
        <f t="shared" si="6"/>
        <v>10.75</v>
      </c>
      <c r="G18" s="18">
        <f>MIN(Sheet3!$A$10,F18)</f>
        <v>8</v>
      </c>
      <c r="H18" s="18">
        <f>MAX(0,F18-Sheet3!$A$10)</f>
        <v>2.75</v>
      </c>
      <c r="I18" s="18">
        <f>MAX(0,F18-Sheet3!$A$11)</f>
        <v>0.75</v>
      </c>
      <c r="J18" s="5">
        <f t="shared" si="7"/>
        <v>13.41</v>
      </c>
      <c r="K18" s="5">
        <f t="shared" si="8"/>
        <v>17.43</v>
      </c>
    </row>
    <row r="19" spans="1:11" x14ac:dyDescent="0.2">
      <c r="A19" s="15" t="s">
        <v>23</v>
      </c>
      <c r="B19" s="17">
        <f>'Input Sheet'!C18</f>
        <v>0.27083333333333331</v>
      </c>
      <c r="C19" s="17">
        <f>'Input Sheet'!D18</f>
        <v>0.45833333333333331</v>
      </c>
      <c r="D19" s="17">
        <f>'Input Sheet'!E18</f>
        <v>0.46875</v>
      </c>
      <c r="E19" s="17">
        <f>'Input Sheet'!F18</f>
        <v>0.60416666666666663</v>
      </c>
      <c r="F19" s="18">
        <f t="shared" si="6"/>
        <v>7.7499999999999991</v>
      </c>
      <c r="G19" s="18">
        <f>MIN(Sheet3!$A$10,F19)</f>
        <v>7.7499999999999991</v>
      </c>
      <c r="H19" s="18">
        <f>MAX(0,F19-Sheet3!$A$10)</f>
        <v>0</v>
      </c>
      <c r="I19" s="18">
        <f>MAX(0,F19-Sheet3!$A$11)</f>
        <v>0</v>
      </c>
      <c r="J19" s="5">
        <f t="shared" si="7"/>
        <v>13.41</v>
      </c>
      <c r="K19" s="5">
        <f t="shared" si="8"/>
        <v>0</v>
      </c>
    </row>
    <row r="20" spans="1:11" x14ac:dyDescent="0.2">
      <c r="A20" s="15" t="s">
        <v>24</v>
      </c>
      <c r="B20" s="17">
        <f>'Input Sheet'!C19</f>
        <v>0.41666666666666669</v>
      </c>
      <c r="C20" s="17">
        <f>'Input Sheet'!D19</f>
        <v>0</v>
      </c>
      <c r="D20" s="17">
        <f>'Input Sheet'!E19</f>
        <v>0</v>
      </c>
      <c r="E20" s="17">
        <f>'Input Sheet'!F19</f>
        <v>0.60416666666666663</v>
      </c>
      <c r="F20" s="18">
        <f t="shared" si="6"/>
        <v>4.4999999999999982</v>
      </c>
      <c r="G20" s="18">
        <f>MIN(Sheet3!$A$10,F20)</f>
        <v>4.4999999999999982</v>
      </c>
      <c r="H20" s="18">
        <f>MAX(0,F20-Sheet3!$A$10)</f>
        <v>0</v>
      </c>
      <c r="I20" s="18">
        <f>MAX(0,F20-Sheet3!$A$11)</f>
        <v>0</v>
      </c>
      <c r="J20" s="5">
        <f t="shared" si="7"/>
        <v>13.41</v>
      </c>
      <c r="K20" s="5">
        <f t="shared" si="8"/>
        <v>0</v>
      </c>
    </row>
    <row r="21" spans="1:11" x14ac:dyDescent="0.2">
      <c r="A21" s="15" t="s">
        <v>14</v>
      </c>
      <c r="B21" s="17">
        <f>'Input Sheet'!C20</f>
        <v>0</v>
      </c>
      <c r="C21" s="17">
        <f>'Input Sheet'!D20</f>
        <v>0</v>
      </c>
      <c r="D21" s="17">
        <f>'Input Sheet'!E20</f>
        <v>0</v>
      </c>
      <c r="E21" s="17">
        <f>'Input Sheet'!F20</f>
        <v>0</v>
      </c>
      <c r="F21" s="18">
        <f t="shared" si="6"/>
        <v>0</v>
      </c>
      <c r="G21" s="18"/>
      <c r="H21" s="18"/>
      <c r="I21" s="18">
        <f t="shared" ref="I21:I22" si="9">F21</f>
        <v>0</v>
      </c>
      <c r="J21" s="5">
        <f t="shared" si="7"/>
        <v>0</v>
      </c>
      <c r="K21" s="5">
        <f t="shared" si="8"/>
        <v>0</v>
      </c>
    </row>
    <row r="22" spans="1:11" x14ac:dyDescent="0.2">
      <c r="A22" s="15" t="s">
        <v>15</v>
      </c>
      <c r="B22" s="17">
        <f>'Input Sheet'!C21</f>
        <v>0</v>
      </c>
      <c r="C22" s="17">
        <f>'Input Sheet'!D21</f>
        <v>0</v>
      </c>
      <c r="D22" s="17">
        <f>'Input Sheet'!E21</f>
        <v>0</v>
      </c>
      <c r="E22" s="17">
        <f>'Input Sheet'!F21</f>
        <v>0</v>
      </c>
      <c r="F22" s="18">
        <f t="shared" si="6"/>
        <v>0</v>
      </c>
      <c r="G22" s="18"/>
      <c r="H22" s="18"/>
      <c r="I22" s="18">
        <f t="shared" si="9"/>
        <v>0</v>
      </c>
      <c r="J22" s="5">
        <f t="shared" si="7"/>
        <v>0</v>
      </c>
      <c r="K22" s="5">
        <f t="shared" si="8"/>
        <v>0</v>
      </c>
    </row>
    <row r="23" spans="1:11" x14ac:dyDescent="0.2">
      <c r="A23" s="1"/>
      <c r="B23" s="19"/>
      <c r="C23" s="19"/>
      <c r="D23" s="19"/>
      <c r="E23" s="20" t="s">
        <v>25</v>
      </c>
      <c r="F23" s="21">
        <f>SUM(F16:F22)</f>
        <v>31.75</v>
      </c>
      <c r="G23" s="21">
        <f t="shared" ref="G23:H23" si="10">SUM(G16:G20)</f>
        <v>28.25</v>
      </c>
      <c r="H23" s="21">
        <f t="shared" si="10"/>
        <v>3.4999999999999982</v>
      </c>
      <c r="I23" s="21">
        <f t="shared" ref="I23:J23" si="11">SUM(I16:I22)</f>
        <v>0.75</v>
      </c>
      <c r="J23" s="5">
        <f t="shared" si="11"/>
        <v>53.64</v>
      </c>
      <c r="K23" s="5">
        <f>SUM(K16:K22)</f>
        <v>17.43</v>
      </c>
    </row>
    <row r="24" spans="1:1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2">
      <c r="A25" s="10" t="s">
        <v>32</v>
      </c>
      <c r="B25" s="63" t="str">
        <f>'Input Sheet'!B23:F23</f>
        <v>Lily Aldrin</v>
      </c>
      <c r="C25" s="64"/>
      <c r="D25" s="64"/>
      <c r="E25" s="65"/>
      <c r="F25" s="11"/>
      <c r="G25" s="12"/>
      <c r="H25" s="13"/>
      <c r="I25" s="13"/>
      <c r="J25" s="14"/>
      <c r="K25" s="13"/>
    </row>
    <row r="26" spans="1:11" x14ac:dyDescent="0.2">
      <c r="A26" s="15" t="s">
        <v>7</v>
      </c>
      <c r="B26" s="16" t="s">
        <v>9</v>
      </c>
      <c r="C26" s="16" t="s">
        <v>10</v>
      </c>
      <c r="D26" s="16" t="s">
        <v>11</v>
      </c>
      <c r="E26" s="16" t="s">
        <v>12</v>
      </c>
      <c r="F26" s="16" t="s">
        <v>16</v>
      </c>
      <c r="G26" s="16" t="s">
        <v>17</v>
      </c>
      <c r="H26" s="16" t="s">
        <v>18</v>
      </c>
      <c r="I26" s="16" t="s">
        <v>19</v>
      </c>
      <c r="J26" s="16" t="s">
        <v>2</v>
      </c>
      <c r="K26" s="16" t="s">
        <v>5</v>
      </c>
    </row>
    <row r="27" spans="1:11" x14ac:dyDescent="0.2">
      <c r="A27" s="15" t="s">
        <v>20</v>
      </c>
      <c r="B27" s="17">
        <f>'Input Sheet'!C25</f>
        <v>0</v>
      </c>
      <c r="C27" s="17">
        <f>'Input Sheet'!D25</f>
        <v>0</v>
      </c>
      <c r="D27" s="17">
        <f>'Input Sheet'!E25</f>
        <v>0</v>
      </c>
      <c r="E27" s="17">
        <f>'Input Sheet'!F25</f>
        <v>0</v>
      </c>
      <c r="F27" s="18">
        <f t="shared" ref="F27:F33" si="12">((E27-B27)-(D27-C27))*24</f>
        <v>0</v>
      </c>
      <c r="G27" s="18">
        <f>MIN(Sheet3!$A$10,F27)</f>
        <v>0</v>
      </c>
      <c r="H27" s="18">
        <f>MAX(0,F27-Sheet3!$A$10)</f>
        <v>0</v>
      </c>
      <c r="I27" s="18">
        <f>MAX(0,F27-Sheet3!$A$11)</f>
        <v>0</v>
      </c>
      <c r="J27" s="5">
        <f>IF(F27&gt;0.5,13.41,0)</f>
        <v>0</v>
      </c>
      <c r="K27" s="5">
        <f>IF(F27&gt;9,17.43,0)</f>
        <v>0</v>
      </c>
    </row>
    <row r="28" spans="1:11" x14ac:dyDescent="0.2">
      <c r="A28" s="15" t="s">
        <v>21</v>
      </c>
      <c r="B28" s="17">
        <f>'Input Sheet'!C26</f>
        <v>0</v>
      </c>
      <c r="C28" s="17">
        <f>'Input Sheet'!D26</f>
        <v>0</v>
      </c>
      <c r="D28" s="17">
        <f>'Input Sheet'!E26</f>
        <v>0</v>
      </c>
      <c r="E28" s="17">
        <f>'Input Sheet'!F26</f>
        <v>0</v>
      </c>
      <c r="F28" s="18">
        <f t="shared" si="12"/>
        <v>0</v>
      </c>
      <c r="G28" s="18">
        <f>MIN(Sheet3!$A$10,F28)</f>
        <v>0</v>
      </c>
      <c r="H28" s="18">
        <f>MAX(0,F28-Sheet3!$A$10)</f>
        <v>0</v>
      </c>
      <c r="I28" s="18">
        <f>MAX(0,F28-Sheet3!$A$11)</f>
        <v>0</v>
      </c>
      <c r="J28" s="5">
        <f t="shared" ref="J28:J33" si="13">IF(F28&gt;0.5,13.41,0)</f>
        <v>0</v>
      </c>
      <c r="K28" s="5">
        <f t="shared" ref="K28:K33" si="14">IF(F28&gt;9,17.43,0)</f>
        <v>0</v>
      </c>
    </row>
    <row r="29" spans="1:11" x14ac:dyDescent="0.2">
      <c r="A29" s="15" t="s">
        <v>22</v>
      </c>
      <c r="B29" s="17">
        <f>'Input Sheet'!C27</f>
        <v>0</v>
      </c>
      <c r="C29" s="17">
        <f>'Input Sheet'!D27</f>
        <v>0</v>
      </c>
      <c r="D29" s="17">
        <f>'Input Sheet'!E27</f>
        <v>0</v>
      </c>
      <c r="E29" s="17">
        <f>'Input Sheet'!F27</f>
        <v>0</v>
      </c>
      <c r="F29" s="18">
        <f t="shared" si="12"/>
        <v>0</v>
      </c>
      <c r="G29" s="18">
        <f>MIN(Sheet3!$A$10,F29)</f>
        <v>0</v>
      </c>
      <c r="H29" s="18">
        <f>MAX(0,F29-Sheet3!$A$10)</f>
        <v>0</v>
      </c>
      <c r="I29" s="18">
        <f>MAX(0,F29-Sheet3!$A$11)</f>
        <v>0</v>
      </c>
      <c r="J29" s="5">
        <f t="shared" si="13"/>
        <v>0</v>
      </c>
      <c r="K29" s="5">
        <f t="shared" si="14"/>
        <v>0</v>
      </c>
    </row>
    <row r="30" spans="1:11" x14ac:dyDescent="0.2">
      <c r="A30" s="15" t="s">
        <v>23</v>
      </c>
      <c r="B30" s="17">
        <f>'Input Sheet'!C28</f>
        <v>0</v>
      </c>
      <c r="C30" s="17">
        <f>'Input Sheet'!D28</f>
        <v>0</v>
      </c>
      <c r="D30" s="17">
        <f>'Input Sheet'!E28</f>
        <v>0</v>
      </c>
      <c r="E30" s="17">
        <f>'Input Sheet'!F28</f>
        <v>0</v>
      </c>
      <c r="F30" s="18">
        <f t="shared" si="12"/>
        <v>0</v>
      </c>
      <c r="G30" s="18">
        <f>MIN(Sheet3!$A$10,F30)</f>
        <v>0</v>
      </c>
      <c r="H30" s="18">
        <f>MAX(0,F30-Sheet3!$A$10)</f>
        <v>0</v>
      </c>
      <c r="I30" s="18">
        <f>MAX(0,F30-Sheet3!$A$11)</f>
        <v>0</v>
      </c>
      <c r="J30" s="5">
        <f t="shared" si="13"/>
        <v>0</v>
      </c>
      <c r="K30" s="5">
        <f t="shared" si="14"/>
        <v>0</v>
      </c>
    </row>
    <row r="31" spans="1:11" x14ac:dyDescent="0.2">
      <c r="A31" s="15" t="s">
        <v>24</v>
      </c>
      <c r="B31" s="17">
        <f>'Input Sheet'!C29</f>
        <v>0.33333333333333331</v>
      </c>
      <c r="C31" s="17">
        <f>'Input Sheet'!D29</f>
        <v>0</v>
      </c>
      <c r="D31" s="17">
        <f>'Input Sheet'!E29</f>
        <v>0</v>
      </c>
      <c r="E31" s="17">
        <f>'Input Sheet'!F29</f>
        <v>0.52083333333333337</v>
      </c>
      <c r="F31" s="18">
        <f t="shared" si="12"/>
        <v>4.5000000000000018</v>
      </c>
      <c r="G31" s="18">
        <f>MIN(Sheet3!$A$10,F31)</f>
        <v>4.5000000000000018</v>
      </c>
      <c r="H31" s="18">
        <f>MAX(0,F31-Sheet3!$A$10)</f>
        <v>0</v>
      </c>
      <c r="I31" s="18">
        <f>MAX(0,F31-Sheet3!$A$11)</f>
        <v>0</v>
      </c>
      <c r="J31" s="5">
        <f t="shared" si="13"/>
        <v>13.41</v>
      </c>
      <c r="K31" s="5">
        <f t="shared" si="14"/>
        <v>0</v>
      </c>
    </row>
    <row r="32" spans="1:11" x14ac:dyDescent="0.2">
      <c r="A32" s="15" t="s">
        <v>14</v>
      </c>
      <c r="B32" s="17">
        <f>'Input Sheet'!C30</f>
        <v>0</v>
      </c>
      <c r="C32" s="17">
        <f>'Input Sheet'!D30</f>
        <v>0</v>
      </c>
      <c r="D32" s="17">
        <f>'Input Sheet'!E30</f>
        <v>0</v>
      </c>
      <c r="E32" s="17">
        <f>'Input Sheet'!F30</f>
        <v>0</v>
      </c>
      <c r="F32" s="18">
        <f t="shared" si="12"/>
        <v>0</v>
      </c>
      <c r="G32" s="18"/>
      <c r="H32" s="18"/>
      <c r="I32" s="18">
        <f t="shared" ref="I32:I33" si="15">F32</f>
        <v>0</v>
      </c>
      <c r="J32" s="5">
        <f t="shared" si="13"/>
        <v>0</v>
      </c>
      <c r="K32" s="5">
        <f t="shared" si="14"/>
        <v>0</v>
      </c>
    </row>
    <row r="33" spans="1:11" x14ac:dyDescent="0.2">
      <c r="A33" s="15" t="s">
        <v>15</v>
      </c>
      <c r="B33" s="17">
        <f>'Input Sheet'!C31</f>
        <v>0</v>
      </c>
      <c r="C33" s="17">
        <f>'Input Sheet'!D31</f>
        <v>0</v>
      </c>
      <c r="D33" s="17">
        <f>'Input Sheet'!E31</f>
        <v>0</v>
      </c>
      <c r="E33" s="17">
        <f>'Input Sheet'!F31</f>
        <v>0</v>
      </c>
      <c r="F33" s="18">
        <f t="shared" si="12"/>
        <v>0</v>
      </c>
      <c r="G33" s="18"/>
      <c r="H33" s="18"/>
      <c r="I33" s="18">
        <f t="shared" si="15"/>
        <v>0</v>
      </c>
      <c r="J33" s="5">
        <f t="shared" si="13"/>
        <v>0</v>
      </c>
      <c r="K33" s="5">
        <f t="shared" si="14"/>
        <v>0</v>
      </c>
    </row>
    <row r="34" spans="1:11" x14ac:dyDescent="0.2">
      <c r="A34" s="1"/>
      <c r="B34" s="19"/>
      <c r="C34" s="19"/>
      <c r="D34" s="19"/>
      <c r="E34" s="20" t="s">
        <v>25</v>
      </c>
      <c r="F34" s="21">
        <f>SUM(F27:F33)</f>
        <v>4.5000000000000018</v>
      </c>
      <c r="G34" s="21">
        <f t="shared" ref="G34:H34" si="16">SUM(G27:G31)</f>
        <v>4.5000000000000018</v>
      </c>
      <c r="H34" s="21">
        <f t="shared" si="16"/>
        <v>0</v>
      </c>
      <c r="I34" s="21">
        <f t="shared" ref="I34:J34" si="17">SUM(I27:I33)</f>
        <v>0</v>
      </c>
      <c r="J34" s="5">
        <f t="shared" si="17"/>
        <v>13.41</v>
      </c>
      <c r="K34" s="5">
        <f>SUM(K27:K33)</f>
        <v>0</v>
      </c>
    </row>
    <row r="35" spans="1:1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2">
      <c r="A36" s="10" t="s">
        <v>32</v>
      </c>
      <c r="B36" s="63" t="str">
        <f>'Input Sheet'!B33:F33</f>
        <v>Marshall Ericksen</v>
      </c>
      <c r="C36" s="64"/>
      <c r="D36" s="64"/>
      <c r="E36" s="65"/>
      <c r="F36" s="11"/>
      <c r="G36" s="12"/>
      <c r="H36" s="13"/>
      <c r="I36" s="13"/>
      <c r="J36" s="14"/>
      <c r="K36" s="13"/>
    </row>
    <row r="37" spans="1:11" x14ac:dyDescent="0.2">
      <c r="A37" s="15" t="s">
        <v>7</v>
      </c>
      <c r="B37" s="16" t="s">
        <v>9</v>
      </c>
      <c r="C37" s="16" t="s">
        <v>10</v>
      </c>
      <c r="D37" s="16" t="s">
        <v>11</v>
      </c>
      <c r="E37" s="16" t="s">
        <v>12</v>
      </c>
      <c r="F37" s="16" t="s">
        <v>16</v>
      </c>
      <c r="G37" s="16" t="s">
        <v>17</v>
      </c>
      <c r="H37" s="16" t="s">
        <v>18</v>
      </c>
      <c r="I37" s="16" t="s">
        <v>19</v>
      </c>
      <c r="J37" s="16" t="s">
        <v>2</v>
      </c>
      <c r="K37" s="16" t="s">
        <v>5</v>
      </c>
    </row>
    <row r="38" spans="1:11" x14ac:dyDescent="0.2">
      <c r="A38" s="15" t="s">
        <v>20</v>
      </c>
      <c r="B38" s="17">
        <f>'Input Sheet'!C35</f>
        <v>0.29166666666666669</v>
      </c>
      <c r="C38" s="17">
        <f>'Input Sheet'!D35</f>
        <v>0.45833333333333331</v>
      </c>
      <c r="D38" s="17">
        <f>'Input Sheet'!E35</f>
        <v>0.46875</v>
      </c>
      <c r="E38" s="17">
        <f>'Input Sheet'!F35</f>
        <v>0.66666666666666663</v>
      </c>
      <c r="F38" s="18">
        <f t="shared" ref="F38:F44" si="18">((E38-B38)-(D38-C38))*24</f>
        <v>8.7499999999999982</v>
      </c>
      <c r="G38" s="18">
        <f>MIN(Sheet3!$A$10,F38)</f>
        <v>8</v>
      </c>
      <c r="H38" s="18">
        <f>MAX(0,F38-Sheet3!$A$10)</f>
        <v>0.74999999999999822</v>
      </c>
      <c r="I38" s="18">
        <f>MAX(0,F38-Sheet3!$A$11)</f>
        <v>0</v>
      </c>
      <c r="J38" s="5">
        <f>IF(F38&gt;0.5,13.41,0)</f>
        <v>13.41</v>
      </c>
      <c r="K38" s="5">
        <f>IF(F38&gt;9,17.43,0)</f>
        <v>0</v>
      </c>
    </row>
    <row r="39" spans="1:11" x14ac:dyDescent="0.2">
      <c r="A39" s="15" t="s">
        <v>21</v>
      </c>
      <c r="B39" s="17">
        <f>'Input Sheet'!C36</f>
        <v>0.29166666666666669</v>
      </c>
      <c r="C39" s="17">
        <f>'Input Sheet'!D36</f>
        <v>0.45833333333333331</v>
      </c>
      <c r="D39" s="17">
        <f>'Input Sheet'!E36</f>
        <v>0.46875</v>
      </c>
      <c r="E39" s="17">
        <f>'Input Sheet'!F36</f>
        <v>0.66666666666666663</v>
      </c>
      <c r="F39" s="18">
        <f t="shared" si="18"/>
        <v>8.7499999999999982</v>
      </c>
      <c r="G39" s="18">
        <f>MIN(Sheet3!$A$10,F39)</f>
        <v>8</v>
      </c>
      <c r="H39" s="18">
        <f>MAX(0,F39-Sheet3!$A$10)</f>
        <v>0.74999999999999822</v>
      </c>
      <c r="I39" s="18">
        <f>MAX(0,F39-Sheet3!$A$11)</f>
        <v>0</v>
      </c>
      <c r="J39" s="5">
        <f t="shared" ref="J39:J44" si="19">IF(F39&gt;0.5,13.41,0)</f>
        <v>13.41</v>
      </c>
      <c r="K39" s="5">
        <f t="shared" ref="K39:K44" si="20">IF(F39&gt;9,17.43,0)</f>
        <v>0</v>
      </c>
    </row>
    <row r="40" spans="1:11" x14ac:dyDescent="0.2">
      <c r="A40" s="15" t="s">
        <v>22</v>
      </c>
      <c r="B40" s="17">
        <f>'Input Sheet'!C37</f>
        <v>0.27083333333333331</v>
      </c>
      <c r="C40" s="17">
        <f>'Input Sheet'!D37</f>
        <v>0.45833333333333331</v>
      </c>
      <c r="D40" s="17">
        <f>'Input Sheet'!E37</f>
        <v>0.46875</v>
      </c>
      <c r="E40" s="17">
        <f>'Input Sheet'!F37</f>
        <v>0.72916666666666663</v>
      </c>
      <c r="F40" s="18">
        <f t="shared" si="18"/>
        <v>10.75</v>
      </c>
      <c r="G40" s="18">
        <f>MIN(Sheet3!$A$10,F40)</f>
        <v>8</v>
      </c>
      <c r="H40" s="18">
        <f>MAX(0,F40-Sheet3!$A$10)</f>
        <v>2.75</v>
      </c>
      <c r="I40" s="18">
        <f>MAX(0,F40-Sheet3!$A$11)</f>
        <v>0.75</v>
      </c>
      <c r="J40" s="5">
        <f t="shared" si="19"/>
        <v>13.41</v>
      </c>
      <c r="K40" s="5">
        <f t="shared" si="20"/>
        <v>17.43</v>
      </c>
    </row>
    <row r="41" spans="1:11" x14ac:dyDescent="0.2">
      <c r="A41" s="15" t="s">
        <v>23</v>
      </c>
      <c r="B41" s="17">
        <f>'Input Sheet'!C38</f>
        <v>0</v>
      </c>
      <c r="C41" s="17">
        <f>'Input Sheet'!D38</f>
        <v>0</v>
      </c>
      <c r="D41" s="17">
        <f>'Input Sheet'!E38</f>
        <v>0</v>
      </c>
      <c r="E41" s="17">
        <f>'Input Sheet'!F38</f>
        <v>0</v>
      </c>
      <c r="F41" s="18">
        <f t="shared" si="18"/>
        <v>0</v>
      </c>
      <c r="G41" s="18">
        <f>MIN(Sheet3!$A$10,F41)</f>
        <v>0</v>
      </c>
      <c r="H41" s="18">
        <f>MAX(0,F41-Sheet3!$A$10)</f>
        <v>0</v>
      </c>
      <c r="I41" s="18">
        <f>MAX(0,F41-Sheet3!$A$11)</f>
        <v>0</v>
      </c>
      <c r="J41" s="5">
        <f t="shared" si="19"/>
        <v>0</v>
      </c>
      <c r="K41" s="5">
        <f t="shared" si="20"/>
        <v>0</v>
      </c>
    </row>
    <row r="42" spans="1:11" x14ac:dyDescent="0.2">
      <c r="A42" s="15" t="s">
        <v>24</v>
      </c>
      <c r="B42" s="17">
        <f>'Input Sheet'!C39</f>
        <v>0.29166666666666669</v>
      </c>
      <c r="C42" s="17">
        <f>'Input Sheet'!D39</f>
        <v>0.45833333333333331</v>
      </c>
      <c r="D42" s="17">
        <f>'Input Sheet'!E39</f>
        <v>0.46875</v>
      </c>
      <c r="E42" s="17">
        <f>'Input Sheet'!F39</f>
        <v>0.58333333333333337</v>
      </c>
      <c r="F42" s="18">
        <f t="shared" si="18"/>
        <v>6.75</v>
      </c>
      <c r="G42" s="18">
        <f>MIN(Sheet3!$A$10,F42)</f>
        <v>6.75</v>
      </c>
      <c r="H42" s="18">
        <f>MAX(0,F42-Sheet3!$A$10)</f>
        <v>0</v>
      </c>
      <c r="I42" s="18">
        <f>MAX(0,F42-Sheet3!$A$11)</f>
        <v>0</v>
      </c>
      <c r="J42" s="5">
        <f t="shared" si="19"/>
        <v>13.41</v>
      </c>
      <c r="K42" s="5">
        <f t="shared" si="20"/>
        <v>0</v>
      </c>
    </row>
    <row r="43" spans="1:11" x14ac:dyDescent="0.2">
      <c r="A43" s="15" t="s">
        <v>14</v>
      </c>
      <c r="B43" s="17">
        <f>'Input Sheet'!C40</f>
        <v>0.375</v>
      </c>
      <c r="C43" s="17">
        <f>'Input Sheet'!D40</f>
        <v>0</v>
      </c>
      <c r="D43" s="17">
        <f>'Input Sheet'!E40</f>
        <v>0</v>
      </c>
      <c r="E43" s="17">
        <f>'Input Sheet'!F40</f>
        <v>0.54166666666666663</v>
      </c>
      <c r="F43" s="18">
        <f t="shared" si="18"/>
        <v>3.9999999999999991</v>
      </c>
      <c r="G43" s="18"/>
      <c r="H43" s="18"/>
      <c r="I43" s="18">
        <f t="shared" ref="I43:I44" si="21">F43</f>
        <v>3.9999999999999991</v>
      </c>
      <c r="J43" s="5">
        <f t="shared" si="19"/>
        <v>13.41</v>
      </c>
      <c r="K43" s="5">
        <f t="shared" si="20"/>
        <v>0</v>
      </c>
    </row>
    <row r="44" spans="1:11" x14ac:dyDescent="0.2">
      <c r="A44" s="15" t="s">
        <v>15</v>
      </c>
      <c r="B44" s="17">
        <f>'Input Sheet'!C41</f>
        <v>0</v>
      </c>
      <c r="C44" s="17">
        <f>'Input Sheet'!D41</f>
        <v>0</v>
      </c>
      <c r="D44" s="17">
        <f>'Input Sheet'!E41</f>
        <v>0</v>
      </c>
      <c r="E44" s="17">
        <f>'Input Sheet'!F41</f>
        <v>0</v>
      </c>
      <c r="F44" s="18">
        <f t="shared" si="18"/>
        <v>0</v>
      </c>
      <c r="G44" s="18"/>
      <c r="H44" s="18"/>
      <c r="I44" s="18">
        <f t="shared" si="21"/>
        <v>0</v>
      </c>
      <c r="J44" s="5">
        <f t="shared" si="19"/>
        <v>0</v>
      </c>
      <c r="K44" s="5">
        <f t="shared" si="20"/>
        <v>0</v>
      </c>
    </row>
    <row r="45" spans="1:11" x14ac:dyDescent="0.2">
      <c r="A45" s="1"/>
      <c r="B45" s="19"/>
      <c r="C45" s="19"/>
      <c r="D45" s="19"/>
      <c r="E45" s="20" t="s">
        <v>25</v>
      </c>
      <c r="F45" s="21">
        <f>SUM(F38:F44)</f>
        <v>39</v>
      </c>
      <c r="G45" s="21">
        <f t="shared" ref="G45:H45" si="22">SUM(G38:G42)</f>
        <v>30.75</v>
      </c>
      <c r="H45" s="21">
        <f t="shared" si="22"/>
        <v>4.2499999999999964</v>
      </c>
      <c r="I45" s="21">
        <f t="shared" ref="I45:J45" si="23">SUM(I38:I44)</f>
        <v>4.7499999999999991</v>
      </c>
      <c r="J45" s="5">
        <f t="shared" si="23"/>
        <v>67.05</v>
      </c>
      <c r="K45" s="5">
        <f>SUM(K38:K44)</f>
        <v>17.43</v>
      </c>
    </row>
    <row r="46" spans="1:11" x14ac:dyDescent="0.2">
      <c r="A46" s="1"/>
      <c r="B46" s="19"/>
      <c r="C46" s="19"/>
      <c r="D46" s="19"/>
      <c r="E46" s="58"/>
      <c r="F46" s="21"/>
      <c r="G46" s="21"/>
      <c r="H46" s="21"/>
      <c r="I46" s="21"/>
      <c r="J46" s="5"/>
      <c r="K46" s="5"/>
    </row>
    <row r="47" spans="1:11" x14ac:dyDescent="0.2">
      <c r="A47" s="10" t="s">
        <v>32</v>
      </c>
      <c r="B47" s="63" t="str">
        <f>'Input Sheet'!B43:F43</f>
        <v>Robin Schewartski</v>
      </c>
      <c r="C47" s="64"/>
      <c r="D47" s="64"/>
      <c r="E47" s="65"/>
      <c r="F47" s="11"/>
      <c r="G47" s="12"/>
      <c r="H47" s="13"/>
      <c r="I47" s="13"/>
      <c r="J47" s="14"/>
      <c r="K47" s="13"/>
    </row>
    <row r="48" spans="1:11" x14ac:dyDescent="0.2">
      <c r="A48" s="15" t="s">
        <v>7</v>
      </c>
      <c r="B48" s="16" t="s">
        <v>9</v>
      </c>
      <c r="C48" s="16" t="s">
        <v>10</v>
      </c>
      <c r="D48" s="16" t="s">
        <v>11</v>
      </c>
      <c r="E48" s="16" t="s">
        <v>12</v>
      </c>
      <c r="F48" s="16" t="s">
        <v>16</v>
      </c>
      <c r="G48" s="16" t="s">
        <v>17</v>
      </c>
      <c r="H48" s="16" t="s">
        <v>18</v>
      </c>
      <c r="I48" s="16" t="s">
        <v>19</v>
      </c>
      <c r="J48" s="16" t="s">
        <v>2</v>
      </c>
      <c r="K48" s="16" t="s">
        <v>5</v>
      </c>
    </row>
    <row r="49" spans="1:11" x14ac:dyDescent="0.2">
      <c r="A49" s="15" t="s">
        <v>20</v>
      </c>
      <c r="B49" s="17">
        <f>'Input Sheet'!C45</f>
        <v>0.29166666666666669</v>
      </c>
      <c r="C49" s="17">
        <f>'Input Sheet'!D45</f>
        <v>0.45833333333333331</v>
      </c>
      <c r="D49" s="17">
        <f>'Input Sheet'!E45</f>
        <v>0.46875</v>
      </c>
      <c r="E49" s="17">
        <f>'Input Sheet'!F45</f>
        <v>0.60416666666666663</v>
      </c>
      <c r="F49" s="18">
        <f t="shared" ref="F49:F55" si="24">((E49-B49)-(D49-C49))*24</f>
        <v>7.2499999999999982</v>
      </c>
      <c r="G49" s="18">
        <f>MIN(Sheet3!$A$10,F49)</f>
        <v>7.2499999999999982</v>
      </c>
      <c r="H49" s="18">
        <f>MAX(0,F49-Sheet3!$A$10)</f>
        <v>0</v>
      </c>
      <c r="I49" s="18">
        <f>MAX(0,F49-Sheet3!$A$11)</f>
        <v>0</v>
      </c>
      <c r="J49" s="5">
        <f>IF(F49&gt;0.5,13.41,0)</f>
        <v>13.41</v>
      </c>
      <c r="K49" s="5">
        <f>IF(F49&gt;9,17.43,0)</f>
        <v>0</v>
      </c>
    </row>
    <row r="50" spans="1:11" x14ac:dyDescent="0.2">
      <c r="A50" s="15" t="s">
        <v>21</v>
      </c>
      <c r="B50" s="17">
        <f>'Input Sheet'!C46</f>
        <v>0.29166666666666669</v>
      </c>
      <c r="C50" s="17">
        <f>'Input Sheet'!D46</f>
        <v>0.45833333333333331</v>
      </c>
      <c r="D50" s="17">
        <f>'Input Sheet'!E46</f>
        <v>0.46875</v>
      </c>
      <c r="E50" s="17">
        <f>'Input Sheet'!F46</f>
        <v>0.54166666666666663</v>
      </c>
      <c r="F50" s="18">
        <f t="shared" si="24"/>
        <v>5.7499999999999982</v>
      </c>
      <c r="G50" s="18">
        <f>MIN(Sheet3!$A$10,F50)</f>
        <v>5.7499999999999982</v>
      </c>
      <c r="H50" s="18">
        <f>MAX(0,F50-Sheet3!$A$10)</f>
        <v>0</v>
      </c>
      <c r="I50" s="18">
        <f>MAX(0,F50-Sheet3!$A$11)</f>
        <v>0</v>
      </c>
      <c r="J50" s="5">
        <f t="shared" ref="J50:J55" si="25">IF(F50&gt;0.5,13.41,0)</f>
        <v>13.41</v>
      </c>
      <c r="K50" s="5">
        <f t="shared" ref="K50:K55" si="26">IF(F50&gt;9,17.43,0)</f>
        <v>0</v>
      </c>
    </row>
    <row r="51" spans="1:11" x14ac:dyDescent="0.2">
      <c r="A51" s="15" t="s">
        <v>22</v>
      </c>
      <c r="B51" s="17">
        <f>'Input Sheet'!C47</f>
        <v>0.27083333333333331</v>
      </c>
      <c r="C51" s="17">
        <f>'Input Sheet'!D47</f>
        <v>0.45833333333333331</v>
      </c>
      <c r="D51" s="17">
        <f>'Input Sheet'!E47</f>
        <v>0.46875</v>
      </c>
      <c r="E51" s="17">
        <f>'Input Sheet'!F47</f>
        <v>0.72916666666666663</v>
      </c>
      <c r="F51" s="18">
        <f t="shared" si="24"/>
        <v>10.75</v>
      </c>
      <c r="G51" s="18">
        <f>MIN(Sheet3!$A$10,F51)</f>
        <v>8</v>
      </c>
      <c r="H51" s="18">
        <f>MAX(0,F51-Sheet3!$A$10)</f>
        <v>2.75</v>
      </c>
      <c r="I51" s="18">
        <f>MAX(0,F51-Sheet3!$A$11)</f>
        <v>0.75</v>
      </c>
      <c r="J51" s="5">
        <f t="shared" si="25"/>
        <v>13.41</v>
      </c>
      <c r="K51" s="5">
        <f t="shared" si="26"/>
        <v>17.43</v>
      </c>
    </row>
    <row r="52" spans="1:11" x14ac:dyDescent="0.2">
      <c r="A52" s="15" t="s">
        <v>23</v>
      </c>
      <c r="B52" s="17">
        <f>'Input Sheet'!C48</f>
        <v>0.29166666666666669</v>
      </c>
      <c r="C52" s="17">
        <f>'Input Sheet'!D48</f>
        <v>0.45833333333333331</v>
      </c>
      <c r="D52" s="17">
        <f>'Input Sheet'!E48</f>
        <v>0.46875</v>
      </c>
      <c r="E52" s="17">
        <f>'Input Sheet'!F48</f>
        <v>0.60416666666666663</v>
      </c>
      <c r="F52" s="18">
        <f t="shared" si="24"/>
        <v>7.2499999999999982</v>
      </c>
      <c r="G52" s="18">
        <f>MIN(Sheet3!$A$10,F52)</f>
        <v>7.2499999999999982</v>
      </c>
      <c r="H52" s="18">
        <f>MAX(0,F52-Sheet3!$A$10)</f>
        <v>0</v>
      </c>
      <c r="I52" s="18">
        <f>MAX(0,F52-Sheet3!$A$11)</f>
        <v>0</v>
      </c>
      <c r="J52" s="5">
        <f t="shared" si="25"/>
        <v>13.41</v>
      </c>
      <c r="K52" s="5">
        <f t="shared" si="26"/>
        <v>0</v>
      </c>
    </row>
    <row r="53" spans="1:11" x14ac:dyDescent="0.2">
      <c r="A53" s="15" t="s">
        <v>24</v>
      </c>
      <c r="B53" s="17">
        <f>'Input Sheet'!C49</f>
        <v>0.3125</v>
      </c>
      <c r="C53" s="17">
        <f>'Input Sheet'!D49</f>
        <v>0.41666666666666669</v>
      </c>
      <c r="D53" s="17">
        <f>'Input Sheet'!E49</f>
        <v>0.42708333333333331</v>
      </c>
      <c r="E53" s="17">
        <f>'Input Sheet'!F49</f>
        <v>0.64583333333333337</v>
      </c>
      <c r="F53" s="18">
        <f t="shared" si="24"/>
        <v>7.7500000000000018</v>
      </c>
      <c r="G53" s="18">
        <f>MIN(Sheet3!$A$10,F53)</f>
        <v>7.7500000000000018</v>
      </c>
      <c r="H53" s="18">
        <f>MAX(0,F53-Sheet3!$A$10)</f>
        <v>0</v>
      </c>
      <c r="I53" s="18">
        <f>MAX(0,F53-Sheet3!$A$11)</f>
        <v>0</v>
      </c>
      <c r="J53" s="5">
        <f t="shared" si="25"/>
        <v>13.41</v>
      </c>
      <c r="K53" s="5">
        <f t="shared" si="26"/>
        <v>0</v>
      </c>
    </row>
    <row r="54" spans="1:11" x14ac:dyDescent="0.2">
      <c r="A54" s="15" t="s">
        <v>14</v>
      </c>
      <c r="B54" s="17">
        <f>'Input Sheet'!C50</f>
        <v>0</v>
      </c>
      <c r="C54" s="17">
        <f>'Input Sheet'!D50</f>
        <v>0</v>
      </c>
      <c r="D54" s="17">
        <f>'Input Sheet'!E50</f>
        <v>0</v>
      </c>
      <c r="E54" s="17">
        <f>'Input Sheet'!F50</f>
        <v>0</v>
      </c>
      <c r="F54" s="18">
        <f t="shared" si="24"/>
        <v>0</v>
      </c>
      <c r="G54" s="18"/>
      <c r="H54" s="18"/>
      <c r="I54" s="18">
        <f t="shared" ref="I54:I55" si="27">F54</f>
        <v>0</v>
      </c>
      <c r="J54" s="5">
        <f t="shared" si="25"/>
        <v>0</v>
      </c>
      <c r="K54" s="5">
        <f t="shared" si="26"/>
        <v>0</v>
      </c>
    </row>
    <row r="55" spans="1:11" x14ac:dyDescent="0.2">
      <c r="A55" s="15" t="s">
        <v>15</v>
      </c>
      <c r="B55" s="17">
        <f>'Input Sheet'!C51</f>
        <v>0</v>
      </c>
      <c r="C55" s="17">
        <f>'Input Sheet'!D51</f>
        <v>0</v>
      </c>
      <c r="D55" s="17">
        <f>'Input Sheet'!E51</f>
        <v>0</v>
      </c>
      <c r="E55" s="17">
        <f>'Input Sheet'!F51</f>
        <v>0</v>
      </c>
      <c r="F55" s="18">
        <f t="shared" si="24"/>
        <v>0</v>
      </c>
      <c r="G55" s="18"/>
      <c r="H55" s="18"/>
      <c r="I55" s="18">
        <f t="shared" si="27"/>
        <v>0</v>
      </c>
      <c r="J55" s="5">
        <f t="shared" si="25"/>
        <v>0</v>
      </c>
      <c r="K55" s="5">
        <f t="shared" si="26"/>
        <v>0</v>
      </c>
    </row>
    <row r="56" spans="1:11" x14ac:dyDescent="0.2">
      <c r="A56" s="1"/>
      <c r="B56" s="19"/>
      <c r="C56" s="19"/>
      <c r="D56" s="19"/>
      <c r="E56" s="20" t="s">
        <v>25</v>
      </c>
      <c r="F56" s="21">
        <f>SUM(F49:F55)</f>
        <v>38.749999999999993</v>
      </c>
      <c r="G56" s="21">
        <f t="shared" ref="G56:H56" si="28">SUM(G49:G53)</f>
        <v>35.999999999999993</v>
      </c>
      <c r="H56" s="21">
        <f t="shared" si="28"/>
        <v>2.75</v>
      </c>
      <c r="I56" s="21">
        <f t="shared" ref="I56:J56" si="29">SUM(I49:I55)</f>
        <v>0.75</v>
      </c>
      <c r="J56" s="5">
        <f t="shared" si="29"/>
        <v>67.05</v>
      </c>
      <c r="K56" s="5">
        <f>SUM(K49:K55)</f>
        <v>17.43</v>
      </c>
    </row>
    <row r="57" spans="1:1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2">
      <c r="A58" s="10" t="s">
        <v>32</v>
      </c>
      <c r="B58" s="63" t="str">
        <f>'Input Sheet'!B53:F53</f>
        <v>Sandy Rivers</v>
      </c>
      <c r="C58" s="64"/>
      <c r="D58" s="64"/>
      <c r="E58" s="65"/>
      <c r="F58" s="11"/>
      <c r="G58" s="12"/>
      <c r="H58" s="13"/>
      <c r="I58" s="13"/>
      <c r="J58" s="14"/>
      <c r="K58" s="13"/>
    </row>
    <row r="59" spans="1:11" x14ac:dyDescent="0.2">
      <c r="A59" s="15" t="s">
        <v>7</v>
      </c>
      <c r="B59" s="16" t="s">
        <v>9</v>
      </c>
      <c r="C59" s="16" t="s">
        <v>10</v>
      </c>
      <c r="D59" s="16" t="s">
        <v>11</v>
      </c>
      <c r="E59" s="16" t="s">
        <v>12</v>
      </c>
      <c r="F59" s="16" t="s">
        <v>16</v>
      </c>
      <c r="G59" s="16" t="s">
        <v>17</v>
      </c>
      <c r="H59" s="16" t="s">
        <v>18</v>
      </c>
      <c r="I59" s="16" t="s">
        <v>19</v>
      </c>
      <c r="J59" s="16" t="s">
        <v>2</v>
      </c>
      <c r="K59" s="16" t="s">
        <v>5</v>
      </c>
    </row>
    <row r="60" spans="1:11" x14ac:dyDescent="0.2">
      <c r="A60" s="15" t="s">
        <v>20</v>
      </c>
      <c r="B60" s="17">
        <f>'Input Sheet'!C55</f>
        <v>0</v>
      </c>
      <c r="C60" s="17">
        <f>'Input Sheet'!D55</f>
        <v>0</v>
      </c>
      <c r="D60" s="17">
        <f>'Input Sheet'!E55</f>
        <v>0</v>
      </c>
      <c r="E60" s="17">
        <f>'Input Sheet'!F55</f>
        <v>0</v>
      </c>
      <c r="F60" s="18">
        <f t="shared" ref="F60:F66" si="30">((E60-B60)-(D60-C60))*24</f>
        <v>0</v>
      </c>
      <c r="G60" s="18">
        <f>MIN(Sheet3!$A$10,F60)</f>
        <v>0</v>
      </c>
      <c r="H60" s="18">
        <f>MAX(0,F60-Sheet3!$A$10)</f>
        <v>0</v>
      </c>
      <c r="I60" s="18">
        <f>MAX(0,F60-Sheet3!$A$11)</f>
        <v>0</v>
      </c>
      <c r="J60" s="5">
        <f>IF(F60&gt;0.5,13.41,0)</f>
        <v>0</v>
      </c>
      <c r="K60" s="5">
        <f>IF(F60&gt;9,17.43,0)</f>
        <v>0</v>
      </c>
    </row>
    <row r="61" spans="1:11" x14ac:dyDescent="0.2">
      <c r="A61" s="15" t="s">
        <v>21</v>
      </c>
      <c r="B61" s="17">
        <f>'Input Sheet'!C56</f>
        <v>0</v>
      </c>
      <c r="C61" s="17">
        <f>'Input Sheet'!D56</f>
        <v>0</v>
      </c>
      <c r="D61" s="17">
        <f>'Input Sheet'!E56</f>
        <v>0</v>
      </c>
      <c r="E61" s="17">
        <f>'Input Sheet'!F56</f>
        <v>0</v>
      </c>
      <c r="F61" s="18">
        <f t="shared" si="30"/>
        <v>0</v>
      </c>
      <c r="G61" s="18">
        <f>MIN(Sheet3!$A$10,F61)</f>
        <v>0</v>
      </c>
      <c r="H61" s="18">
        <f>MAX(0,F61-Sheet3!$A$10)</f>
        <v>0</v>
      </c>
      <c r="I61" s="18">
        <f>MAX(0,F61-Sheet3!$A$11)</f>
        <v>0</v>
      </c>
      <c r="J61" s="5">
        <f t="shared" ref="J61:J66" si="31">IF(F61&gt;0.5,13.41,0)</f>
        <v>0</v>
      </c>
      <c r="K61" s="5">
        <f t="shared" ref="K61:K66" si="32">IF(F61&gt;9,17.43,0)</f>
        <v>0</v>
      </c>
    </row>
    <row r="62" spans="1:11" x14ac:dyDescent="0.2">
      <c r="A62" s="15" t="s">
        <v>22</v>
      </c>
      <c r="B62" s="17">
        <f>'Input Sheet'!C57</f>
        <v>0</v>
      </c>
      <c r="C62" s="17">
        <f>'Input Sheet'!D57</f>
        <v>0</v>
      </c>
      <c r="D62" s="17">
        <f>'Input Sheet'!E57</f>
        <v>0</v>
      </c>
      <c r="E62" s="17">
        <f>'Input Sheet'!F57</f>
        <v>0</v>
      </c>
      <c r="F62" s="18">
        <f t="shared" si="30"/>
        <v>0</v>
      </c>
      <c r="G62" s="18">
        <f>MIN(Sheet3!$A$10,F62)</f>
        <v>0</v>
      </c>
      <c r="H62" s="18">
        <f>MAX(0,F62-Sheet3!$A$10)</f>
        <v>0</v>
      </c>
      <c r="I62" s="18">
        <f>MAX(0,F62-Sheet3!$A$11)</f>
        <v>0</v>
      </c>
      <c r="J62" s="5">
        <f t="shared" si="31"/>
        <v>0</v>
      </c>
      <c r="K62" s="5">
        <f t="shared" si="32"/>
        <v>0</v>
      </c>
    </row>
    <row r="63" spans="1:11" x14ac:dyDescent="0.2">
      <c r="A63" s="15" t="s">
        <v>23</v>
      </c>
      <c r="B63" s="17">
        <f>'Input Sheet'!C58</f>
        <v>0.33333333333333331</v>
      </c>
      <c r="C63" s="17">
        <f>'Input Sheet'!D58</f>
        <v>0.45833333333333331</v>
      </c>
      <c r="D63" s="17">
        <f>'Input Sheet'!E58</f>
        <v>0.46875</v>
      </c>
      <c r="E63" s="17">
        <f>'Input Sheet'!F58</f>
        <v>0.75</v>
      </c>
      <c r="F63" s="18">
        <f t="shared" si="30"/>
        <v>9.75</v>
      </c>
      <c r="G63" s="18">
        <f>MIN(Sheet3!$A$10,F63)</f>
        <v>8</v>
      </c>
      <c r="H63" s="18">
        <f>MAX(0,F63-Sheet3!$A$10)</f>
        <v>1.75</v>
      </c>
      <c r="I63" s="18">
        <f>MAX(0,F63-Sheet3!$A$11)</f>
        <v>0</v>
      </c>
      <c r="J63" s="5">
        <f t="shared" si="31"/>
        <v>13.41</v>
      </c>
      <c r="K63" s="5">
        <f t="shared" si="32"/>
        <v>17.43</v>
      </c>
    </row>
    <row r="64" spans="1:11" x14ac:dyDescent="0.2">
      <c r="A64" s="15" t="s">
        <v>24</v>
      </c>
      <c r="B64" s="17">
        <f>'Input Sheet'!C59</f>
        <v>0.29166666666666669</v>
      </c>
      <c r="C64" s="17">
        <f>'Input Sheet'!D59</f>
        <v>0.45833333333333331</v>
      </c>
      <c r="D64" s="17">
        <f>'Input Sheet'!E59</f>
        <v>0.46875</v>
      </c>
      <c r="E64" s="17">
        <f>'Input Sheet'!F59</f>
        <v>0.66666666666666663</v>
      </c>
      <c r="F64" s="18">
        <f t="shared" si="30"/>
        <v>8.7499999999999982</v>
      </c>
      <c r="G64" s="18">
        <f>MIN(Sheet3!$A$10,F64)</f>
        <v>8</v>
      </c>
      <c r="H64" s="18">
        <f>MAX(0,F64-Sheet3!$A$10)</f>
        <v>0.74999999999999822</v>
      </c>
      <c r="I64" s="18">
        <f>MAX(0,F64-Sheet3!$A$11)</f>
        <v>0</v>
      </c>
      <c r="J64" s="5">
        <f t="shared" si="31"/>
        <v>13.41</v>
      </c>
      <c r="K64" s="5">
        <f t="shared" si="32"/>
        <v>0</v>
      </c>
    </row>
    <row r="65" spans="1:11" x14ac:dyDescent="0.2">
      <c r="A65" s="15" t="s">
        <v>14</v>
      </c>
      <c r="B65" s="17">
        <f>'Input Sheet'!C60</f>
        <v>0</v>
      </c>
      <c r="C65" s="17">
        <f>'Input Sheet'!D60</f>
        <v>0</v>
      </c>
      <c r="D65" s="17">
        <f>'Input Sheet'!E60</f>
        <v>0</v>
      </c>
      <c r="E65" s="17">
        <f>'Input Sheet'!F60</f>
        <v>0</v>
      </c>
      <c r="F65" s="18">
        <f t="shared" si="30"/>
        <v>0</v>
      </c>
      <c r="G65" s="18"/>
      <c r="H65" s="18"/>
      <c r="I65" s="18">
        <f t="shared" ref="I65:I66" si="33">F65</f>
        <v>0</v>
      </c>
      <c r="J65" s="5">
        <f t="shared" si="31"/>
        <v>0</v>
      </c>
      <c r="K65" s="5">
        <f t="shared" si="32"/>
        <v>0</v>
      </c>
    </row>
    <row r="66" spans="1:11" x14ac:dyDescent="0.2">
      <c r="A66" s="15" t="s">
        <v>15</v>
      </c>
      <c r="B66" s="17">
        <f>'Input Sheet'!C61</f>
        <v>0</v>
      </c>
      <c r="C66" s="17">
        <f>'Input Sheet'!D61</f>
        <v>0</v>
      </c>
      <c r="D66" s="17">
        <f>'Input Sheet'!E61</f>
        <v>0</v>
      </c>
      <c r="E66" s="17">
        <f>'Input Sheet'!F61</f>
        <v>0</v>
      </c>
      <c r="F66" s="18">
        <f t="shared" si="30"/>
        <v>0</v>
      </c>
      <c r="G66" s="18"/>
      <c r="H66" s="18"/>
      <c r="I66" s="18">
        <f t="shared" si="33"/>
        <v>0</v>
      </c>
      <c r="J66" s="5">
        <f t="shared" si="31"/>
        <v>0</v>
      </c>
      <c r="K66" s="5">
        <f t="shared" si="32"/>
        <v>0</v>
      </c>
    </row>
    <row r="67" spans="1:11" x14ac:dyDescent="0.2">
      <c r="A67" s="1"/>
      <c r="B67" s="19"/>
      <c r="C67" s="19"/>
      <c r="D67" s="19"/>
      <c r="E67" s="20" t="s">
        <v>25</v>
      </c>
      <c r="F67" s="21">
        <f>SUM(F60:F66)</f>
        <v>18.5</v>
      </c>
      <c r="G67" s="21">
        <f t="shared" ref="G67:H67" si="34">SUM(G60:G64)</f>
        <v>16</v>
      </c>
      <c r="H67" s="21">
        <f t="shared" si="34"/>
        <v>2.4999999999999982</v>
      </c>
      <c r="I67" s="21">
        <f t="shared" ref="I67:J67" si="35">SUM(I60:I66)</f>
        <v>0</v>
      </c>
      <c r="J67" s="5">
        <f t="shared" si="35"/>
        <v>26.82</v>
      </c>
      <c r="K67" s="5">
        <f>SUM(K60:K66)</f>
        <v>17.43</v>
      </c>
    </row>
    <row r="68" spans="1:1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2">
      <c r="A69" s="10" t="s">
        <v>32</v>
      </c>
      <c r="B69" s="63" t="str">
        <f>'Input Sheet'!B63:F63</f>
        <v>Wendy</v>
      </c>
      <c r="C69" s="64"/>
      <c r="D69" s="64"/>
      <c r="E69" s="65"/>
      <c r="F69" s="11"/>
      <c r="G69" s="12"/>
      <c r="H69" s="13"/>
      <c r="I69" s="13"/>
      <c r="J69" s="14"/>
      <c r="K69" s="13"/>
    </row>
    <row r="70" spans="1:11" x14ac:dyDescent="0.2">
      <c r="A70" s="15" t="s">
        <v>7</v>
      </c>
      <c r="B70" s="16" t="s">
        <v>9</v>
      </c>
      <c r="C70" s="16" t="s">
        <v>10</v>
      </c>
      <c r="D70" s="16" t="s">
        <v>11</v>
      </c>
      <c r="E70" s="16" t="s">
        <v>12</v>
      </c>
      <c r="F70" s="16" t="s">
        <v>16</v>
      </c>
      <c r="G70" s="16" t="s">
        <v>17</v>
      </c>
      <c r="H70" s="16" t="s">
        <v>18</v>
      </c>
      <c r="I70" s="16" t="s">
        <v>19</v>
      </c>
      <c r="J70" s="16" t="s">
        <v>2</v>
      </c>
      <c r="K70" s="16" t="s">
        <v>5</v>
      </c>
    </row>
    <row r="71" spans="1:11" x14ac:dyDescent="0.2">
      <c r="A71" s="15" t="s">
        <v>20</v>
      </c>
      <c r="B71" s="17">
        <f>'Input Sheet'!C65</f>
        <v>0</v>
      </c>
      <c r="C71" s="17">
        <f>'Input Sheet'!D65</f>
        <v>0</v>
      </c>
      <c r="D71" s="17">
        <f>'Input Sheet'!E65</f>
        <v>0</v>
      </c>
      <c r="E71" s="17">
        <f>'Input Sheet'!F65</f>
        <v>0</v>
      </c>
      <c r="F71" s="18">
        <f t="shared" ref="F71:F77" si="36">((E71-B71)-(D71-C71))*24</f>
        <v>0</v>
      </c>
      <c r="G71" s="18">
        <f>MIN(Sheet3!$A$10,F71)</f>
        <v>0</v>
      </c>
      <c r="H71" s="18">
        <f>MAX(0,F71-Sheet3!$A$10)</f>
        <v>0</v>
      </c>
      <c r="I71" s="18">
        <f>MAX(0,F71-Sheet3!$A$11)</f>
        <v>0</v>
      </c>
      <c r="J71" s="5">
        <f>IF(F71&gt;0.5,13.41,0)</f>
        <v>0</v>
      </c>
      <c r="K71" s="5">
        <f>IF(F71&gt;9,17.43,0)</f>
        <v>0</v>
      </c>
    </row>
    <row r="72" spans="1:11" x14ac:dyDescent="0.2">
      <c r="A72" s="15" t="s">
        <v>21</v>
      </c>
      <c r="B72" s="17">
        <f>'Input Sheet'!C66</f>
        <v>0</v>
      </c>
      <c r="C72" s="17">
        <f>'Input Sheet'!D66</f>
        <v>0</v>
      </c>
      <c r="D72" s="17">
        <f>'Input Sheet'!E66</f>
        <v>0</v>
      </c>
      <c r="E72" s="17">
        <f>'Input Sheet'!F66</f>
        <v>0</v>
      </c>
      <c r="F72" s="18">
        <f t="shared" si="36"/>
        <v>0</v>
      </c>
      <c r="G72" s="18">
        <f>MIN(Sheet3!$A$10,F72)</f>
        <v>0</v>
      </c>
      <c r="H72" s="18">
        <f>MAX(0,F72-Sheet3!$A$10)</f>
        <v>0</v>
      </c>
      <c r="I72" s="18">
        <f>MAX(0,F72-Sheet3!$A$11)</f>
        <v>0</v>
      </c>
      <c r="J72" s="5">
        <f t="shared" ref="J72:J77" si="37">IF(F72&gt;0.5,13.41,0)</f>
        <v>0</v>
      </c>
      <c r="K72" s="5">
        <f t="shared" ref="K72:K77" si="38">IF(F72&gt;9,17.43,0)</f>
        <v>0</v>
      </c>
    </row>
    <row r="73" spans="1:11" x14ac:dyDescent="0.2">
      <c r="A73" s="15" t="s">
        <v>22</v>
      </c>
      <c r="B73" s="17">
        <f>'Input Sheet'!C67</f>
        <v>0</v>
      </c>
      <c r="C73" s="17">
        <f>'Input Sheet'!D67</f>
        <v>0</v>
      </c>
      <c r="D73" s="17">
        <f>'Input Sheet'!E67</f>
        <v>0</v>
      </c>
      <c r="E73" s="17">
        <f>'Input Sheet'!F67</f>
        <v>0</v>
      </c>
      <c r="F73" s="18">
        <f t="shared" si="36"/>
        <v>0</v>
      </c>
      <c r="G73" s="18">
        <f>MIN(Sheet3!$A$10,F73)</f>
        <v>0</v>
      </c>
      <c r="H73" s="18">
        <f>MAX(0,F73-Sheet3!$A$10)</f>
        <v>0</v>
      </c>
      <c r="I73" s="18">
        <f>MAX(0,F73-Sheet3!$A$11)</f>
        <v>0</v>
      </c>
      <c r="J73" s="5">
        <f t="shared" si="37"/>
        <v>0</v>
      </c>
      <c r="K73" s="5">
        <f t="shared" si="38"/>
        <v>0</v>
      </c>
    </row>
    <row r="74" spans="1:11" x14ac:dyDescent="0.2">
      <c r="A74" s="15" t="s">
        <v>23</v>
      </c>
      <c r="B74" s="17">
        <f>'Input Sheet'!C68</f>
        <v>0</v>
      </c>
      <c r="C74" s="17">
        <f>'Input Sheet'!D68</f>
        <v>0</v>
      </c>
      <c r="D74" s="17">
        <f>'Input Sheet'!E68</f>
        <v>0</v>
      </c>
      <c r="E74" s="17">
        <f>'Input Sheet'!F68</f>
        <v>0</v>
      </c>
      <c r="F74" s="18">
        <f t="shared" si="36"/>
        <v>0</v>
      </c>
      <c r="G74" s="18">
        <f>MIN(Sheet3!$A$10,F74)</f>
        <v>0</v>
      </c>
      <c r="H74" s="18">
        <f>MAX(0,F74-Sheet3!$A$10)</f>
        <v>0</v>
      </c>
      <c r="I74" s="18">
        <f>MAX(0,F74-Sheet3!$A$11)</f>
        <v>0</v>
      </c>
      <c r="J74" s="5">
        <f t="shared" si="37"/>
        <v>0</v>
      </c>
      <c r="K74" s="5">
        <f t="shared" si="38"/>
        <v>0</v>
      </c>
    </row>
    <row r="75" spans="1:11" x14ac:dyDescent="0.2">
      <c r="A75" s="15" t="s">
        <v>24</v>
      </c>
      <c r="B75" s="17">
        <f>'Input Sheet'!C69</f>
        <v>0</v>
      </c>
      <c r="C75" s="17">
        <f>'Input Sheet'!D69</f>
        <v>0</v>
      </c>
      <c r="D75" s="17">
        <f>'Input Sheet'!E69</f>
        <v>0</v>
      </c>
      <c r="E75" s="17">
        <f>'Input Sheet'!F69</f>
        <v>0</v>
      </c>
      <c r="F75" s="18">
        <f t="shared" si="36"/>
        <v>0</v>
      </c>
      <c r="G75" s="18">
        <f>MIN(Sheet3!$A$10,F75)</f>
        <v>0</v>
      </c>
      <c r="H75" s="18">
        <f>MAX(0,F75-Sheet3!$A$10)</f>
        <v>0</v>
      </c>
      <c r="I75" s="18">
        <f>MAX(0,F75-Sheet3!$A$11)</f>
        <v>0</v>
      </c>
      <c r="J75" s="5">
        <f t="shared" si="37"/>
        <v>0</v>
      </c>
      <c r="K75" s="5">
        <f t="shared" si="38"/>
        <v>0</v>
      </c>
    </row>
    <row r="76" spans="1:11" x14ac:dyDescent="0.2">
      <c r="A76" s="15" t="s">
        <v>14</v>
      </c>
      <c r="B76" s="17">
        <f>'Input Sheet'!C70</f>
        <v>0</v>
      </c>
      <c r="C76" s="17">
        <f>'Input Sheet'!D70</f>
        <v>0</v>
      </c>
      <c r="D76" s="17">
        <f>'Input Sheet'!E70</f>
        <v>0</v>
      </c>
      <c r="E76" s="17">
        <f>'Input Sheet'!F70</f>
        <v>0</v>
      </c>
      <c r="F76" s="18">
        <f t="shared" si="36"/>
        <v>0</v>
      </c>
      <c r="G76" s="18"/>
      <c r="H76" s="18"/>
      <c r="I76" s="18">
        <f t="shared" ref="I76:I77" si="39">F76</f>
        <v>0</v>
      </c>
      <c r="J76" s="5">
        <f t="shared" si="37"/>
        <v>0</v>
      </c>
      <c r="K76" s="5">
        <f t="shared" si="38"/>
        <v>0</v>
      </c>
    </row>
    <row r="77" spans="1:11" x14ac:dyDescent="0.2">
      <c r="A77" s="15" t="s">
        <v>15</v>
      </c>
      <c r="B77" s="17">
        <f>'Input Sheet'!C71</f>
        <v>0</v>
      </c>
      <c r="C77" s="17">
        <f>'Input Sheet'!D71</f>
        <v>0</v>
      </c>
      <c r="D77" s="17">
        <f>'Input Sheet'!E71</f>
        <v>0</v>
      </c>
      <c r="E77" s="17">
        <f>'Input Sheet'!F71</f>
        <v>0</v>
      </c>
      <c r="F77" s="18">
        <f t="shared" si="36"/>
        <v>0</v>
      </c>
      <c r="G77" s="18"/>
      <c r="H77" s="18"/>
      <c r="I77" s="18">
        <f t="shared" si="39"/>
        <v>0</v>
      </c>
      <c r="J77" s="5">
        <f t="shared" si="37"/>
        <v>0</v>
      </c>
      <c r="K77" s="5">
        <f t="shared" si="38"/>
        <v>0</v>
      </c>
    </row>
    <row r="78" spans="1:11" x14ac:dyDescent="0.2">
      <c r="A78" s="1"/>
      <c r="B78" s="19"/>
      <c r="C78" s="19"/>
      <c r="D78" s="19"/>
      <c r="E78" s="20" t="s">
        <v>25</v>
      </c>
      <c r="F78" s="21">
        <f>SUM(F71:F77)</f>
        <v>0</v>
      </c>
      <c r="G78" s="21">
        <f t="shared" ref="G78:H78" si="40">SUM(G71:G75)</f>
        <v>0</v>
      </c>
      <c r="H78" s="21">
        <f t="shared" si="40"/>
        <v>0</v>
      </c>
      <c r="I78" s="21">
        <f t="shared" ref="I78:J78" si="41">SUM(I71:I77)</f>
        <v>0</v>
      </c>
      <c r="J78" s="5">
        <f t="shared" si="41"/>
        <v>0</v>
      </c>
      <c r="K78" s="5">
        <f>SUM(K71:K77)</f>
        <v>0</v>
      </c>
    </row>
    <row r="79" spans="1:1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1:11" x14ac:dyDescent="0.2">
      <c r="A80" s="10" t="s">
        <v>32</v>
      </c>
      <c r="B80" s="63" t="str">
        <f>'Input Sheet'!B73:F73</f>
        <v>Karl</v>
      </c>
      <c r="C80" s="64"/>
      <c r="D80" s="64"/>
      <c r="E80" s="65"/>
      <c r="F80" s="11"/>
      <c r="G80" s="12"/>
      <c r="H80" s="13"/>
      <c r="I80" s="13"/>
      <c r="J80" s="14"/>
      <c r="K80" s="13"/>
    </row>
    <row r="81" spans="1:11" x14ac:dyDescent="0.2">
      <c r="A81" s="15" t="s">
        <v>7</v>
      </c>
      <c r="B81" s="16" t="s">
        <v>9</v>
      </c>
      <c r="C81" s="16" t="s">
        <v>10</v>
      </c>
      <c r="D81" s="16" t="s">
        <v>11</v>
      </c>
      <c r="E81" s="16" t="s">
        <v>12</v>
      </c>
      <c r="F81" s="16" t="s">
        <v>16</v>
      </c>
      <c r="G81" s="16" t="s">
        <v>17</v>
      </c>
      <c r="H81" s="16" t="s">
        <v>18</v>
      </c>
      <c r="I81" s="16" t="s">
        <v>19</v>
      </c>
      <c r="J81" s="16" t="s">
        <v>2</v>
      </c>
      <c r="K81" s="16" t="s">
        <v>5</v>
      </c>
    </row>
    <row r="82" spans="1:11" x14ac:dyDescent="0.2">
      <c r="A82" s="15" t="s">
        <v>20</v>
      </c>
      <c r="B82" s="17">
        <f>'Input Sheet'!C75</f>
        <v>0</v>
      </c>
      <c r="C82" s="55">
        <f>'Input Sheet'!D75</f>
        <v>0</v>
      </c>
      <c r="D82" s="55">
        <f>'Input Sheet'!E75</f>
        <v>0</v>
      </c>
      <c r="E82" s="55">
        <f>'Input Sheet'!F75</f>
        <v>0</v>
      </c>
      <c r="F82" s="18">
        <f t="shared" ref="F82:F88" si="42">((E82-B82)-(D82-C82))*24</f>
        <v>0</v>
      </c>
      <c r="G82" s="18">
        <f>MIN(Sheet3!$A$10,F82)</f>
        <v>0</v>
      </c>
      <c r="H82" s="18">
        <f>MAX(0,F82-Sheet3!$A$10)</f>
        <v>0</v>
      </c>
      <c r="I82" s="18">
        <f>MAX(0,F82-Sheet3!$A$11)</f>
        <v>0</v>
      </c>
      <c r="J82" s="5">
        <f>IF(F82&gt;0.5,13.41,0)</f>
        <v>0</v>
      </c>
      <c r="K82" s="5">
        <f>IF(F82&gt;9,17.43,0)</f>
        <v>0</v>
      </c>
    </row>
    <row r="83" spans="1:11" x14ac:dyDescent="0.2">
      <c r="A83" s="15" t="s">
        <v>21</v>
      </c>
      <c r="B83" s="55">
        <f>'Input Sheet'!C76</f>
        <v>0.27083333333333331</v>
      </c>
      <c r="C83" s="55">
        <f>'Input Sheet'!D76</f>
        <v>0.45833333333333331</v>
      </c>
      <c r="D83" s="55">
        <f>'Input Sheet'!E76</f>
        <v>0.46875</v>
      </c>
      <c r="E83" s="55">
        <f>'Input Sheet'!F76</f>
        <v>0.70833333333333337</v>
      </c>
      <c r="F83" s="18">
        <f t="shared" si="42"/>
        <v>10.25</v>
      </c>
      <c r="G83" s="18">
        <f>MIN(Sheet3!$A$10,F83)</f>
        <v>8</v>
      </c>
      <c r="H83" s="18">
        <f>MAX(0,F83-Sheet3!$A$10)</f>
        <v>2.25</v>
      </c>
      <c r="I83" s="18">
        <f>MAX(0,F83-Sheet3!$A$11)</f>
        <v>0.25</v>
      </c>
      <c r="J83" s="5">
        <f t="shared" ref="J83:J88" si="43">IF(F83&gt;0.5,13.41,0)</f>
        <v>13.41</v>
      </c>
      <c r="K83" s="5">
        <f t="shared" ref="K83:K88" si="44">IF(F83&gt;9,17.43,0)</f>
        <v>17.43</v>
      </c>
    </row>
    <row r="84" spans="1:11" x14ac:dyDescent="0.2">
      <c r="A84" s="15" t="s">
        <v>22</v>
      </c>
      <c r="B84" s="55">
        <f>'Input Sheet'!C77</f>
        <v>0</v>
      </c>
      <c r="C84" s="55">
        <f>'Input Sheet'!D77</f>
        <v>0</v>
      </c>
      <c r="D84" s="55">
        <f>'Input Sheet'!E77</f>
        <v>0</v>
      </c>
      <c r="E84" s="55">
        <f>'Input Sheet'!F77</f>
        <v>0</v>
      </c>
      <c r="F84" s="18">
        <f t="shared" si="42"/>
        <v>0</v>
      </c>
      <c r="G84" s="18">
        <f>MIN(Sheet3!$A$10,F84)</f>
        <v>0</v>
      </c>
      <c r="H84" s="18">
        <f>MAX(0,F84-Sheet3!$A$10)</f>
        <v>0</v>
      </c>
      <c r="I84" s="18">
        <f>MAX(0,F84-Sheet3!$A$11)</f>
        <v>0</v>
      </c>
      <c r="J84" s="5">
        <f t="shared" si="43"/>
        <v>0</v>
      </c>
      <c r="K84" s="5">
        <f t="shared" si="44"/>
        <v>0</v>
      </c>
    </row>
    <row r="85" spans="1:11" x14ac:dyDescent="0.2">
      <c r="A85" s="15" t="s">
        <v>23</v>
      </c>
      <c r="B85" s="55">
        <f>'Input Sheet'!C78</f>
        <v>0.35416666666666669</v>
      </c>
      <c r="C85" s="55">
        <f>'Input Sheet'!D78</f>
        <v>0</v>
      </c>
      <c r="D85" s="55">
        <f>'Input Sheet'!E78</f>
        <v>0</v>
      </c>
      <c r="E85" s="55">
        <f>'Input Sheet'!F78</f>
        <v>0.60416666666666663</v>
      </c>
      <c r="F85" s="18">
        <f t="shared" si="42"/>
        <v>5.9999999999999982</v>
      </c>
      <c r="G85" s="18">
        <f>MIN(Sheet3!$A$10,F85)</f>
        <v>5.9999999999999982</v>
      </c>
      <c r="H85" s="18">
        <f>MAX(0,F85-Sheet3!$A$10)</f>
        <v>0</v>
      </c>
      <c r="I85" s="18">
        <f>MAX(0,F85-Sheet3!$A$11)</f>
        <v>0</v>
      </c>
      <c r="J85" s="5">
        <f t="shared" si="43"/>
        <v>13.41</v>
      </c>
      <c r="K85" s="5">
        <f t="shared" si="44"/>
        <v>0</v>
      </c>
    </row>
    <row r="86" spans="1:11" x14ac:dyDescent="0.2">
      <c r="A86" s="15" t="s">
        <v>24</v>
      </c>
      <c r="B86" s="55">
        <f>'Input Sheet'!C79</f>
        <v>0.29166666666666669</v>
      </c>
      <c r="C86" s="55">
        <f>'Input Sheet'!D79</f>
        <v>0</v>
      </c>
      <c r="D86" s="55">
        <f>'Input Sheet'!E79</f>
        <v>0</v>
      </c>
      <c r="E86" s="55">
        <f>'Input Sheet'!F79</f>
        <v>0.64583333333333337</v>
      </c>
      <c r="F86" s="18">
        <f t="shared" si="42"/>
        <v>8.5</v>
      </c>
      <c r="G86" s="18">
        <f>MIN(Sheet3!$A$10,F86)</f>
        <v>8</v>
      </c>
      <c r="H86" s="18">
        <f>MAX(0,F86-Sheet3!$A$10)</f>
        <v>0.5</v>
      </c>
      <c r="I86" s="18">
        <f>MAX(0,F86-Sheet3!$A$11)</f>
        <v>0</v>
      </c>
      <c r="J86" s="5">
        <f t="shared" si="43"/>
        <v>13.41</v>
      </c>
      <c r="K86" s="5">
        <f t="shared" si="44"/>
        <v>0</v>
      </c>
    </row>
    <row r="87" spans="1:11" x14ac:dyDescent="0.2">
      <c r="A87" s="15" t="s">
        <v>14</v>
      </c>
      <c r="B87" s="55">
        <f>'Input Sheet'!C80</f>
        <v>0</v>
      </c>
      <c r="C87" s="55">
        <f>'Input Sheet'!D80</f>
        <v>0</v>
      </c>
      <c r="D87" s="55">
        <f>'Input Sheet'!E80</f>
        <v>0</v>
      </c>
      <c r="E87" s="55">
        <f>'Input Sheet'!F80</f>
        <v>0</v>
      </c>
      <c r="F87" s="18">
        <f t="shared" si="42"/>
        <v>0</v>
      </c>
      <c r="G87" s="18"/>
      <c r="H87" s="18"/>
      <c r="I87" s="18">
        <f t="shared" ref="I87:I88" si="45">F87</f>
        <v>0</v>
      </c>
      <c r="J87" s="5">
        <f t="shared" si="43"/>
        <v>0</v>
      </c>
      <c r="K87" s="5">
        <f t="shared" si="44"/>
        <v>0</v>
      </c>
    </row>
    <row r="88" spans="1:11" x14ac:dyDescent="0.2">
      <c r="A88" s="15" t="s">
        <v>15</v>
      </c>
      <c r="B88" s="55">
        <f>'Input Sheet'!C81</f>
        <v>0</v>
      </c>
      <c r="C88" s="55">
        <f>'Input Sheet'!D81</f>
        <v>0</v>
      </c>
      <c r="D88" s="55">
        <f>'Input Sheet'!E81</f>
        <v>0</v>
      </c>
      <c r="E88" s="55">
        <f>'Input Sheet'!F81</f>
        <v>0</v>
      </c>
      <c r="F88" s="18">
        <f t="shared" si="42"/>
        <v>0</v>
      </c>
      <c r="G88" s="18"/>
      <c r="H88" s="18"/>
      <c r="I88" s="18">
        <f t="shared" si="45"/>
        <v>0</v>
      </c>
      <c r="J88" s="5">
        <f t="shared" si="43"/>
        <v>0</v>
      </c>
      <c r="K88" s="5">
        <f t="shared" si="44"/>
        <v>0</v>
      </c>
    </row>
    <row r="89" spans="1:11" x14ac:dyDescent="0.2">
      <c r="A89" s="1"/>
      <c r="B89" s="19"/>
      <c r="C89" s="19"/>
      <c r="D89" s="19"/>
      <c r="E89" s="20" t="s">
        <v>25</v>
      </c>
      <c r="F89" s="21">
        <f>SUM(F82:F88)</f>
        <v>24.75</v>
      </c>
      <c r="G89" s="21">
        <f t="shared" ref="G89:H89" si="46">SUM(G82:G86)</f>
        <v>22</v>
      </c>
      <c r="H89" s="21">
        <f t="shared" si="46"/>
        <v>2.75</v>
      </c>
      <c r="I89" s="21">
        <f t="shared" ref="I89:J89" si="47">SUM(I82:I88)</f>
        <v>0.25</v>
      </c>
      <c r="J89" s="5">
        <f t="shared" si="47"/>
        <v>40.230000000000004</v>
      </c>
      <c r="K89" s="5">
        <f>SUM(K82:K88)</f>
        <v>17.43</v>
      </c>
    </row>
    <row r="90" spans="1:1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</row>
    <row r="91" spans="1:11" x14ac:dyDescent="0.2">
      <c r="A91" s="10" t="s">
        <v>32</v>
      </c>
      <c r="B91" s="63" t="str">
        <f>'Input Sheet'!B83:F83</f>
        <v>Barney Stinson</v>
      </c>
      <c r="C91" s="64"/>
      <c r="D91" s="64"/>
      <c r="E91" s="65"/>
      <c r="F91" s="11"/>
      <c r="G91" s="12"/>
      <c r="H91" s="13"/>
      <c r="I91" s="13"/>
      <c r="J91" s="14"/>
      <c r="K91" s="13"/>
    </row>
    <row r="92" spans="1:11" x14ac:dyDescent="0.2">
      <c r="A92" s="15" t="s">
        <v>7</v>
      </c>
      <c r="B92" s="16" t="s">
        <v>9</v>
      </c>
      <c r="C92" s="16" t="s">
        <v>10</v>
      </c>
      <c r="D92" s="16" t="s">
        <v>11</v>
      </c>
      <c r="E92" s="16" t="s">
        <v>12</v>
      </c>
      <c r="F92" s="16" t="s">
        <v>16</v>
      </c>
      <c r="G92" s="16" t="s">
        <v>17</v>
      </c>
      <c r="H92" s="16" t="s">
        <v>18</v>
      </c>
      <c r="I92" s="16" t="s">
        <v>19</v>
      </c>
      <c r="J92" s="16" t="s">
        <v>2</v>
      </c>
      <c r="K92" s="16" t="s">
        <v>5</v>
      </c>
    </row>
    <row r="93" spans="1:11" x14ac:dyDescent="0.2">
      <c r="A93" s="15" t="s">
        <v>20</v>
      </c>
      <c r="B93" s="17">
        <f>'Input Sheet'!C85</f>
        <v>0</v>
      </c>
      <c r="C93" s="55">
        <f>'Input Sheet'!D85</f>
        <v>0</v>
      </c>
      <c r="D93" s="55">
        <f>'Input Sheet'!E85</f>
        <v>0</v>
      </c>
      <c r="E93" s="55">
        <f>'Input Sheet'!F85</f>
        <v>0</v>
      </c>
      <c r="F93" s="18">
        <f t="shared" ref="F93:F99" si="48">((E93-B93)-(D93-C93))*24</f>
        <v>0</v>
      </c>
      <c r="G93" s="18">
        <f>MIN(Sheet3!$A$10,F93)</f>
        <v>0</v>
      </c>
      <c r="H93" s="18">
        <f>MAX(0,F93-Sheet3!$A$10)</f>
        <v>0</v>
      </c>
      <c r="I93" s="18">
        <f>MAX(0,F93-Sheet3!$A$11)</f>
        <v>0</v>
      </c>
      <c r="J93" s="5">
        <f>IF(F93&gt;0.5,13.41,0)</f>
        <v>0</v>
      </c>
      <c r="K93" s="5">
        <f>IF(F93&gt;9,17.43,0)</f>
        <v>0</v>
      </c>
    </row>
    <row r="94" spans="1:11" x14ac:dyDescent="0.2">
      <c r="A94" s="15" t="s">
        <v>21</v>
      </c>
      <c r="B94" s="55">
        <f>'Input Sheet'!C86</f>
        <v>0</v>
      </c>
      <c r="C94" s="55">
        <f>'Input Sheet'!D86</f>
        <v>0</v>
      </c>
      <c r="D94" s="55">
        <f>'Input Sheet'!E86</f>
        <v>0</v>
      </c>
      <c r="E94" s="55">
        <f>'Input Sheet'!F86</f>
        <v>0</v>
      </c>
      <c r="F94" s="18">
        <f t="shared" si="48"/>
        <v>0</v>
      </c>
      <c r="G94" s="18">
        <f>MIN(Sheet3!$A$10,F94)</f>
        <v>0</v>
      </c>
      <c r="H94" s="18">
        <f>MAX(0,F94-Sheet3!$A$10)</f>
        <v>0</v>
      </c>
      <c r="I94" s="18">
        <f>MAX(0,F94-Sheet3!$A$11)</f>
        <v>0</v>
      </c>
      <c r="J94" s="5">
        <f t="shared" ref="J94:J99" si="49">IF(F94&gt;0.5,13.41,0)</f>
        <v>0</v>
      </c>
      <c r="K94" s="5">
        <f t="shared" ref="K94:K99" si="50">IF(F94&gt;9,17.43,0)</f>
        <v>0</v>
      </c>
    </row>
    <row r="95" spans="1:11" x14ac:dyDescent="0.2">
      <c r="A95" s="15" t="s">
        <v>22</v>
      </c>
      <c r="B95" s="55">
        <f>'Input Sheet'!C87</f>
        <v>0</v>
      </c>
      <c r="C95" s="55">
        <f>'Input Sheet'!D87</f>
        <v>0</v>
      </c>
      <c r="D95" s="55">
        <f>'Input Sheet'!E87</f>
        <v>0</v>
      </c>
      <c r="E95" s="55">
        <f>'Input Sheet'!F87</f>
        <v>0</v>
      </c>
      <c r="F95" s="18">
        <f t="shared" si="48"/>
        <v>0</v>
      </c>
      <c r="G95" s="18">
        <f>MIN(Sheet3!$A$10,F95)</f>
        <v>0</v>
      </c>
      <c r="H95" s="18">
        <f>MAX(0,F95-Sheet3!$A$10)</f>
        <v>0</v>
      </c>
      <c r="I95" s="18">
        <f>MAX(0,F95-Sheet3!$A$11)</f>
        <v>0</v>
      </c>
      <c r="J95" s="5">
        <f t="shared" si="49"/>
        <v>0</v>
      </c>
      <c r="K95" s="5">
        <f t="shared" si="50"/>
        <v>0</v>
      </c>
    </row>
    <row r="96" spans="1:11" x14ac:dyDescent="0.2">
      <c r="A96" s="15" t="s">
        <v>23</v>
      </c>
      <c r="B96" s="55">
        <f>'Input Sheet'!C88</f>
        <v>0</v>
      </c>
      <c r="C96" s="55">
        <f>'Input Sheet'!D88</f>
        <v>0</v>
      </c>
      <c r="D96" s="55">
        <f>'Input Sheet'!E88</f>
        <v>0</v>
      </c>
      <c r="E96" s="55">
        <f>'Input Sheet'!F88</f>
        <v>0</v>
      </c>
      <c r="F96" s="18">
        <f t="shared" si="48"/>
        <v>0</v>
      </c>
      <c r="G96" s="18">
        <f>MIN(Sheet3!$A$10,F96)</f>
        <v>0</v>
      </c>
      <c r="H96" s="18">
        <f>MAX(0,F96-Sheet3!$A$10)</f>
        <v>0</v>
      </c>
      <c r="I96" s="18">
        <f>MAX(0,F96-Sheet3!$A$11)</f>
        <v>0</v>
      </c>
      <c r="J96" s="5">
        <f t="shared" si="49"/>
        <v>0</v>
      </c>
      <c r="K96" s="5">
        <f t="shared" si="50"/>
        <v>0</v>
      </c>
    </row>
    <row r="97" spans="1:11" x14ac:dyDescent="0.2">
      <c r="A97" s="15" t="s">
        <v>24</v>
      </c>
      <c r="B97" s="55">
        <f>'Input Sheet'!C89</f>
        <v>0</v>
      </c>
      <c r="C97" s="55">
        <f>'Input Sheet'!D89</f>
        <v>0</v>
      </c>
      <c r="D97" s="55">
        <f>'Input Sheet'!E89</f>
        <v>0</v>
      </c>
      <c r="E97" s="55">
        <f>'Input Sheet'!F89</f>
        <v>0</v>
      </c>
      <c r="F97" s="18">
        <f t="shared" si="48"/>
        <v>0</v>
      </c>
      <c r="G97" s="18">
        <f>MIN(Sheet3!$A$10,F97)</f>
        <v>0</v>
      </c>
      <c r="H97" s="18">
        <f>MAX(0,F97-Sheet3!$A$10)</f>
        <v>0</v>
      </c>
      <c r="I97" s="18">
        <f>MAX(0,F97-Sheet3!$A$11)</f>
        <v>0</v>
      </c>
      <c r="J97" s="5">
        <f t="shared" si="49"/>
        <v>0</v>
      </c>
      <c r="K97" s="5">
        <f t="shared" si="50"/>
        <v>0</v>
      </c>
    </row>
    <row r="98" spans="1:11" x14ac:dyDescent="0.2">
      <c r="A98" s="15" t="s">
        <v>14</v>
      </c>
      <c r="B98" s="55">
        <f>'Input Sheet'!C90</f>
        <v>0</v>
      </c>
      <c r="C98" s="55">
        <f>'Input Sheet'!D90</f>
        <v>0</v>
      </c>
      <c r="D98" s="55">
        <f>'Input Sheet'!E90</f>
        <v>0</v>
      </c>
      <c r="E98" s="55">
        <f>'Input Sheet'!F90</f>
        <v>0</v>
      </c>
      <c r="F98" s="18">
        <f t="shared" si="48"/>
        <v>0</v>
      </c>
      <c r="G98" s="18"/>
      <c r="H98" s="18"/>
      <c r="I98" s="18">
        <f t="shared" ref="I98:I99" si="51">F98</f>
        <v>0</v>
      </c>
      <c r="J98" s="5">
        <f t="shared" si="49"/>
        <v>0</v>
      </c>
      <c r="K98" s="5">
        <f t="shared" si="50"/>
        <v>0</v>
      </c>
    </row>
    <row r="99" spans="1:11" x14ac:dyDescent="0.2">
      <c r="A99" s="15" t="s">
        <v>15</v>
      </c>
      <c r="B99" s="55">
        <f>'Input Sheet'!C91</f>
        <v>0</v>
      </c>
      <c r="C99" s="55">
        <f>'Input Sheet'!D91</f>
        <v>0</v>
      </c>
      <c r="D99" s="55">
        <f>'Input Sheet'!E91</f>
        <v>0</v>
      </c>
      <c r="E99" s="55">
        <f>'Input Sheet'!F91</f>
        <v>0</v>
      </c>
      <c r="F99" s="18">
        <f t="shared" si="48"/>
        <v>0</v>
      </c>
      <c r="G99" s="18"/>
      <c r="H99" s="18"/>
      <c r="I99" s="18">
        <f t="shared" si="51"/>
        <v>0</v>
      </c>
      <c r="J99" s="5">
        <f t="shared" si="49"/>
        <v>0</v>
      </c>
      <c r="K99" s="5">
        <f t="shared" si="50"/>
        <v>0</v>
      </c>
    </row>
    <row r="100" spans="1:11" x14ac:dyDescent="0.2">
      <c r="A100" s="1"/>
      <c r="B100" s="19"/>
      <c r="C100" s="19"/>
      <c r="D100" s="19"/>
      <c r="E100" s="20" t="s">
        <v>25</v>
      </c>
      <c r="F100" s="21">
        <f>SUM(F93:F99)</f>
        <v>0</v>
      </c>
      <c r="G100" s="21">
        <f t="shared" ref="G100:H100" si="52">SUM(G93:G97)</f>
        <v>0</v>
      </c>
      <c r="H100" s="21">
        <f t="shared" si="52"/>
        <v>0</v>
      </c>
      <c r="I100" s="21">
        <f t="shared" ref="I100:J100" si="53">SUM(I93:I99)</f>
        <v>0</v>
      </c>
      <c r="J100" s="5">
        <f t="shared" si="53"/>
        <v>0</v>
      </c>
      <c r="K100" s="5">
        <f>SUM(K93:K99)</f>
        <v>0</v>
      </c>
    </row>
    <row r="101" spans="1:11" x14ac:dyDescent="0.2">
      <c r="A101" s="10" t="s">
        <v>32</v>
      </c>
      <c r="B101" s="63" t="str">
        <f>'Input Sheet'!B93:F93</f>
        <v>Quinn Garvey</v>
      </c>
      <c r="C101" s="64"/>
      <c r="D101" s="64"/>
      <c r="E101" s="65"/>
      <c r="F101" s="11"/>
      <c r="G101" s="12"/>
      <c r="H101" s="13"/>
      <c r="I101" s="13"/>
      <c r="J101" s="14"/>
      <c r="K101" s="13"/>
    </row>
    <row r="102" spans="1:11" x14ac:dyDescent="0.2">
      <c r="A102" s="15" t="s">
        <v>7</v>
      </c>
      <c r="B102" s="16" t="s">
        <v>9</v>
      </c>
      <c r="C102" s="16" t="s">
        <v>10</v>
      </c>
      <c r="D102" s="16" t="s">
        <v>11</v>
      </c>
      <c r="E102" s="16" t="s">
        <v>12</v>
      </c>
      <c r="F102" s="16" t="s">
        <v>16</v>
      </c>
      <c r="G102" s="16" t="s">
        <v>17</v>
      </c>
      <c r="H102" s="16" t="s">
        <v>18</v>
      </c>
      <c r="I102" s="16" t="s">
        <v>19</v>
      </c>
      <c r="J102" s="16" t="s">
        <v>2</v>
      </c>
      <c r="K102" s="16" t="s">
        <v>5</v>
      </c>
    </row>
    <row r="103" spans="1:11" x14ac:dyDescent="0.2">
      <c r="A103" s="15" t="s">
        <v>20</v>
      </c>
      <c r="B103" s="55">
        <f>'Input Sheet'!C95</f>
        <v>0</v>
      </c>
      <c r="C103" s="55">
        <f>'Input Sheet'!D95</f>
        <v>0</v>
      </c>
      <c r="D103" s="55">
        <f>'Input Sheet'!E95</f>
        <v>0</v>
      </c>
      <c r="E103" s="55">
        <f>'Input Sheet'!F95</f>
        <v>0</v>
      </c>
      <c r="F103" s="18">
        <f t="shared" ref="F103:F109" si="54">((E103-B103)-(D103-C103))*24</f>
        <v>0</v>
      </c>
      <c r="G103" s="18">
        <f>MIN(Sheet3!$A$10,F103)</f>
        <v>0</v>
      </c>
      <c r="H103" s="18">
        <f>MAX(0,F103-Sheet3!$A$10)</f>
        <v>0</v>
      </c>
      <c r="I103" s="18">
        <f>MAX(0,F103-Sheet3!$A$11)</f>
        <v>0</v>
      </c>
      <c r="J103" s="5">
        <f>IF(F103&gt;0.5,13.41,0)</f>
        <v>0</v>
      </c>
      <c r="K103" s="5">
        <f>IF(F103&gt;9,17.43,0)</f>
        <v>0</v>
      </c>
    </row>
    <row r="104" spans="1:11" x14ac:dyDescent="0.2">
      <c r="A104" s="15" t="s">
        <v>21</v>
      </c>
      <c r="B104" s="55">
        <f>'Input Sheet'!C96</f>
        <v>0</v>
      </c>
      <c r="C104" s="55">
        <f>'Input Sheet'!D96</f>
        <v>0</v>
      </c>
      <c r="D104" s="55">
        <f>'Input Sheet'!E96</f>
        <v>0</v>
      </c>
      <c r="E104" s="55">
        <f>'Input Sheet'!F96</f>
        <v>0</v>
      </c>
      <c r="F104" s="18">
        <f t="shared" si="54"/>
        <v>0</v>
      </c>
      <c r="G104" s="18">
        <f>MIN(Sheet3!$A$10,F104)</f>
        <v>0</v>
      </c>
      <c r="H104" s="18">
        <f>MAX(0,F104-Sheet3!$A$10)</f>
        <v>0</v>
      </c>
      <c r="I104" s="18">
        <f>MAX(0,F104-Sheet3!$A$11)</f>
        <v>0</v>
      </c>
      <c r="J104" s="5">
        <f t="shared" ref="J104:J109" si="55">IF(F104&gt;0.5,13.41,0)</f>
        <v>0</v>
      </c>
      <c r="K104" s="5">
        <f t="shared" ref="K104:K109" si="56">IF(F104&gt;9,17.43,0)</f>
        <v>0</v>
      </c>
    </row>
    <row r="105" spans="1:11" x14ac:dyDescent="0.2">
      <c r="A105" s="15" t="s">
        <v>22</v>
      </c>
      <c r="B105" s="55">
        <f>'Input Sheet'!C97</f>
        <v>0</v>
      </c>
      <c r="C105" s="55">
        <f>'Input Sheet'!D97</f>
        <v>0</v>
      </c>
      <c r="D105" s="55">
        <f>'Input Sheet'!E97</f>
        <v>0</v>
      </c>
      <c r="E105" s="55">
        <f>'Input Sheet'!F97</f>
        <v>0</v>
      </c>
      <c r="F105" s="18">
        <f t="shared" si="54"/>
        <v>0</v>
      </c>
      <c r="G105" s="18">
        <f>MIN(Sheet3!$A$10,F105)</f>
        <v>0</v>
      </c>
      <c r="H105" s="18">
        <f>MAX(0,F105-Sheet3!$A$10)</f>
        <v>0</v>
      </c>
      <c r="I105" s="18">
        <f>MAX(0,F105-Sheet3!$A$11)</f>
        <v>0</v>
      </c>
      <c r="J105" s="5">
        <f t="shared" si="55"/>
        <v>0</v>
      </c>
      <c r="K105" s="5">
        <f t="shared" si="56"/>
        <v>0</v>
      </c>
    </row>
    <row r="106" spans="1:11" x14ac:dyDescent="0.2">
      <c r="A106" s="15" t="s">
        <v>23</v>
      </c>
      <c r="B106" s="55">
        <f>'Input Sheet'!C98</f>
        <v>0</v>
      </c>
      <c r="C106" s="55">
        <f>'Input Sheet'!D98</f>
        <v>0</v>
      </c>
      <c r="D106" s="55">
        <f>'Input Sheet'!E98</f>
        <v>0</v>
      </c>
      <c r="E106" s="55">
        <f>'Input Sheet'!F98</f>
        <v>0</v>
      </c>
      <c r="F106" s="18">
        <f t="shared" si="54"/>
        <v>0</v>
      </c>
      <c r="G106" s="18">
        <f>MIN(Sheet3!$A$10,F106)</f>
        <v>0</v>
      </c>
      <c r="H106" s="18">
        <f>MAX(0,F106-Sheet3!$A$10)</f>
        <v>0</v>
      </c>
      <c r="I106" s="18">
        <f>MAX(0,F106-Sheet3!$A$11)</f>
        <v>0</v>
      </c>
      <c r="J106" s="5">
        <f t="shared" si="55"/>
        <v>0</v>
      </c>
      <c r="K106" s="5">
        <f t="shared" si="56"/>
        <v>0</v>
      </c>
    </row>
    <row r="107" spans="1:11" x14ac:dyDescent="0.2">
      <c r="A107" s="15" t="s">
        <v>24</v>
      </c>
      <c r="B107" s="55">
        <f>'Input Sheet'!C99</f>
        <v>0</v>
      </c>
      <c r="C107" s="55">
        <f>'Input Sheet'!D99</f>
        <v>0</v>
      </c>
      <c r="D107" s="55">
        <f>'Input Sheet'!E99</f>
        <v>0</v>
      </c>
      <c r="E107" s="55">
        <f>'Input Sheet'!F99</f>
        <v>0</v>
      </c>
      <c r="F107" s="18">
        <f t="shared" si="54"/>
        <v>0</v>
      </c>
      <c r="G107" s="18">
        <f>MIN(Sheet3!$A$10,F107)</f>
        <v>0</v>
      </c>
      <c r="H107" s="18">
        <f>MAX(0,F107-Sheet3!$A$10)</f>
        <v>0</v>
      </c>
      <c r="I107" s="18">
        <f>MAX(0,F107-Sheet3!$A$11)</f>
        <v>0</v>
      </c>
      <c r="J107" s="5">
        <f t="shared" si="55"/>
        <v>0</v>
      </c>
      <c r="K107" s="5">
        <f t="shared" si="56"/>
        <v>0</v>
      </c>
    </row>
    <row r="108" spans="1:11" x14ac:dyDescent="0.2">
      <c r="A108" s="15" t="s">
        <v>14</v>
      </c>
      <c r="B108" s="55">
        <f>'Input Sheet'!C100</f>
        <v>0</v>
      </c>
      <c r="C108" s="55">
        <f>'Input Sheet'!D100</f>
        <v>0</v>
      </c>
      <c r="D108" s="55">
        <f>'Input Sheet'!E100</f>
        <v>0</v>
      </c>
      <c r="E108" s="55">
        <f>'Input Sheet'!F100</f>
        <v>0</v>
      </c>
      <c r="F108" s="18">
        <f t="shared" si="54"/>
        <v>0</v>
      </c>
      <c r="G108" s="18"/>
      <c r="H108" s="18"/>
      <c r="I108" s="18">
        <f t="shared" ref="I108:I109" si="57">F108</f>
        <v>0</v>
      </c>
      <c r="J108" s="5">
        <f t="shared" si="55"/>
        <v>0</v>
      </c>
      <c r="K108" s="5">
        <f t="shared" si="56"/>
        <v>0</v>
      </c>
    </row>
    <row r="109" spans="1:11" x14ac:dyDescent="0.2">
      <c r="A109" s="15" t="s">
        <v>15</v>
      </c>
      <c r="B109" s="55">
        <f>'Input Sheet'!C101</f>
        <v>0</v>
      </c>
      <c r="C109" s="55">
        <f>'Input Sheet'!D101</f>
        <v>0</v>
      </c>
      <c r="D109" s="55">
        <f>'Input Sheet'!E101</f>
        <v>0</v>
      </c>
      <c r="E109" s="55">
        <f>'Input Sheet'!F101</f>
        <v>0</v>
      </c>
      <c r="F109" s="18">
        <f t="shared" si="54"/>
        <v>0</v>
      </c>
      <c r="G109" s="18"/>
      <c r="H109" s="18"/>
      <c r="I109" s="18">
        <f t="shared" si="57"/>
        <v>0</v>
      </c>
      <c r="J109" s="5">
        <f t="shared" si="55"/>
        <v>0</v>
      </c>
      <c r="K109" s="5">
        <f t="shared" si="56"/>
        <v>0</v>
      </c>
    </row>
    <row r="110" spans="1:11" x14ac:dyDescent="0.2">
      <c r="A110" s="1"/>
      <c r="B110" s="19"/>
      <c r="C110" s="19"/>
      <c r="D110" s="19"/>
      <c r="E110" s="20" t="s">
        <v>25</v>
      </c>
      <c r="F110" s="21">
        <f>SUM(F103:F109)</f>
        <v>0</v>
      </c>
      <c r="G110" s="21">
        <f t="shared" ref="G110:H110" si="58">SUM(G103:G107)</f>
        <v>0</v>
      </c>
      <c r="H110" s="21">
        <f t="shared" si="58"/>
        <v>0</v>
      </c>
      <c r="I110" s="21">
        <f t="shared" ref="I110:J110" si="59">SUM(I103:I109)</f>
        <v>0</v>
      </c>
      <c r="J110" s="5">
        <f t="shared" si="59"/>
        <v>0</v>
      </c>
      <c r="K110" s="5">
        <f>SUM(K103:K109)</f>
        <v>0</v>
      </c>
    </row>
    <row r="111" spans="1:1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 spans="1:11" x14ac:dyDescent="0.2">
      <c r="A112" s="10" t="s">
        <v>32</v>
      </c>
      <c r="B112" s="63" t="str">
        <f>'Input Sheet'!B103:F103</f>
        <v>Victoria</v>
      </c>
      <c r="C112" s="64"/>
      <c r="D112" s="64"/>
      <c r="E112" s="65"/>
      <c r="F112" s="11"/>
      <c r="G112" s="12"/>
      <c r="H112" s="13"/>
      <c r="I112" s="13"/>
      <c r="J112" s="14"/>
      <c r="K112" s="13"/>
    </row>
    <row r="113" spans="1:11" x14ac:dyDescent="0.2">
      <c r="A113" s="15" t="s">
        <v>7</v>
      </c>
      <c r="B113" s="16" t="s">
        <v>9</v>
      </c>
      <c r="C113" s="16" t="s">
        <v>10</v>
      </c>
      <c r="D113" s="16" t="s">
        <v>11</v>
      </c>
      <c r="E113" s="16" t="s">
        <v>12</v>
      </c>
      <c r="F113" s="16" t="s">
        <v>16</v>
      </c>
      <c r="G113" s="16" t="s">
        <v>17</v>
      </c>
      <c r="H113" s="16" t="s">
        <v>18</v>
      </c>
      <c r="I113" s="16" t="s">
        <v>19</v>
      </c>
      <c r="J113" s="16" t="s">
        <v>2</v>
      </c>
      <c r="K113" s="16" t="s">
        <v>5</v>
      </c>
    </row>
    <row r="114" spans="1:11" x14ac:dyDescent="0.2">
      <c r="A114" s="15" t="s">
        <v>20</v>
      </c>
      <c r="B114" s="17">
        <f>'Input Sheet'!C105</f>
        <v>0.375</v>
      </c>
      <c r="C114" s="17">
        <f>'Input Sheet'!D105</f>
        <v>0.45833333333333331</v>
      </c>
      <c r="D114" s="17">
        <f>'Input Sheet'!E105</f>
        <v>0.46875</v>
      </c>
      <c r="E114" s="17">
        <f>'Input Sheet'!F105</f>
        <v>0.60416666666666663</v>
      </c>
      <c r="F114" s="18">
        <f t="shared" ref="F114:F120" si="60">((E114-B114)-(D114-C114))*24</f>
        <v>5.2499999999999982</v>
      </c>
      <c r="G114" s="18">
        <f>MIN(Sheet3!$A$10,F114)</f>
        <v>5.2499999999999982</v>
      </c>
      <c r="H114" s="18">
        <f>MAX(0,F114-Sheet3!$A$10)</f>
        <v>0</v>
      </c>
      <c r="I114" s="18">
        <f>MAX(0,F114-Sheet3!$A$11)</f>
        <v>0</v>
      </c>
      <c r="J114" s="5">
        <f>IF(F114&gt;0.5,13.41,0)</f>
        <v>13.41</v>
      </c>
      <c r="K114" s="5">
        <f>IF(F114&gt;9,17.43,0)</f>
        <v>0</v>
      </c>
    </row>
    <row r="115" spans="1:11" x14ac:dyDescent="0.2">
      <c r="A115" s="15" t="s">
        <v>21</v>
      </c>
      <c r="B115" s="17">
        <f>'Input Sheet'!C106</f>
        <v>0.375</v>
      </c>
      <c r="C115" s="17">
        <f>'Input Sheet'!D106</f>
        <v>0.45833333333333331</v>
      </c>
      <c r="D115" s="17">
        <f>'Input Sheet'!E106</f>
        <v>0.46875</v>
      </c>
      <c r="E115" s="17">
        <f>'Input Sheet'!F106</f>
        <v>0.60416666666666663</v>
      </c>
      <c r="F115" s="18">
        <f t="shared" si="60"/>
        <v>5.2499999999999982</v>
      </c>
      <c r="G115" s="18">
        <f>MIN(Sheet3!$A$10,F115)</f>
        <v>5.2499999999999982</v>
      </c>
      <c r="H115" s="18">
        <f>MAX(0,F115-Sheet3!$A$10)</f>
        <v>0</v>
      </c>
      <c r="I115" s="18">
        <f>MAX(0,F115-Sheet3!$A$11)</f>
        <v>0</v>
      </c>
      <c r="J115" s="5">
        <f t="shared" ref="J115:J120" si="61">IF(F115&gt;0.5,13.41,0)</f>
        <v>13.41</v>
      </c>
      <c r="K115" s="5">
        <f t="shared" ref="K115:K120" si="62">IF(F115&gt;9,17.43,0)</f>
        <v>0</v>
      </c>
    </row>
    <row r="116" spans="1:11" x14ac:dyDescent="0.2">
      <c r="A116" s="15" t="s">
        <v>22</v>
      </c>
      <c r="B116" s="17">
        <f>'Input Sheet'!C107</f>
        <v>0.35416666666666669</v>
      </c>
      <c r="C116" s="17">
        <f>'Input Sheet'!D107</f>
        <v>0.45833333333333331</v>
      </c>
      <c r="D116" s="17">
        <f>'Input Sheet'!E107</f>
        <v>0.46875</v>
      </c>
      <c r="E116" s="17">
        <f>'Input Sheet'!F107</f>
        <v>0.58333333333333337</v>
      </c>
      <c r="F116" s="18">
        <f t="shared" si="60"/>
        <v>5.25</v>
      </c>
      <c r="G116" s="18">
        <f>MIN(Sheet3!$A$10,F116)</f>
        <v>5.25</v>
      </c>
      <c r="H116" s="18">
        <f>MAX(0,F116-Sheet3!$A$10)</f>
        <v>0</v>
      </c>
      <c r="I116" s="18">
        <f>MAX(0,F116-Sheet3!$A$11)</f>
        <v>0</v>
      </c>
      <c r="J116" s="5">
        <f t="shared" si="61"/>
        <v>13.41</v>
      </c>
      <c r="K116" s="5">
        <f t="shared" si="62"/>
        <v>0</v>
      </c>
    </row>
    <row r="117" spans="1:11" x14ac:dyDescent="0.2">
      <c r="A117" s="15" t="s">
        <v>23</v>
      </c>
      <c r="B117" s="17">
        <f>'Input Sheet'!C108</f>
        <v>0.375</v>
      </c>
      <c r="C117" s="17">
        <f>'Input Sheet'!D108</f>
        <v>0.45833333333333331</v>
      </c>
      <c r="D117" s="17">
        <f>'Input Sheet'!E108</f>
        <v>0.46875</v>
      </c>
      <c r="E117" s="17">
        <f>'Input Sheet'!F108</f>
        <v>0.5625</v>
      </c>
      <c r="F117" s="18">
        <f t="shared" si="60"/>
        <v>4.25</v>
      </c>
      <c r="G117" s="18">
        <f>MIN(Sheet3!$A$10,F117)</f>
        <v>4.25</v>
      </c>
      <c r="H117" s="18">
        <f>MAX(0,F117-Sheet3!$A$10)</f>
        <v>0</v>
      </c>
      <c r="I117" s="18">
        <f>MAX(0,F117-Sheet3!$A$11)</f>
        <v>0</v>
      </c>
      <c r="J117" s="5">
        <f t="shared" si="61"/>
        <v>13.41</v>
      </c>
      <c r="K117" s="5">
        <f t="shared" si="62"/>
        <v>0</v>
      </c>
    </row>
    <row r="118" spans="1:11" x14ac:dyDescent="0.2">
      <c r="A118" s="15" t="s">
        <v>24</v>
      </c>
      <c r="B118" s="17">
        <f>'Input Sheet'!C109</f>
        <v>0.3125</v>
      </c>
      <c r="C118" s="17">
        <f>'Input Sheet'!D109</f>
        <v>0.45833333333333331</v>
      </c>
      <c r="D118" s="17">
        <f>'Input Sheet'!E109</f>
        <v>0.46875</v>
      </c>
      <c r="E118" s="17">
        <f>'Input Sheet'!F109</f>
        <v>0.64583333333333337</v>
      </c>
      <c r="F118" s="18">
        <f t="shared" si="60"/>
        <v>7.75</v>
      </c>
      <c r="G118" s="18">
        <f>MIN(Sheet3!$A$10,F118)</f>
        <v>7.75</v>
      </c>
      <c r="H118" s="18">
        <f>MAX(0,F118-Sheet3!$A$10)</f>
        <v>0</v>
      </c>
      <c r="I118" s="18">
        <f>MAX(0,F118-Sheet3!$A$11)</f>
        <v>0</v>
      </c>
      <c r="J118" s="5">
        <f t="shared" si="61"/>
        <v>13.41</v>
      </c>
      <c r="K118" s="5">
        <f t="shared" si="62"/>
        <v>0</v>
      </c>
    </row>
    <row r="119" spans="1:11" x14ac:dyDescent="0.2">
      <c r="A119" s="15" t="s">
        <v>14</v>
      </c>
      <c r="B119" s="17">
        <f>'Input Sheet'!C110</f>
        <v>0</v>
      </c>
      <c r="C119" s="17">
        <f>'Input Sheet'!D110</f>
        <v>0</v>
      </c>
      <c r="D119" s="17">
        <f>'Input Sheet'!E110</f>
        <v>0</v>
      </c>
      <c r="E119" s="17">
        <f>'Input Sheet'!F110</f>
        <v>0</v>
      </c>
      <c r="F119" s="18">
        <f t="shared" si="60"/>
        <v>0</v>
      </c>
      <c r="G119" s="18"/>
      <c r="H119" s="18"/>
      <c r="I119" s="18">
        <f t="shared" ref="I119:I120" si="63">F119</f>
        <v>0</v>
      </c>
      <c r="J119" s="5">
        <f t="shared" si="61"/>
        <v>0</v>
      </c>
      <c r="K119" s="5">
        <f t="shared" si="62"/>
        <v>0</v>
      </c>
    </row>
    <row r="120" spans="1:11" x14ac:dyDescent="0.2">
      <c r="A120" s="15" t="s">
        <v>15</v>
      </c>
      <c r="B120" s="17">
        <f>'Input Sheet'!C111</f>
        <v>0</v>
      </c>
      <c r="C120" s="17">
        <f>'Input Sheet'!D111</f>
        <v>0</v>
      </c>
      <c r="D120" s="17">
        <f>'Input Sheet'!E111</f>
        <v>0</v>
      </c>
      <c r="E120" s="17">
        <f>'Input Sheet'!F111</f>
        <v>0</v>
      </c>
      <c r="F120" s="18">
        <f t="shared" si="60"/>
        <v>0</v>
      </c>
      <c r="G120" s="18"/>
      <c r="H120" s="18"/>
      <c r="I120" s="18">
        <f t="shared" si="63"/>
        <v>0</v>
      </c>
      <c r="J120" s="5">
        <f t="shared" si="61"/>
        <v>0</v>
      </c>
      <c r="K120" s="5">
        <f t="shared" si="62"/>
        <v>0</v>
      </c>
    </row>
    <row r="121" spans="1:11" x14ac:dyDescent="0.2">
      <c r="A121" s="1"/>
      <c r="B121" s="19"/>
      <c r="C121" s="19"/>
      <c r="D121" s="19"/>
      <c r="E121" s="20" t="s">
        <v>25</v>
      </c>
      <c r="F121" s="21">
        <f>SUM(F114:F120)</f>
        <v>27.749999999999996</v>
      </c>
      <c r="G121" s="21">
        <f t="shared" ref="G121:H121" si="64">SUM(G114:G118)</f>
        <v>27.749999999999996</v>
      </c>
      <c r="H121" s="21">
        <f t="shared" si="64"/>
        <v>0</v>
      </c>
      <c r="I121" s="21">
        <f t="shared" ref="I121:J121" si="65">SUM(I114:I120)</f>
        <v>0</v>
      </c>
      <c r="J121" s="5">
        <f t="shared" si="65"/>
        <v>67.05</v>
      </c>
      <c r="K121" s="5">
        <f>SUM(K114:K120)</f>
        <v>0</v>
      </c>
    </row>
    <row r="122" spans="1:1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 spans="1:11" x14ac:dyDescent="0.2">
      <c r="A123" s="10" t="s">
        <v>32</v>
      </c>
      <c r="B123" s="63" t="str">
        <f>'Input Sheet'!B113:F113</f>
        <v>Zoey Pierson</v>
      </c>
      <c r="C123" s="64"/>
      <c r="D123" s="64"/>
      <c r="E123" s="65"/>
      <c r="F123" s="11"/>
      <c r="G123" s="12"/>
      <c r="H123" s="13"/>
      <c r="I123" s="13"/>
      <c r="J123" s="14"/>
      <c r="K123" s="13"/>
    </row>
    <row r="124" spans="1:11" x14ac:dyDescent="0.2">
      <c r="A124" s="15" t="s">
        <v>7</v>
      </c>
      <c r="B124" s="16" t="s">
        <v>9</v>
      </c>
      <c r="C124" s="16" t="s">
        <v>10</v>
      </c>
      <c r="D124" s="16" t="s">
        <v>11</v>
      </c>
      <c r="E124" s="16" t="s">
        <v>12</v>
      </c>
      <c r="F124" s="16" t="s">
        <v>16</v>
      </c>
      <c r="G124" s="16" t="s">
        <v>17</v>
      </c>
      <c r="H124" s="16" t="s">
        <v>18</v>
      </c>
      <c r="I124" s="16" t="s">
        <v>19</v>
      </c>
      <c r="J124" s="16" t="s">
        <v>2</v>
      </c>
      <c r="K124" s="16" t="s">
        <v>5</v>
      </c>
    </row>
    <row r="125" spans="1:11" x14ac:dyDescent="0.2">
      <c r="A125" s="15" t="s">
        <v>20</v>
      </c>
      <c r="B125" s="17">
        <f>'Input Sheet'!C115</f>
        <v>0</v>
      </c>
      <c r="C125" s="17">
        <f>'Input Sheet'!D115</f>
        <v>0</v>
      </c>
      <c r="D125" s="17">
        <f>'Input Sheet'!E115</f>
        <v>0</v>
      </c>
      <c r="E125" s="17">
        <f>'Input Sheet'!F115</f>
        <v>0</v>
      </c>
      <c r="F125" s="18">
        <f t="shared" ref="F125:F131" si="66">((E125-B125)-(D125-C125))*24</f>
        <v>0</v>
      </c>
      <c r="G125" s="18">
        <f>MIN(Sheet3!$A$10,F125)</f>
        <v>0</v>
      </c>
      <c r="H125" s="18">
        <f>MAX(0,F125-Sheet3!$A$10)</f>
        <v>0</v>
      </c>
      <c r="I125" s="18">
        <f>MAX(0,F125-Sheet3!$A$11)</f>
        <v>0</v>
      </c>
      <c r="J125" s="5">
        <f>IF(F125&gt;0.5,13.41,0)</f>
        <v>0</v>
      </c>
      <c r="K125" s="5">
        <f>IF(F125&gt;9,17.43,0)</f>
        <v>0</v>
      </c>
    </row>
    <row r="126" spans="1:11" x14ac:dyDescent="0.2">
      <c r="A126" s="15" t="s">
        <v>21</v>
      </c>
      <c r="B126" s="17">
        <f>'Input Sheet'!C116</f>
        <v>0.29166666666666669</v>
      </c>
      <c r="C126" s="17">
        <f>'Input Sheet'!D116</f>
        <v>0</v>
      </c>
      <c r="D126" s="17">
        <f>'Input Sheet'!E116</f>
        <v>0</v>
      </c>
      <c r="E126" s="17">
        <f>'Input Sheet'!F116</f>
        <v>0.47916666666666669</v>
      </c>
      <c r="F126" s="18">
        <f t="shared" si="66"/>
        <v>4.5</v>
      </c>
      <c r="G126" s="18">
        <f>MIN(Sheet3!$A$10,F126)</f>
        <v>4.5</v>
      </c>
      <c r="H126" s="18">
        <f>MAX(0,F126-Sheet3!$A$10)</f>
        <v>0</v>
      </c>
      <c r="I126" s="18">
        <f>MAX(0,F126-Sheet3!$A$11)</f>
        <v>0</v>
      </c>
      <c r="J126" s="5">
        <f t="shared" ref="J126:J131" si="67">IF(F126&gt;0.5,13.41,0)</f>
        <v>13.41</v>
      </c>
      <c r="K126" s="5">
        <f t="shared" ref="K126:K131" si="68">IF(F126&gt;9,17.43,0)</f>
        <v>0</v>
      </c>
    </row>
    <row r="127" spans="1:11" x14ac:dyDescent="0.2">
      <c r="A127" s="15" t="s">
        <v>22</v>
      </c>
      <c r="B127" s="17">
        <f>'Input Sheet'!C117</f>
        <v>0</v>
      </c>
      <c r="C127" s="17">
        <f>'Input Sheet'!D117</f>
        <v>0</v>
      </c>
      <c r="D127" s="17">
        <f>'Input Sheet'!E117</f>
        <v>0</v>
      </c>
      <c r="E127" s="17">
        <f>'Input Sheet'!F117</f>
        <v>0</v>
      </c>
      <c r="F127" s="18">
        <f t="shared" si="66"/>
        <v>0</v>
      </c>
      <c r="G127" s="18">
        <f>MIN(Sheet3!$A$10,F127)</f>
        <v>0</v>
      </c>
      <c r="H127" s="18">
        <f>MAX(0,F127-Sheet3!$A$10)</f>
        <v>0</v>
      </c>
      <c r="I127" s="18">
        <f>MAX(0,F127-Sheet3!$A$11)</f>
        <v>0</v>
      </c>
      <c r="J127" s="5">
        <f t="shared" si="67"/>
        <v>0</v>
      </c>
      <c r="K127" s="5">
        <f t="shared" si="68"/>
        <v>0</v>
      </c>
    </row>
    <row r="128" spans="1:11" x14ac:dyDescent="0.2">
      <c r="A128" s="15" t="s">
        <v>23</v>
      </c>
      <c r="B128" s="17">
        <f>'Input Sheet'!C118</f>
        <v>0</v>
      </c>
      <c r="C128" s="17">
        <f>'Input Sheet'!D118</f>
        <v>0</v>
      </c>
      <c r="D128" s="17">
        <f>'Input Sheet'!E118</f>
        <v>0</v>
      </c>
      <c r="E128" s="17">
        <f>'Input Sheet'!F118</f>
        <v>0</v>
      </c>
      <c r="F128" s="18">
        <f t="shared" si="66"/>
        <v>0</v>
      </c>
      <c r="G128" s="18">
        <f>MIN(Sheet3!$A$10,F128)</f>
        <v>0</v>
      </c>
      <c r="H128" s="18">
        <f>MAX(0,F128-Sheet3!$A$10)</f>
        <v>0</v>
      </c>
      <c r="I128" s="18">
        <f>MAX(0,F128-Sheet3!$A$11)</f>
        <v>0</v>
      </c>
      <c r="J128" s="5">
        <f t="shared" si="67"/>
        <v>0</v>
      </c>
      <c r="K128" s="5">
        <f t="shared" si="68"/>
        <v>0</v>
      </c>
    </row>
    <row r="129" spans="1:11" x14ac:dyDescent="0.2">
      <c r="A129" s="15" t="s">
        <v>24</v>
      </c>
      <c r="B129" s="17">
        <f>'Input Sheet'!C119</f>
        <v>0</v>
      </c>
      <c r="C129" s="17">
        <f>'Input Sheet'!D119</f>
        <v>0</v>
      </c>
      <c r="D129" s="17">
        <f>'Input Sheet'!E119</f>
        <v>0</v>
      </c>
      <c r="E129" s="17">
        <f>'Input Sheet'!F119</f>
        <v>0</v>
      </c>
      <c r="F129" s="18">
        <f t="shared" si="66"/>
        <v>0</v>
      </c>
      <c r="G129" s="18">
        <f>MIN(Sheet3!$A$10,F129)</f>
        <v>0</v>
      </c>
      <c r="H129" s="18">
        <f>MAX(0,F129-Sheet3!$A$10)</f>
        <v>0</v>
      </c>
      <c r="I129" s="18">
        <f>MAX(0,F129-Sheet3!$A$11)</f>
        <v>0</v>
      </c>
      <c r="J129" s="5">
        <f t="shared" si="67"/>
        <v>0</v>
      </c>
      <c r="K129" s="5">
        <f t="shared" si="68"/>
        <v>0</v>
      </c>
    </row>
    <row r="130" spans="1:11" x14ac:dyDescent="0.2">
      <c r="A130" s="15" t="s">
        <v>14</v>
      </c>
      <c r="B130" s="17">
        <f>'Input Sheet'!C120</f>
        <v>0</v>
      </c>
      <c r="C130" s="17">
        <f>'Input Sheet'!D120</f>
        <v>0</v>
      </c>
      <c r="D130" s="17">
        <f>'Input Sheet'!E120</f>
        <v>0</v>
      </c>
      <c r="E130" s="17">
        <f>'Input Sheet'!F120</f>
        <v>0</v>
      </c>
      <c r="F130" s="18">
        <f t="shared" si="66"/>
        <v>0</v>
      </c>
      <c r="G130" s="18"/>
      <c r="H130" s="18"/>
      <c r="I130" s="18">
        <f t="shared" ref="I130:I131" si="69">F130</f>
        <v>0</v>
      </c>
      <c r="J130" s="5">
        <f t="shared" si="67"/>
        <v>0</v>
      </c>
      <c r="K130" s="5">
        <f t="shared" si="68"/>
        <v>0</v>
      </c>
    </row>
    <row r="131" spans="1:11" x14ac:dyDescent="0.2">
      <c r="A131" s="15" t="s">
        <v>15</v>
      </c>
      <c r="B131" s="17">
        <f>'Input Sheet'!C121</f>
        <v>0</v>
      </c>
      <c r="C131" s="17">
        <f>'Input Sheet'!D121</f>
        <v>0</v>
      </c>
      <c r="D131" s="17">
        <f>'Input Sheet'!E121</f>
        <v>0</v>
      </c>
      <c r="E131" s="17">
        <f>'Input Sheet'!F121</f>
        <v>0</v>
      </c>
      <c r="F131" s="18">
        <f t="shared" si="66"/>
        <v>0</v>
      </c>
      <c r="G131" s="18"/>
      <c r="H131" s="18"/>
      <c r="I131" s="18">
        <f t="shared" si="69"/>
        <v>0</v>
      </c>
      <c r="J131" s="5">
        <f t="shared" si="67"/>
        <v>0</v>
      </c>
      <c r="K131" s="5">
        <f t="shared" si="68"/>
        <v>0</v>
      </c>
    </row>
    <row r="132" spans="1:11" x14ac:dyDescent="0.2">
      <c r="A132" s="1"/>
      <c r="B132" s="19"/>
      <c r="C132" s="19"/>
      <c r="D132" s="19"/>
      <c r="E132" s="20" t="s">
        <v>25</v>
      </c>
      <c r="F132" s="21">
        <f>SUM(F125:F131)</f>
        <v>4.5</v>
      </c>
      <c r="G132" s="21">
        <f t="shared" ref="G132:H132" si="70">SUM(G125:G129)</f>
        <v>4.5</v>
      </c>
      <c r="H132" s="21">
        <f t="shared" si="70"/>
        <v>0</v>
      </c>
      <c r="I132" s="21">
        <f t="shared" ref="I132:J132" si="71">SUM(I125:I131)</f>
        <v>0</v>
      </c>
      <c r="J132" s="5">
        <f t="shared" si="71"/>
        <v>13.41</v>
      </c>
      <c r="K132" s="5">
        <f>SUM(K125:K131)</f>
        <v>0</v>
      </c>
    </row>
    <row r="133" spans="1:1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 spans="1:11" x14ac:dyDescent="0.2">
      <c r="A134" s="10" t="s">
        <v>32</v>
      </c>
      <c r="B134" s="63" t="str">
        <f>'Input Sheet'!B123:F123</f>
        <v>Nora</v>
      </c>
      <c r="C134" s="64"/>
      <c r="D134" s="64"/>
      <c r="E134" s="65"/>
      <c r="F134" s="11"/>
      <c r="G134" s="12"/>
      <c r="H134" s="13"/>
      <c r="I134" s="13"/>
      <c r="J134" s="14"/>
      <c r="K134" s="13"/>
    </row>
    <row r="135" spans="1:11" x14ac:dyDescent="0.2">
      <c r="A135" s="15" t="s">
        <v>7</v>
      </c>
      <c r="B135" s="16" t="s">
        <v>9</v>
      </c>
      <c r="C135" s="16" t="s">
        <v>10</v>
      </c>
      <c r="D135" s="16" t="s">
        <v>11</v>
      </c>
      <c r="E135" s="16" t="s">
        <v>12</v>
      </c>
      <c r="F135" s="16" t="s">
        <v>16</v>
      </c>
      <c r="G135" s="16" t="s">
        <v>17</v>
      </c>
      <c r="H135" s="16" t="s">
        <v>18</v>
      </c>
      <c r="I135" s="16" t="s">
        <v>19</v>
      </c>
      <c r="J135" s="16" t="s">
        <v>2</v>
      </c>
      <c r="K135" s="16" t="s">
        <v>5</v>
      </c>
    </row>
    <row r="136" spans="1:11" x14ac:dyDescent="0.2">
      <c r="A136" s="15" t="s">
        <v>20</v>
      </c>
      <c r="B136" s="17">
        <f>'Input Sheet'!C125</f>
        <v>0</v>
      </c>
      <c r="C136" s="17">
        <f>'Input Sheet'!D125</f>
        <v>0</v>
      </c>
      <c r="D136" s="17">
        <f>'Input Sheet'!E125</f>
        <v>0</v>
      </c>
      <c r="E136" s="17">
        <f>'Input Sheet'!F125</f>
        <v>0</v>
      </c>
      <c r="F136" s="18">
        <f t="shared" ref="F136:F142" si="72">((E136-B136)-(D136-C136))*24</f>
        <v>0</v>
      </c>
      <c r="G136" s="18">
        <f>MIN(Sheet3!$A$10,F136)</f>
        <v>0</v>
      </c>
      <c r="H136" s="18">
        <f>MAX(0,F136-Sheet3!$A$10)</f>
        <v>0</v>
      </c>
      <c r="I136" s="18">
        <f>MAX(0,F136-Sheet3!$A$11)</f>
        <v>0</v>
      </c>
      <c r="J136" s="5">
        <f>IF(F136&gt;0.5,13.41,0)</f>
        <v>0</v>
      </c>
      <c r="K136" s="5">
        <f>IF(F136&gt;9,17.43,0)</f>
        <v>0</v>
      </c>
    </row>
    <row r="137" spans="1:11" x14ac:dyDescent="0.2">
      <c r="A137" s="15" t="s">
        <v>21</v>
      </c>
      <c r="B137" s="17">
        <f>'Input Sheet'!C126</f>
        <v>0</v>
      </c>
      <c r="C137" s="17">
        <f>'Input Sheet'!D126</f>
        <v>0</v>
      </c>
      <c r="D137" s="17">
        <f>'Input Sheet'!E126</f>
        <v>0</v>
      </c>
      <c r="E137" s="17">
        <f>'Input Sheet'!F126</f>
        <v>0</v>
      </c>
      <c r="F137" s="18">
        <f t="shared" si="72"/>
        <v>0</v>
      </c>
      <c r="G137" s="18">
        <f>MIN(Sheet3!$A$10,F137)</f>
        <v>0</v>
      </c>
      <c r="H137" s="18">
        <f>MAX(0,F137-Sheet3!$A$10)</f>
        <v>0</v>
      </c>
      <c r="I137" s="18">
        <f>MAX(0,F137-Sheet3!$A$11)</f>
        <v>0</v>
      </c>
      <c r="J137" s="5">
        <f t="shared" ref="J137:J142" si="73">IF(F137&gt;0.5,13.41,0)</f>
        <v>0</v>
      </c>
      <c r="K137" s="5">
        <f t="shared" ref="K137:K142" si="74">IF(F137&gt;9,17.43,0)</f>
        <v>0</v>
      </c>
    </row>
    <row r="138" spans="1:11" x14ac:dyDescent="0.2">
      <c r="A138" s="15" t="s">
        <v>22</v>
      </c>
      <c r="B138" s="17">
        <f>'Input Sheet'!C127</f>
        <v>0</v>
      </c>
      <c r="C138" s="17">
        <f>'Input Sheet'!D127</f>
        <v>0</v>
      </c>
      <c r="D138" s="17">
        <f>'Input Sheet'!E127</f>
        <v>0</v>
      </c>
      <c r="E138" s="17">
        <f>'Input Sheet'!F127</f>
        <v>0</v>
      </c>
      <c r="F138" s="18">
        <f t="shared" si="72"/>
        <v>0</v>
      </c>
      <c r="G138" s="18">
        <f>MIN(Sheet3!$A$10,F138)</f>
        <v>0</v>
      </c>
      <c r="H138" s="18">
        <f>MAX(0,F138-Sheet3!$A$10)</f>
        <v>0</v>
      </c>
      <c r="I138" s="18">
        <f>MAX(0,F138-Sheet3!$A$11)</f>
        <v>0</v>
      </c>
      <c r="J138" s="5">
        <f t="shared" si="73"/>
        <v>0</v>
      </c>
      <c r="K138" s="5">
        <f t="shared" si="74"/>
        <v>0</v>
      </c>
    </row>
    <row r="139" spans="1:11" x14ac:dyDescent="0.2">
      <c r="A139" s="15" t="s">
        <v>23</v>
      </c>
      <c r="B139" s="17">
        <f>'Input Sheet'!C128</f>
        <v>0</v>
      </c>
      <c r="C139" s="17">
        <f>'Input Sheet'!D128</f>
        <v>0</v>
      </c>
      <c r="D139" s="17">
        <f>'Input Sheet'!E128</f>
        <v>0</v>
      </c>
      <c r="E139" s="17">
        <f>'Input Sheet'!F128</f>
        <v>0</v>
      </c>
      <c r="F139" s="18">
        <f t="shared" si="72"/>
        <v>0</v>
      </c>
      <c r="G139" s="18">
        <f>MIN(Sheet3!$A$10,F139)</f>
        <v>0</v>
      </c>
      <c r="H139" s="18">
        <f>MAX(0,F139-Sheet3!$A$10)</f>
        <v>0</v>
      </c>
      <c r="I139" s="18">
        <f>MAX(0,F139-Sheet3!$A$11)</f>
        <v>0</v>
      </c>
      <c r="J139" s="5">
        <f t="shared" si="73"/>
        <v>0</v>
      </c>
      <c r="K139" s="5">
        <f t="shared" si="74"/>
        <v>0</v>
      </c>
    </row>
    <row r="140" spans="1:11" x14ac:dyDescent="0.2">
      <c r="A140" s="15" t="s">
        <v>24</v>
      </c>
      <c r="B140" s="17">
        <f>'Input Sheet'!C129</f>
        <v>0</v>
      </c>
      <c r="C140" s="17">
        <f>'Input Sheet'!D129</f>
        <v>0</v>
      </c>
      <c r="D140" s="17">
        <f>'Input Sheet'!E129</f>
        <v>0</v>
      </c>
      <c r="E140" s="17">
        <f>'Input Sheet'!F129</f>
        <v>0</v>
      </c>
      <c r="F140" s="18">
        <f t="shared" si="72"/>
        <v>0</v>
      </c>
      <c r="G140" s="18">
        <f>MIN(Sheet3!$A$10,F140)</f>
        <v>0</v>
      </c>
      <c r="H140" s="18">
        <f>MAX(0,F140-Sheet3!$A$10)</f>
        <v>0</v>
      </c>
      <c r="I140" s="18">
        <f>MAX(0,F140-Sheet3!$A$11)</f>
        <v>0</v>
      </c>
      <c r="J140" s="5">
        <f t="shared" si="73"/>
        <v>0</v>
      </c>
      <c r="K140" s="5">
        <f t="shared" si="74"/>
        <v>0</v>
      </c>
    </row>
    <row r="141" spans="1:11" x14ac:dyDescent="0.2">
      <c r="A141" s="15" t="s">
        <v>14</v>
      </c>
      <c r="B141" s="17">
        <f>'Input Sheet'!C130</f>
        <v>0</v>
      </c>
      <c r="C141" s="17">
        <f>'Input Sheet'!D130</f>
        <v>0</v>
      </c>
      <c r="D141" s="17">
        <f>'Input Sheet'!E130</f>
        <v>0</v>
      </c>
      <c r="E141" s="17">
        <f>'Input Sheet'!F130</f>
        <v>0</v>
      </c>
      <c r="F141" s="18">
        <f t="shared" si="72"/>
        <v>0</v>
      </c>
      <c r="G141" s="18"/>
      <c r="H141" s="18"/>
      <c r="I141" s="18">
        <f t="shared" ref="I141:I142" si="75">F141</f>
        <v>0</v>
      </c>
      <c r="J141" s="5">
        <f t="shared" si="73"/>
        <v>0</v>
      </c>
      <c r="K141" s="5">
        <f t="shared" si="74"/>
        <v>0</v>
      </c>
    </row>
    <row r="142" spans="1:11" x14ac:dyDescent="0.2">
      <c r="A142" s="15" t="s">
        <v>15</v>
      </c>
      <c r="B142" s="17">
        <f>'Input Sheet'!C131</f>
        <v>0</v>
      </c>
      <c r="C142" s="17">
        <f>'Input Sheet'!D131</f>
        <v>0</v>
      </c>
      <c r="D142" s="17">
        <f>'Input Sheet'!E131</f>
        <v>0</v>
      </c>
      <c r="E142" s="17">
        <f>'Input Sheet'!F131</f>
        <v>0</v>
      </c>
      <c r="F142" s="18">
        <f t="shared" si="72"/>
        <v>0</v>
      </c>
      <c r="G142" s="18"/>
      <c r="H142" s="18"/>
      <c r="I142" s="18">
        <f t="shared" si="75"/>
        <v>0</v>
      </c>
      <c r="J142" s="5">
        <f t="shared" si="73"/>
        <v>0</v>
      </c>
      <c r="K142" s="5">
        <f t="shared" si="74"/>
        <v>0</v>
      </c>
    </row>
    <row r="143" spans="1:11" x14ac:dyDescent="0.2">
      <c r="A143" s="1"/>
      <c r="B143" s="19"/>
      <c r="C143" s="19"/>
      <c r="D143" s="19"/>
      <c r="E143" s="20" t="s">
        <v>25</v>
      </c>
      <c r="F143" s="21">
        <f>SUM(F136:F142)</f>
        <v>0</v>
      </c>
      <c r="G143" s="21">
        <f t="shared" ref="G143:H143" si="76">SUM(G136:G140)</f>
        <v>0</v>
      </c>
      <c r="H143" s="21">
        <f t="shared" si="76"/>
        <v>0</v>
      </c>
      <c r="I143" s="21">
        <f t="shared" ref="I143:J143" si="77">SUM(I136:I142)</f>
        <v>0</v>
      </c>
      <c r="J143" s="5">
        <f t="shared" si="77"/>
        <v>0</v>
      </c>
      <c r="K143" s="5">
        <f>SUM(K136:K142)</f>
        <v>0</v>
      </c>
    </row>
    <row r="144" spans="1:1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</row>
    <row r="145" spans="1:11" x14ac:dyDescent="0.2">
      <c r="A145" s="10" t="s">
        <v>32</v>
      </c>
      <c r="B145" s="63" t="str">
        <f>'Input Sheet'!B133:F133</f>
        <v>Scooter</v>
      </c>
      <c r="C145" s="64"/>
      <c r="D145" s="64"/>
      <c r="E145" s="65"/>
      <c r="F145" s="11"/>
      <c r="G145" s="12"/>
      <c r="H145" s="13"/>
      <c r="I145" s="13"/>
      <c r="J145" s="14"/>
      <c r="K145" s="13"/>
    </row>
    <row r="146" spans="1:11" x14ac:dyDescent="0.2">
      <c r="A146" s="15" t="s">
        <v>7</v>
      </c>
      <c r="B146" s="16" t="s">
        <v>9</v>
      </c>
      <c r="C146" s="16" t="s">
        <v>10</v>
      </c>
      <c r="D146" s="16" t="s">
        <v>11</v>
      </c>
      <c r="E146" s="16" t="s">
        <v>12</v>
      </c>
      <c r="F146" s="16" t="s">
        <v>16</v>
      </c>
      <c r="G146" s="16" t="s">
        <v>17</v>
      </c>
      <c r="H146" s="16" t="s">
        <v>18</v>
      </c>
      <c r="I146" s="16" t="s">
        <v>19</v>
      </c>
      <c r="J146" s="16" t="s">
        <v>2</v>
      </c>
      <c r="K146" s="16" t="s">
        <v>5</v>
      </c>
    </row>
    <row r="147" spans="1:11" x14ac:dyDescent="0.2">
      <c r="A147" s="15" t="s">
        <v>20</v>
      </c>
      <c r="B147" s="17">
        <f>'Input Sheet'!C135</f>
        <v>0</v>
      </c>
      <c r="C147" s="17">
        <f>'Input Sheet'!D135</f>
        <v>0</v>
      </c>
      <c r="D147" s="17">
        <f>'Input Sheet'!E135</f>
        <v>0</v>
      </c>
      <c r="E147" s="17">
        <f>'Input Sheet'!F135</f>
        <v>0</v>
      </c>
      <c r="F147" s="18">
        <f t="shared" ref="F147:F153" si="78">((E147-B147)-(D147-C147))*24</f>
        <v>0</v>
      </c>
      <c r="G147" s="18">
        <f>MIN(Sheet3!$A$10,F147)</f>
        <v>0</v>
      </c>
      <c r="H147" s="18">
        <f>MAX(0,F147-Sheet3!$A$10)</f>
        <v>0</v>
      </c>
      <c r="I147" s="18">
        <f>MAX(0,F147-Sheet3!$A$11)</f>
        <v>0</v>
      </c>
      <c r="J147" s="5">
        <f>IF(F147&gt;0.5,13.41,0)</f>
        <v>0</v>
      </c>
      <c r="K147" s="5">
        <f>IF(F147&gt;9,17.43,0)</f>
        <v>0</v>
      </c>
    </row>
    <row r="148" spans="1:11" x14ac:dyDescent="0.2">
      <c r="A148" s="15" t="s">
        <v>21</v>
      </c>
      <c r="B148" s="17">
        <f>'Input Sheet'!C136</f>
        <v>0.375</v>
      </c>
      <c r="C148" s="17">
        <f>'Input Sheet'!D136</f>
        <v>0.45833333333333331</v>
      </c>
      <c r="D148" s="17">
        <f>'Input Sheet'!E136</f>
        <v>0.46875</v>
      </c>
      <c r="E148" s="17">
        <f>'Input Sheet'!F136</f>
        <v>0.60416666666666663</v>
      </c>
      <c r="F148" s="18">
        <f t="shared" si="78"/>
        <v>5.2499999999999982</v>
      </c>
      <c r="G148" s="18">
        <f>MIN(Sheet3!$A$10,F148)</f>
        <v>5.2499999999999982</v>
      </c>
      <c r="H148" s="18">
        <f>MAX(0,F148-Sheet3!$A$10)</f>
        <v>0</v>
      </c>
      <c r="I148" s="18">
        <f>MAX(0,F148-Sheet3!$A$11)</f>
        <v>0</v>
      </c>
      <c r="J148" s="5">
        <f t="shared" ref="J148:J153" si="79">IF(F148&gt;0.5,13.41,0)</f>
        <v>13.41</v>
      </c>
      <c r="K148" s="5">
        <f t="shared" ref="K148:K153" si="80">IF(F148&gt;9,17.43,0)</f>
        <v>0</v>
      </c>
    </row>
    <row r="149" spans="1:11" x14ac:dyDescent="0.2">
      <c r="A149" s="15" t="s">
        <v>22</v>
      </c>
      <c r="B149" s="17">
        <f>'Input Sheet'!C137</f>
        <v>0.35416666666666669</v>
      </c>
      <c r="C149" s="17">
        <f>'Input Sheet'!D137</f>
        <v>0.45833333333333331</v>
      </c>
      <c r="D149" s="17">
        <f>'Input Sheet'!E137</f>
        <v>0.46875</v>
      </c>
      <c r="E149" s="17">
        <f>'Input Sheet'!F137</f>
        <v>0.58333333333333337</v>
      </c>
      <c r="F149" s="18">
        <f t="shared" si="78"/>
        <v>5.25</v>
      </c>
      <c r="G149" s="18">
        <f>MIN(Sheet3!$A$10,F149)</f>
        <v>5.25</v>
      </c>
      <c r="H149" s="18">
        <f>MAX(0,F149-Sheet3!$A$10)</f>
        <v>0</v>
      </c>
      <c r="I149" s="18">
        <f>MAX(0,F149-Sheet3!$A$11)</f>
        <v>0</v>
      </c>
      <c r="J149" s="5">
        <f t="shared" si="79"/>
        <v>13.41</v>
      </c>
      <c r="K149" s="5">
        <f t="shared" si="80"/>
        <v>0</v>
      </c>
    </row>
    <row r="150" spans="1:11" x14ac:dyDescent="0.2">
      <c r="A150" s="15" t="s">
        <v>23</v>
      </c>
      <c r="B150" s="17">
        <f>'Input Sheet'!C138</f>
        <v>0.27083333333333331</v>
      </c>
      <c r="C150" s="17">
        <f>'Input Sheet'!D138</f>
        <v>0.45833333333333331</v>
      </c>
      <c r="D150" s="17">
        <f>'Input Sheet'!E138</f>
        <v>0.46875</v>
      </c>
      <c r="E150" s="17">
        <f>'Input Sheet'!F138</f>
        <v>0.60416666666666663</v>
      </c>
      <c r="F150" s="18">
        <f t="shared" si="78"/>
        <v>7.7499999999999991</v>
      </c>
      <c r="G150" s="18">
        <f>MIN(Sheet3!$A$10,F150)</f>
        <v>7.7499999999999991</v>
      </c>
      <c r="H150" s="18">
        <f>MAX(0,F150-Sheet3!$A$10)</f>
        <v>0</v>
      </c>
      <c r="I150" s="18">
        <f>MAX(0,F150-Sheet3!$A$11)</f>
        <v>0</v>
      </c>
      <c r="J150" s="5">
        <f t="shared" si="79"/>
        <v>13.41</v>
      </c>
      <c r="K150" s="5">
        <f t="shared" si="80"/>
        <v>0</v>
      </c>
    </row>
    <row r="151" spans="1:11" x14ac:dyDescent="0.2">
      <c r="A151" s="15" t="s">
        <v>24</v>
      </c>
      <c r="B151" s="17">
        <f>'Input Sheet'!C139</f>
        <v>0.3125</v>
      </c>
      <c r="C151" s="17">
        <f>'Input Sheet'!D139</f>
        <v>0.45833333333333331</v>
      </c>
      <c r="D151" s="17">
        <f>'Input Sheet'!E139</f>
        <v>0.46875</v>
      </c>
      <c r="E151" s="17">
        <f>'Input Sheet'!F139</f>
        <v>0.64583333333333337</v>
      </c>
      <c r="F151" s="18">
        <f t="shared" si="78"/>
        <v>7.75</v>
      </c>
      <c r="G151" s="18">
        <f>MIN(Sheet3!$A$10,F151)</f>
        <v>7.75</v>
      </c>
      <c r="H151" s="18">
        <f>MAX(0,F151-Sheet3!$A$10)</f>
        <v>0</v>
      </c>
      <c r="I151" s="18">
        <f>MAX(0,F151-Sheet3!$A$11)</f>
        <v>0</v>
      </c>
      <c r="J151" s="5">
        <f t="shared" si="79"/>
        <v>13.41</v>
      </c>
      <c r="K151" s="5">
        <f t="shared" si="80"/>
        <v>0</v>
      </c>
    </row>
    <row r="152" spans="1:11" x14ac:dyDescent="0.2">
      <c r="A152" s="15" t="s">
        <v>14</v>
      </c>
      <c r="B152" s="17">
        <f>'Input Sheet'!C140</f>
        <v>0</v>
      </c>
      <c r="C152" s="17">
        <f>'Input Sheet'!D140</f>
        <v>0</v>
      </c>
      <c r="D152" s="17">
        <f>'Input Sheet'!E140</f>
        <v>0</v>
      </c>
      <c r="E152" s="17">
        <f>'Input Sheet'!F140</f>
        <v>0</v>
      </c>
      <c r="F152" s="18">
        <f t="shared" si="78"/>
        <v>0</v>
      </c>
      <c r="G152" s="18"/>
      <c r="H152" s="18"/>
      <c r="I152" s="18">
        <f t="shared" ref="I152:I153" si="81">F152</f>
        <v>0</v>
      </c>
      <c r="J152" s="5">
        <f t="shared" si="79"/>
        <v>0</v>
      </c>
      <c r="K152" s="5">
        <f t="shared" si="80"/>
        <v>0</v>
      </c>
    </row>
    <row r="153" spans="1:11" x14ac:dyDescent="0.2">
      <c r="A153" s="15" t="s">
        <v>15</v>
      </c>
      <c r="B153" s="17">
        <f>'Input Sheet'!C141</f>
        <v>0</v>
      </c>
      <c r="C153" s="17">
        <f>'Input Sheet'!D141</f>
        <v>0</v>
      </c>
      <c r="D153" s="17">
        <f>'Input Sheet'!E141</f>
        <v>0</v>
      </c>
      <c r="E153" s="17">
        <f>'Input Sheet'!F141</f>
        <v>0</v>
      </c>
      <c r="F153" s="18">
        <f t="shared" si="78"/>
        <v>0</v>
      </c>
      <c r="G153" s="18"/>
      <c r="H153" s="18"/>
      <c r="I153" s="18">
        <f t="shared" si="81"/>
        <v>0</v>
      </c>
      <c r="J153" s="5">
        <f t="shared" si="79"/>
        <v>0</v>
      </c>
      <c r="K153" s="5">
        <f t="shared" si="80"/>
        <v>0</v>
      </c>
    </row>
    <row r="154" spans="1:11" x14ac:dyDescent="0.2">
      <c r="A154" s="1"/>
      <c r="B154" s="19"/>
      <c r="C154" s="19"/>
      <c r="D154" s="19"/>
      <c r="E154" s="20" t="s">
        <v>25</v>
      </c>
      <c r="F154" s="21">
        <f>SUM(F147:F153)</f>
        <v>25.999999999999996</v>
      </c>
      <c r="G154" s="21">
        <f t="shared" ref="G154:H154" si="82">SUM(G147:G151)</f>
        <v>25.999999999999996</v>
      </c>
      <c r="H154" s="21">
        <f t="shared" si="82"/>
        <v>0</v>
      </c>
      <c r="I154" s="21">
        <f t="shared" ref="I154:J154" si="83">SUM(I147:I153)</f>
        <v>0</v>
      </c>
      <c r="J154" s="5">
        <f t="shared" si="83"/>
        <v>53.64</v>
      </c>
      <c r="K154" s="5">
        <f>SUM(K147:K153)</f>
        <v>0</v>
      </c>
    </row>
    <row r="155" spans="1:1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</row>
    <row r="156" spans="1:11" x14ac:dyDescent="0.2">
      <c r="A156" s="10" t="s">
        <v>32</v>
      </c>
      <c r="B156" s="63" t="str">
        <f>'Input Sheet'!B143:F143</f>
        <v>Matthew Koops</v>
      </c>
      <c r="C156" s="64"/>
      <c r="D156" s="64"/>
      <c r="E156" s="65"/>
      <c r="F156" s="11"/>
      <c r="G156" s="12"/>
      <c r="H156" s="13"/>
      <c r="I156" s="13"/>
      <c r="J156" s="14"/>
      <c r="K156" s="13"/>
    </row>
    <row r="157" spans="1:11" x14ac:dyDescent="0.2">
      <c r="A157" s="15" t="s">
        <v>7</v>
      </c>
      <c r="B157" s="16" t="s">
        <v>9</v>
      </c>
      <c r="C157" s="16" t="s">
        <v>10</v>
      </c>
      <c r="D157" s="16" t="s">
        <v>11</v>
      </c>
      <c r="E157" s="16" t="s">
        <v>12</v>
      </c>
      <c r="F157" s="16" t="s">
        <v>16</v>
      </c>
      <c r="G157" s="16" t="s">
        <v>17</v>
      </c>
      <c r="H157" s="16" t="s">
        <v>18</v>
      </c>
      <c r="I157" s="16" t="s">
        <v>19</v>
      </c>
      <c r="J157" s="16" t="s">
        <v>2</v>
      </c>
      <c r="K157" s="16" t="s">
        <v>5</v>
      </c>
    </row>
    <row r="158" spans="1:11" x14ac:dyDescent="0.2">
      <c r="A158" s="15" t="s">
        <v>20</v>
      </c>
      <c r="B158" s="17">
        <f>'Input Sheet'!C145</f>
        <v>0.29166666666666669</v>
      </c>
      <c r="C158" s="17">
        <f>'Input Sheet'!D145</f>
        <v>0.45833333333333331</v>
      </c>
      <c r="D158" s="17">
        <f>'Input Sheet'!E145</f>
        <v>0.46875</v>
      </c>
      <c r="E158" s="17">
        <f>'Input Sheet'!F145</f>
        <v>0.60416666666666663</v>
      </c>
      <c r="F158" s="18">
        <f t="shared" ref="F158:F164" si="84">((E158-B158)-(D158-C158))*24</f>
        <v>7.2499999999999982</v>
      </c>
      <c r="G158" s="18">
        <f>MIN(Sheet3!$A$10,F158)</f>
        <v>7.2499999999999982</v>
      </c>
      <c r="H158" s="18">
        <f>MAX(0,F158-Sheet3!$A$10)</f>
        <v>0</v>
      </c>
      <c r="I158" s="18">
        <f>MAX(0,F158-Sheet3!$A$11)</f>
        <v>0</v>
      </c>
      <c r="J158" s="5">
        <f>IF(F158&gt;0.5,13.41,0)</f>
        <v>13.41</v>
      </c>
      <c r="K158" s="5">
        <f>IF(F158&gt;9,17.43,0)</f>
        <v>0</v>
      </c>
    </row>
    <row r="159" spans="1:11" x14ac:dyDescent="0.2">
      <c r="A159" s="15" t="s">
        <v>21</v>
      </c>
      <c r="B159" s="17">
        <f>'Input Sheet'!C146</f>
        <v>0.29166666666666669</v>
      </c>
      <c r="C159" s="17">
        <f>'Input Sheet'!D146</f>
        <v>0.45833333333333331</v>
      </c>
      <c r="D159" s="17">
        <f>'Input Sheet'!E146</f>
        <v>0.46875</v>
      </c>
      <c r="E159" s="17">
        <f>'Input Sheet'!F146</f>
        <v>0.66666666666666663</v>
      </c>
      <c r="F159" s="18">
        <f t="shared" si="84"/>
        <v>8.7499999999999982</v>
      </c>
      <c r="G159" s="18">
        <f>MIN(Sheet3!$A$10,F159)</f>
        <v>8</v>
      </c>
      <c r="H159" s="18">
        <f>MAX(0,F159-Sheet3!$A$10)</f>
        <v>0.74999999999999822</v>
      </c>
      <c r="I159" s="18">
        <f>MAX(0,F159-Sheet3!$A$11)</f>
        <v>0</v>
      </c>
      <c r="J159" s="5">
        <f t="shared" ref="J159:J164" si="85">IF(F159&gt;0.5,13.41,0)</f>
        <v>13.41</v>
      </c>
      <c r="K159" s="5">
        <f t="shared" ref="K159:K164" si="86">IF(F159&gt;9,17.43,0)</f>
        <v>0</v>
      </c>
    </row>
    <row r="160" spans="1:11" x14ac:dyDescent="0.2">
      <c r="A160" s="15" t="s">
        <v>22</v>
      </c>
      <c r="B160" s="17">
        <f>'Input Sheet'!C147</f>
        <v>0</v>
      </c>
      <c r="C160" s="17">
        <f>'Input Sheet'!D147</f>
        <v>0</v>
      </c>
      <c r="D160" s="17">
        <f>'Input Sheet'!E147</f>
        <v>0</v>
      </c>
      <c r="E160" s="17">
        <f>'Input Sheet'!F147</f>
        <v>0</v>
      </c>
      <c r="F160" s="18">
        <f t="shared" si="84"/>
        <v>0</v>
      </c>
      <c r="G160" s="18">
        <f>MIN(Sheet3!$A$10,F160)</f>
        <v>0</v>
      </c>
      <c r="H160" s="18">
        <f>MAX(0,F160-Sheet3!$A$10)</f>
        <v>0</v>
      </c>
      <c r="I160" s="18">
        <f>MAX(0,F160-Sheet3!$A$11)</f>
        <v>0</v>
      </c>
      <c r="J160" s="5">
        <f t="shared" si="85"/>
        <v>0</v>
      </c>
      <c r="K160" s="5">
        <f t="shared" si="86"/>
        <v>0</v>
      </c>
    </row>
    <row r="161" spans="1:11" x14ac:dyDescent="0.2">
      <c r="A161" s="15" t="s">
        <v>23</v>
      </c>
      <c r="B161" s="17">
        <f>'Input Sheet'!C148</f>
        <v>0.27083333333333331</v>
      </c>
      <c r="C161" s="17">
        <f>'Input Sheet'!D148</f>
        <v>0.45833333333333331</v>
      </c>
      <c r="D161" s="17">
        <f>'Input Sheet'!E148</f>
        <v>0.46875</v>
      </c>
      <c r="E161" s="17">
        <f>'Input Sheet'!F148</f>
        <v>0.70833333333333337</v>
      </c>
      <c r="F161" s="18">
        <f t="shared" si="84"/>
        <v>10.25</v>
      </c>
      <c r="G161" s="18">
        <f>MIN(Sheet3!$A$10,F161)</f>
        <v>8</v>
      </c>
      <c r="H161" s="18">
        <f>MAX(0,F161-Sheet3!$A$10)</f>
        <v>2.25</v>
      </c>
      <c r="I161" s="18">
        <f>MAX(0,F161-Sheet3!$A$11)</f>
        <v>0.25</v>
      </c>
      <c r="J161" s="5">
        <f t="shared" si="85"/>
        <v>13.41</v>
      </c>
      <c r="K161" s="5">
        <f t="shared" si="86"/>
        <v>17.43</v>
      </c>
    </row>
    <row r="162" spans="1:11" x14ac:dyDescent="0.2">
      <c r="A162" s="15" t="s">
        <v>24</v>
      </c>
      <c r="B162" s="17">
        <f>'Input Sheet'!C149</f>
        <v>0</v>
      </c>
      <c r="C162" s="17">
        <f>'Input Sheet'!D149</f>
        <v>0</v>
      </c>
      <c r="D162" s="17">
        <f>'Input Sheet'!E149</f>
        <v>0</v>
      </c>
      <c r="E162" s="17">
        <f>'Input Sheet'!F149</f>
        <v>0</v>
      </c>
      <c r="F162" s="18">
        <f t="shared" si="84"/>
        <v>0</v>
      </c>
      <c r="G162" s="18">
        <f>MIN(Sheet3!$A$10,F162)</f>
        <v>0</v>
      </c>
      <c r="H162" s="18">
        <f>MAX(0,F162-Sheet3!$A$10)</f>
        <v>0</v>
      </c>
      <c r="I162" s="18">
        <f>MAX(0,F162-Sheet3!$A$11)</f>
        <v>0</v>
      </c>
      <c r="J162" s="5">
        <f t="shared" si="85"/>
        <v>0</v>
      </c>
      <c r="K162" s="5">
        <f t="shared" si="86"/>
        <v>0</v>
      </c>
    </row>
    <row r="163" spans="1:11" x14ac:dyDescent="0.2">
      <c r="A163" s="15" t="s">
        <v>14</v>
      </c>
      <c r="B163" s="17">
        <f>'Input Sheet'!C150</f>
        <v>0</v>
      </c>
      <c r="C163" s="17">
        <f>'Input Sheet'!D150</f>
        <v>0</v>
      </c>
      <c r="D163" s="17">
        <f>'Input Sheet'!E150</f>
        <v>0</v>
      </c>
      <c r="E163" s="17">
        <f>'Input Sheet'!F150</f>
        <v>0</v>
      </c>
      <c r="F163" s="18">
        <f t="shared" si="84"/>
        <v>0</v>
      </c>
      <c r="G163" s="18"/>
      <c r="H163" s="18"/>
      <c r="I163" s="18">
        <f t="shared" ref="I163:I164" si="87">F163</f>
        <v>0</v>
      </c>
      <c r="J163" s="5">
        <f t="shared" si="85"/>
        <v>0</v>
      </c>
      <c r="K163" s="5">
        <f t="shared" si="86"/>
        <v>0</v>
      </c>
    </row>
    <row r="164" spans="1:11" x14ac:dyDescent="0.2">
      <c r="A164" s="15" t="s">
        <v>15</v>
      </c>
      <c r="B164" s="17">
        <f>'Input Sheet'!C151</f>
        <v>0</v>
      </c>
      <c r="C164" s="17">
        <f>'Input Sheet'!D151</f>
        <v>0</v>
      </c>
      <c r="D164" s="17">
        <f>'Input Sheet'!E151</f>
        <v>0</v>
      </c>
      <c r="E164" s="17">
        <f>'Input Sheet'!F151</f>
        <v>0</v>
      </c>
      <c r="F164" s="18">
        <f t="shared" si="84"/>
        <v>0</v>
      </c>
      <c r="G164" s="18"/>
      <c r="H164" s="18"/>
      <c r="I164" s="18">
        <f t="shared" si="87"/>
        <v>0</v>
      </c>
      <c r="J164" s="5">
        <f t="shared" si="85"/>
        <v>0</v>
      </c>
      <c r="K164" s="5">
        <f t="shared" si="86"/>
        <v>0</v>
      </c>
    </row>
    <row r="165" spans="1:11" x14ac:dyDescent="0.2">
      <c r="A165" s="1"/>
      <c r="B165" s="19"/>
      <c r="C165" s="19"/>
      <c r="D165" s="19"/>
      <c r="E165" s="20" t="s">
        <v>25</v>
      </c>
      <c r="F165" s="21">
        <f>SUM(F158:F164)</f>
        <v>26.249999999999996</v>
      </c>
      <c r="G165" s="21">
        <f t="shared" ref="G165:H165" si="88">SUM(G158:G162)</f>
        <v>23.25</v>
      </c>
      <c r="H165" s="21">
        <f t="shared" si="88"/>
        <v>2.9999999999999982</v>
      </c>
      <c r="I165" s="21">
        <f t="shared" ref="I165:J165" si="89">SUM(I158:I164)</f>
        <v>0.25</v>
      </c>
      <c r="J165" s="5">
        <f t="shared" si="89"/>
        <v>40.230000000000004</v>
      </c>
      <c r="K165" s="5">
        <f>SUM(K158:K164)</f>
        <v>17.43</v>
      </c>
    </row>
    <row r="166" spans="1:1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</row>
    <row r="167" spans="1:11" x14ac:dyDescent="0.2">
      <c r="A167" s="10" t="s">
        <v>32</v>
      </c>
      <c r="B167" s="63" t="str">
        <f>'Input Sheet'!B153:F153</f>
        <v>Stella Zinman</v>
      </c>
      <c r="C167" s="64"/>
      <c r="D167" s="64"/>
      <c r="E167" s="65"/>
      <c r="F167" s="11"/>
      <c r="G167" s="12"/>
      <c r="H167" s="13"/>
      <c r="I167" s="13"/>
      <c r="J167" s="14"/>
      <c r="K167" s="13"/>
    </row>
    <row r="168" spans="1:11" x14ac:dyDescent="0.2">
      <c r="A168" s="15" t="s">
        <v>7</v>
      </c>
      <c r="B168" s="16" t="s">
        <v>9</v>
      </c>
      <c r="C168" s="16" t="s">
        <v>10</v>
      </c>
      <c r="D168" s="16" t="s">
        <v>11</v>
      </c>
      <c r="E168" s="16" t="s">
        <v>12</v>
      </c>
      <c r="F168" s="16" t="s">
        <v>16</v>
      </c>
      <c r="G168" s="16" t="s">
        <v>17</v>
      </c>
      <c r="H168" s="16" t="s">
        <v>18</v>
      </c>
      <c r="I168" s="16" t="s">
        <v>19</v>
      </c>
      <c r="J168" s="16" t="s">
        <v>2</v>
      </c>
      <c r="K168" s="16" t="s">
        <v>5</v>
      </c>
    </row>
    <row r="169" spans="1:11" x14ac:dyDescent="0.2">
      <c r="A169" s="15" t="s">
        <v>20</v>
      </c>
      <c r="B169" s="17">
        <f>'Input Sheet'!C155</f>
        <v>0.29166666666666669</v>
      </c>
      <c r="C169" s="17">
        <f>'Input Sheet'!D155</f>
        <v>0.46875</v>
      </c>
      <c r="D169" s="17">
        <f>'Input Sheet'!E155</f>
        <v>0.47916666666666669</v>
      </c>
      <c r="E169" s="17">
        <f>'Input Sheet'!F155</f>
        <v>0.5625</v>
      </c>
      <c r="F169" s="18">
        <f t="shared" ref="F169:F175" si="90">((E169-B169)-(D169-C169))*24</f>
        <v>6.2499999999999991</v>
      </c>
      <c r="G169" s="18">
        <f>MIN(Sheet3!$A$10,F169)</f>
        <v>6.2499999999999991</v>
      </c>
      <c r="H169" s="18">
        <f>MAX(0,F169-Sheet3!$A$10)</f>
        <v>0</v>
      </c>
      <c r="I169" s="18">
        <f>MAX(0,F169-Sheet3!$A$11)</f>
        <v>0</v>
      </c>
      <c r="J169" s="5">
        <f>IF(F169&gt;0.5,13.41,0)</f>
        <v>13.41</v>
      </c>
      <c r="K169" s="5">
        <f>IF(F169&gt;9,17.43,0)</f>
        <v>0</v>
      </c>
    </row>
    <row r="170" spans="1:11" x14ac:dyDescent="0.2">
      <c r="A170" s="15" t="s">
        <v>21</v>
      </c>
      <c r="B170" s="17">
        <f>'Input Sheet'!C156</f>
        <v>0.27083333333333331</v>
      </c>
      <c r="C170" s="17">
        <f>'Input Sheet'!D156</f>
        <v>0.45833333333333331</v>
      </c>
      <c r="D170" s="17">
        <f>'Input Sheet'!E156</f>
        <v>0.46875</v>
      </c>
      <c r="E170" s="17">
        <f>'Input Sheet'!F156</f>
        <v>0.70833333333333337</v>
      </c>
      <c r="F170" s="18">
        <f t="shared" si="90"/>
        <v>10.25</v>
      </c>
      <c r="G170" s="18">
        <f>MIN(Sheet3!$A$10,F170)</f>
        <v>8</v>
      </c>
      <c r="H170" s="18">
        <f>MAX(0,F170-Sheet3!$A$10)</f>
        <v>2.25</v>
      </c>
      <c r="I170" s="18">
        <f>MAX(0,F170-Sheet3!$A$11)</f>
        <v>0.25</v>
      </c>
      <c r="J170" s="5">
        <f t="shared" ref="J170:J175" si="91">IF(F170&gt;0.5,13.41,0)</f>
        <v>13.41</v>
      </c>
      <c r="K170" s="5">
        <f t="shared" ref="K170:K175" si="92">IF(F170&gt;9,17.43,0)</f>
        <v>17.43</v>
      </c>
    </row>
    <row r="171" spans="1:11" x14ac:dyDescent="0.2">
      <c r="A171" s="15" t="s">
        <v>22</v>
      </c>
      <c r="B171" s="17">
        <f>'Input Sheet'!C157</f>
        <v>0</v>
      </c>
      <c r="C171" s="17">
        <f>'Input Sheet'!D157</f>
        <v>0</v>
      </c>
      <c r="D171" s="17">
        <f>'Input Sheet'!E157</f>
        <v>0</v>
      </c>
      <c r="E171" s="17">
        <f>'Input Sheet'!F157</f>
        <v>0</v>
      </c>
      <c r="F171" s="18">
        <f t="shared" si="90"/>
        <v>0</v>
      </c>
      <c r="G171" s="18">
        <f>MIN(Sheet3!$A$10,F171)</f>
        <v>0</v>
      </c>
      <c r="H171" s="18">
        <f>MAX(0,F171-Sheet3!$A$10)</f>
        <v>0</v>
      </c>
      <c r="I171" s="18">
        <f>MAX(0,F171-Sheet3!$A$11)</f>
        <v>0</v>
      </c>
      <c r="J171" s="5">
        <f t="shared" si="91"/>
        <v>0</v>
      </c>
      <c r="K171" s="5">
        <f t="shared" si="92"/>
        <v>0</v>
      </c>
    </row>
    <row r="172" spans="1:11" x14ac:dyDescent="0.2">
      <c r="A172" s="15" t="s">
        <v>23</v>
      </c>
      <c r="B172" s="17">
        <f>'Input Sheet'!C158</f>
        <v>0.33333333333333331</v>
      </c>
      <c r="C172" s="17">
        <f>'Input Sheet'!D158</f>
        <v>0.45833333333333331</v>
      </c>
      <c r="D172" s="17">
        <f>'Input Sheet'!E158</f>
        <v>0.46875</v>
      </c>
      <c r="E172" s="17">
        <f>'Input Sheet'!F158</f>
        <v>0.75</v>
      </c>
      <c r="F172" s="18">
        <f t="shared" si="90"/>
        <v>9.75</v>
      </c>
      <c r="G172" s="18">
        <f>MIN(Sheet3!$A$10,F172)</f>
        <v>8</v>
      </c>
      <c r="H172" s="18">
        <f>MAX(0,F172-Sheet3!$A$10)</f>
        <v>1.75</v>
      </c>
      <c r="I172" s="18">
        <f>MAX(0,F172-Sheet3!$A$11)</f>
        <v>0</v>
      </c>
      <c r="J172" s="5">
        <f t="shared" si="91"/>
        <v>13.41</v>
      </c>
      <c r="K172" s="5">
        <f t="shared" si="92"/>
        <v>17.43</v>
      </c>
    </row>
    <row r="173" spans="1:11" x14ac:dyDescent="0.2">
      <c r="A173" s="15" t="s">
        <v>24</v>
      </c>
      <c r="B173" s="17">
        <f>'Input Sheet'!C159</f>
        <v>0.33333333333333331</v>
      </c>
      <c r="C173" s="17">
        <f>'Input Sheet'!D159</f>
        <v>0</v>
      </c>
      <c r="D173" s="17">
        <f>'Input Sheet'!E159</f>
        <v>0</v>
      </c>
      <c r="E173" s="17">
        <f>'Input Sheet'!F159</f>
        <v>0.52083333333333337</v>
      </c>
      <c r="F173" s="18">
        <f t="shared" si="90"/>
        <v>4.5000000000000018</v>
      </c>
      <c r="G173" s="18">
        <f>MIN(Sheet3!$A$10,F173)</f>
        <v>4.5000000000000018</v>
      </c>
      <c r="H173" s="18">
        <f>MAX(0,F173-Sheet3!$A$10)</f>
        <v>0</v>
      </c>
      <c r="I173" s="18">
        <f>MAX(0,F173-Sheet3!$A$11)</f>
        <v>0</v>
      </c>
      <c r="J173" s="5">
        <f t="shared" si="91"/>
        <v>13.41</v>
      </c>
      <c r="K173" s="5">
        <f t="shared" si="92"/>
        <v>0</v>
      </c>
    </row>
    <row r="174" spans="1:11" x14ac:dyDescent="0.2">
      <c r="A174" s="15" t="s">
        <v>14</v>
      </c>
      <c r="B174" s="17">
        <f>'Input Sheet'!C160</f>
        <v>0</v>
      </c>
      <c r="C174" s="17">
        <f>'Input Sheet'!D160</f>
        <v>0</v>
      </c>
      <c r="D174" s="17">
        <f>'Input Sheet'!E160</f>
        <v>0</v>
      </c>
      <c r="E174" s="17">
        <f>'Input Sheet'!F160</f>
        <v>0</v>
      </c>
      <c r="F174" s="18">
        <f t="shared" si="90"/>
        <v>0</v>
      </c>
      <c r="G174" s="18"/>
      <c r="H174" s="18"/>
      <c r="I174" s="18">
        <f t="shared" ref="I174:I175" si="93">F174</f>
        <v>0</v>
      </c>
      <c r="J174" s="5">
        <f t="shared" si="91"/>
        <v>0</v>
      </c>
      <c r="K174" s="5">
        <f t="shared" si="92"/>
        <v>0</v>
      </c>
    </row>
    <row r="175" spans="1:11" x14ac:dyDescent="0.2">
      <c r="A175" s="15" t="s">
        <v>15</v>
      </c>
      <c r="B175" s="17">
        <f>'Input Sheet'!C161</f>
        <v>0</v>
      </c>
      <c r="C175" s="17">
        <f>'Input Sheet'!D161</f>
        <v>0</v>
      </c>
      <c r="D175" s="17">
        <f>'Input Sheet'!E161</f>
        <v>0</v>
      </c>
      <c r="E175" s="17">
        <f>'Input Sheet'!F161</f>
        <v>0</v>
      </c>
      <c r="F175" s="18">
        <f t="shared" si="90"/>
        <v>0</v>
      </c>
      <c r="G175" s="18"/>
      <c r="H175" s="18"/>
      <c r="I175" s="18">
        <f t="shared" si="93"/>
        <v>0</v>
      </c>
      <c r="J175" s="5">
        <f t="shared" si="91"/>
        <v>0</v>
      </c>
      <c r="K175" s="5">
        <f t="shared" si="92"/>
        <v>0</v>
      </c>
    </row>
    <row r="176" spans="1:11" x14ac:dyDescent="0.2">
      <c r="A176" s="1"/>
      <c r="B176" s="19"/>
      <c r="C176" s="19"/>
      <c r="D176" s="19"/>
      <c r="E176" s="20" t="s">
        <v>25</v>
      </c>
      <c r="F176" s="21">
        <f>SUM(F169:F175)</f>
        <v>30.75</v>
      </c>
      <c r="G176" s="21">
        <f t="shared" ref="G176:H176" si="94">SUM(G169:G173)</f>
        <v>26.75</v>
      </c>
      <c r="H176" s="21">
        <f t="shared" si="94"/>
        <v>4</v>
      </c>
      <c r="I176" s="21">
        <f t="shared" ref="I176:J176" si="95">SUM(I169:I175)</f>
        <v>0.25</v>
      </c>
      <c r="J176" s="5">
        <f t="shared" si="95"/>
        <v>53.64</v>
      </c>
      <c r="K176" s="5">
        <f>SUM(K169:K175)</f>
        <v>34.86</v>
      </c>
    </row>
    <row r="177" spans="1:1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</row>
    <row r="178" spans="1:11" x14ac:dyDescent="0.2">
      <c r="A178" s="10" t="s">
        <v>32</v>
      </c>
      <c r="B178" s="63" t="str">
        <f>'Input Sheet'!B163:F163</f>
        <v>Bilson</v>
      </c>
      <c r="C178" s="64"/>
      <c r="D178" s="64"/>
      <c r="E178" s="65"/>
      <c r="F178" s="11"/>
      <c r="G178" s="12"/>
      <c r="H178" s="13"/>
      <c r="I178" s="13"/>
      <c r="J178" s="14"/>
      <c r="K178" s="13"/>
    </row>
    <row r="179" spans="1:11" x14ac:dyDescent="0.2">
      <c r="A179" s="15" t="s">
        <v>7</v>
      </c>
      <c r="B179" s="16" t="s">
        <v>9</v>
      </c>
      <c r="C179" s="16" t="s">
        <v>10</v>
      </c>
      <c r="D179" s="16" t="s">
        <v>11</v>
      </c>
      <c r="E179" s="16" t="s">
        <v>12</v>
      </c>
      <c r="F179" s="16" t="s">
        <v>16</v>
      </c>
      <c r="G179" s="16" t="s">
        <v>17</v>
      </c>
      <c r="H179" s="16" t="s">
        <v>18</v>
      </c>
      <c r="I179" s="16" t="s">
        <v>19</v>
      </c>
      <c r="J179" s="16" t="s">
        <v>2</v>
      </c>
      <c r="K179" s="16" t="s">
        <v>5</v>
      </c>
    </row>
    <row r="180" spans="1:11" x14ac:dyDescent="0.2">
      <c r="A180" s="15" t="s">
        <v>20</v>
      </c>
      <c r="B180" s="17">
        <f>'Input Sheet'!C165</f>
        <v>0</v>
      </c>
      <c r="C180" s="17">
        <f>'Input Sheet'!D165</f>
        <v>0</v>
      </c>
      <c r="D180" s="17">
        <f>'Input Sheet'!E165</f>
        <v>0</v>
      </c>
      <c r="E180" s="17">
        <f>'Input Sheet'!F165</f>
        <v>0</v>
      </c>
      <c r="F180" s="18">
        <f t="shared" ref="F180:F186" si="96">((E180-B180)-(D180-C180))*24</f>
        <v>0</v>
      </c>
      <c r="G180" s="18">
        <f>MIN(Sheet3!$A$10,F180)</f>
        <v>0</v>
      </c>
      <c r="H180" s="18">
        <f>MAX(0,F180-Sheet3!$A$10)</f>
        <v>0</v>
      </c>
      <c r="I180" s="18">
        <f>MAX(0,F180-Sheet3!$A$11)</f>
        <v>0</v>
      </c>
      <c r="J180" s="5">
        <f>IF(F180&gt;0.5,13.41,0)</f>
        <v>0</v>
      </c>
      <c r="K180" s="5">
        <f>IF(F180&gt;9,17.43,0)</f>
        <v>0</v>
      </c>
    </row>
    <row r="181" spans="1:11" x14ac:dyDescent="0.2">
      <c r="A181" s="15" t="s">
        <v>21</v>
      </c>
      <c r="B181" s="17">
        <f>'Input Sheet'!C166</f>
        <v>0</v>
      </c>
      <c r="C181" s="17">
        <f>'Input Sheet'!D166</f>
        <v>0</v>
      </c>
      <c r="D181" s="17">
        <f>'Input Sheet'!E166</f>
        <v>0</v>
      </c>
      <c r="E181" s="17">
        <f>'Input Sheet'!F166</f>
        <v>0</v>
      </c>
      <c r="F181" s="18">
        <f t="shared" si="96"/>
        <v>0</v>
      </c>
      <c r="G181" s="18">
        <f>MIN(Sheet3!$A$10,F181)</f>
        <v>0</v>
      </c>
      <c r="H181" s="18">
        <f>MAX(0,F181-Sheet3!$A$10)</f>
        <v>0</v>
      </c>
      <c r="I181" s="18">
        <f>MAX(0,F181-Sheet3!$A$11)</f>
        <v>0</v>
      </c>
      <c r="J181" s="5">
        <f t="shared" ref="J181:J186" si="97">IF(F181&gt;0.5,13.41,0)</f>
        <v>0</v>
      </c>
      <c r="K181" s="5">
        <f t="shared" ref="K181:K186" si="98">IF(F181&gt;9,17.43,0)</f>
        <v>0</v>
      </c>
    </row>
    <row r="182" spans="1:11" x14ac:dyDescent="0.2">
      <c r="A182" s="15" t="s">
        <v>22</v>
      </c>
      <c r="B182" s="17">
        <f>'Input Sheet'!D167</f>
        <v>0</v>
      </c>
      <c r="C182" s="17">
        <f>'Input Sheet'!E167</f>
        <v>0</v>
      </c>
      <c r="D182" s="17">
        <f>'Input Sheet'!F167</f>
        <v>0</v>
      </c>
      <c r="E182" s="17" t="e">
        <f>'Input Sheet'!#REF!</f>
        <v>#REF!</v>
      </c>
      <c r="F182" s="18" t="e">
        <f t="shared" si="96"/>
        <v>#REF!</v>
      </c>
      <c r="G182" s="18" t="e">
        <f>MIN(Sheet3!$A$10,F182)</f>
        <v>#REF!</v>
      </c>
      <c r="H182" s="18" t="e">
        <f>MAX(0,F182-Sheet3!$A$10)</f>
        <v>#REF!</v>
      </c>
      <c r="I182" s="18" t="e">
        <f>MAX(0,F182-Sheet3!$A$11)</f>
        <v>#REF!</v>
      </c>
      <c r="J182" s="5" t="e">
        <f t="shared" si="97"/>
        <v>#REF!</v>
      </c>
      <c r="K182" s="5" t="e">
        <f t="shared" si="98"/>
        <v>#REF!</v>
      </c>
    </row>
    <row r="183" spans="1:11" x14ac:dyDescent="0.2">
      <c r="A183" s="15" t="s">
        <v>23</v>
      </c>
      <c r="B183" s="17">
        <f>'Input Sheet'!D168</f>
        <v>0</v>
      </c>
      <c r="C183" s="17">
        <f>'Input Sheet'!E168</f>
        <v>0</v>
      </c>
      <c r="D183" s="17">
        <f>'Input Sheet'!F168</f>
        <v>0</v>
      </c>
      <c r="E183" s="17" t="e">
        <f>'Input Sheet'!#REF!</f>
        <v>#REF!</v>
      </c>
      <c r="F183" s="18" t="e">
        <f t="shared" si="96"/>
        <v>#REF!</v>
      </c>
      <c r="G183" s="18" t="e">
        <f>MIN(Sheet3!$A$10,F183)</f>
        <v>#REF!</v>
      </c>
      <c r="H183" s="18" t="e">
        <f>MAX(0,F183-Sheet3!$A$10)</f>
        <v>#REF!</v>
      </c>
      <c r="I183" s="18" t="e">
        <f>MAX(0,F183-Sheet3!$A$11)</f>
        <v>#REF!</v>
      </c>
      <c r="J183" s="5" t="e">
        <f t="shared" si="97"/>
        <v>#REF!</v>
      </c>
      <c r="K183" s="5" t="e">
        <f t="shared" si="98"/>
        <v>#REF!</v>
      </c>
    </row>
    <row r="184" spans="1:11" x14ac:dyDescent="0.2">
      <c r="A184" s="15" t="s">
        <v>24</v>
      </c>
      <c r="B184" s="17">
        <f>'Input Sheet'!C169</f>
        <v>0</v>
      </c>
      <c r="C184" s="17">
        <f>'Input Sheet'!D169</f>
        <v>0</v>
      </c>
      <c r="D184" s="17">
        <f>'Input Sheet'!E169</f>
        <v>0</v>
      </c>
      <c r="E184" s="17">
        <f>'Input Sheet'!F169</f>
        <v>0</v>
      </c>
      <c r="F184" s="18">
        <f t="shared" si="96"/>
        <v>0</v>
      </c>
      <c r="G184" s="18">
        <f>MIN(Sheet3!$A$10,F184)</f>
        <v>0</v>
      </c>
      <c r="H184" s="18">
        <f>MAX(0,F184-Sheet3!$A$10)</f>
        <v>0</v>
      </c>
      <c r="I184" s="18">
        <f>MAX(0,F184-Sheet3!$A$11)</f>
        <v>0</v>
      </c>
      <c r="J184" s="5">
        <f t="shared" si="97"/>
        <v>0</v>
      </c>
      <c r="K184" s="5">
        <f t="shared" si="98"/>
        <v>0</v>
      </c>
    </row>
    <row r="185" spans="1:11" x14ac:dyDescent="0.2">
      <c r="A185" s="15" t="s">
        <v>14</v>
      </c>
      <c r="B185" s="17">
        <f>'Input Sheet'!C170</f>
        <v>0</v>
      </c>
      <c r="C185" s="17">
        <f>'Input Sheet'!D170</f>
        <v>0</v>
      </c>
      <c r="D185" s="17">
        <f>'Input Sheet'!E170</f>
        <v>0</v>
      </c>
      <c r="E185" s="17">
        <f>'Input Sheet'!F170</f>
        <v>0</v>
      </c>
      <c r="F185" s="18">
        <f t="shared" si="96"/>
        <v>0</v>
      </c>
      <c r="G185" s="18"/>
      <c r="H185" s="18"/>
      <c r="I185" s="18">
        <f t="shared" ref="I185:I186" si="99">F185</f>
        <v>0</v>
      </c>
      <c r="J185" s="5">
        <f t="shared" si="97"/>
        <v>0</v>
      </c>
      <c r="K185" s="5">
        <f t="shared" si="98"/>
        <v>0</v>
      </c>
    </row>
    <row r="186" spans="1:11" x14ac:dyDescent="0.2">
      <c r="A186" s="15" t="s">
        <v>15</v>
      </c>
      <c r="B186" s="17">
        <f>'Input Sheet'!C171</f>
        <v>0</v>
      </c>
      <c r="C186" s="17">
        <f>'Input Sheet'!D171</f>
        <v>0</v>
      </c>
      <c r="D186" s="17">
        <f>'Input Sheet'!E171</f>
        <v>0</v>
      </c>
      <c r="E186" s="17">
        <f>'Input Sheet'!F171</f>
        <v>0</v>
      </c>
      <c r="F186" s="18">
        <f t="shared" si="96"/>
        <v>0</v>
      </c>
      <c r="G186" s="18"/>
      <c r="H186" s="18"/>
      <c r="I186" s="18">
        <f t="shared" si="99"/>
        <v>0</v>
      </c>
      <c r="J186" s="5">
        <f t="shared" si="97"/>
        <v>0</v>
      </c>
      <c r="K186" s="5">
        <f t="shared" si="98"/>
        <v>0</v>
      </c>
    </row>
    <row r="187" spans="1:11" x14ac:dyDescent="0.2">
      <c r="A187" s="1"/>
      <c r="B187" s="19"/>
      <c r="C187" s="19"/>
      <c r="D187" s="19"/>
      <c r="E187" s="20" t="s">
        <v>25</v>
      </c>
      <c r="F187" s="21" t="e">
        <f>SUM(F180:F186)</f>
        <v>#REF!</v>
      </c>
      <c r="G187" s="21" t="e">
        <f t="shared" ref="G187:H187" si="100">SUM(G180:G184)</f>
        <v>#REF!</v>
      </c>
      <c r="H187" s="21" t="e">
        <f t="shared" si="100"/>
        <v>#REF!</v>
      </c>
      <c r="I187" s="21" t="e">
        <f t="shared" ref="I187:J187" si="101">SUM(I180:I186)</f>
        <v>#REF!</v>
      </c>
      <c r="J187" s="5" t="e">
        <f t="shared" si="101"/>
        <v>#REF!</v>
      </c>
      <c r="K187" s="5" t="e">
        <f>SUM(K180:K186)</f>
        <v>#REF!</v>
      </c>
    </row>
    <row r="188" spans="1:1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</row>
    <row r="189" spans="1:11" x14ac:dyDescent="0.2">
      <c r="A189" s="10" t="s">
        <v>32</v>
      </c>
      <c r="B189" s="63" t="str">
        <f>'Input Sheet'!B173:F173</f>
        <v>Cindy</v>
      </c>
      <c r="C189" s="64"/>
      <c r="D189" s="64"/>
      <c r="E189" s="65"/>
      <c r="F189" s="11"/>
      <c r="G189" s="12"/>
      <c r="H189" s="13"/>
      <c r="I189" s="13"/>
      <c r="J189" s="14"/>
      <c r="K189" s="13"/>
    </row>
    <row r="190" spans="1:11" x14ac:dyDescent="0.2">
      <c r="A190" s="15" t="s">
        <v>7</v>
      </c>
      <c r="B190" s="16" t="s">
        <v>9</v>
      </c>
      <c r="C190" s="16" t="s">
        <v>10</v>
      </c>
      <c r="D190" s="16" t="s">
        <v>11</v>
      </c>
      <c r="E190" s="16" t="s">
        <v>12</v>
      </c>
      <c r="F190" s="16" t="s">
        <v>16</v>
      </c>
      <c r="G190" s="16" t="s">
        <v>17</v>
      </c>
      <c r="H190" s="16" t="s">
        <v>18</v>
      </c>
      <c r="I190" s="16" t="s">
        <v>19</v>
      </c>
      <c r="J190" s="16" t="s">
        <v>2</v>
      </c>
      <c r="K190" s="16" t="s">
        <v>5</v>
      </c>
    </row>
    <row r="191" spans="1:11" x14ac:dyDescent="0.2">
      <c r="A191" s="15" t="s">
        <v>20</v>
      </c>
      <c r="B191" s="17">
        <f>'Input Sheet'!C175</f>
        <v>0</v>
      </c>
      <c r="C191" s="17">
        <f>'Input Sheet'!D175</f>
        <v>0</v>
      </c>
      <c r="D191" s="17">
        <f>'Input Sheet'!E175</f>
        <v>0</v>
      </c>
      <c r="E191" s="17">
        <f>'Input Sheet'!F175</f>
        <v>0</v>
      </c>
      <c r="F191" s="18">
        <f t="shared" ref="F191:F197" si="102">((E191-B191)-(D191-C191))*24</f>
        <v>0</v>
      </c>
      <c r="G191" s="18">
        <f>MIN(Sheet3!$A$10,F191)</f>
        <v>0</v>
      </c>
      <c r="H191" s="18">
        <f>MAX(0,F191-Sheet3!$A$10)</f>
        <v>0</v>
      </c>
      <c r="I191" s="18">
        <f>MAX(0,F191-Sheet3!$A$11)</f>
        <v>0</v>
      </c>
      <c r="J191" s="5">
        <f>IF(F191&gt;0.5,13.41,0)</f>
        <v>0</v>
      </c>
      <c r="K191" s="5">
        <f>IF(F191&gt;9,17.43,0)</f>
        <v>0</v>
      </c>
    </row>
    <row r="192" spans="1:11" x14ac:dyDescent="0.2">
      <c r="A192" s="15" t="s">
        <v>21</v>
      </c>
      <c r="B192" s="17">
        <f>'Input Sheet'!C176</f>
        <v>0</v>
      </c>
      <c r="C192" s="17">
        <f>'Input Sheet'!D176</f>
        <v>0</v>
      </c>
      <c r="D192" s="17">
        <f>'Input Sheet'!E176</f>
        <v>0</v>
      </c>
      <c r="E192" s="17">
        <f>'Input Sheet'!F176</f>
        <v>0</v>
      </c>
      <c r="F192" s="18">
        <f t="shared" si="102"/>
        <v>0</v>
      </c>
      <c r="G192" s="18">
        <f>MIN(Sheet3!$A$10,F192)</f>
        <v>0</v>
      </c>
      <c r="H192" s="18">
        <f>MAX(0,F192-Sheet3!$A$10)</f>
        <v>0</v>
      </c>
      <c r="I192" s="18">
        <f>MAX(0,F192-Sheet3!$A$11)</f>
        <v>0</v>
      </c>
      <c r="J192" s="5">
        <f t="shared" ref="J192:J197" si="103">IF(F192&gt;0.5,13.41,0)</f>
        <v>0</v>
      </c>
      <c r="K192" s="5">
        <f t="shared" ref="K192:K197" si="104">IF(F192&gt;9,17.43,0)</f>
        <v>0</v>
      </c>
    </row>
    <row r="193" spans="1:11" x14ac:dyDescent="0.2">
      <c r="A193" s="15" t="s">
        <v>22</v>
      </c>
      <c r="B193" s="17">
        <f>'Input Sheet'!C177</f>
        <v>0</v>
      </c>
      <c r="C193" s="17">
        <f>'Input Sheet'!D177</f>
        <v>0</v>
      </c>
      <c r="D193" s="17">
        <f>'Input Sheet'!E177</f>
        <v>0</v>
      </c>
      <c r="E193" s="17">
        <f>'Input Sheet'!F177</f>
        <v>0</v>
      </c>
      <c r="F193" s="18">
        <f t="shared" si="102"/>
        <v>0</v>
      </c>
      <c r="G193" s="18">
        <f>MIN(Sheet3!$A$10,F193)</f>
        <v>0</v>
      </c>
      <c r="H193" s="18">
        <f>MAX(0,F193-Sheet3!$A$10)</f>
        <v>0</v>
      </c>
      <c r="I193" s="18">
        <f>MAX(0,F193-Sheet3!$A$11)</f>
        <v>0</v>
      </c>
      <c r="J193" s="5">
        <f t="shared" si="103"/>
        <v>0</v>
      </c>
      <c r="K193" s="5">
        <f t="shared" si="104"/>
        <v>0</v>
      </c>
    </row>
    <row r="194" spans="1:11" x14ac:dyDescent="0.2">
      <c r="A194" s="15" t="s">
        <v>23</v>
      </c>
      <c r="B194" s="17">
        <f>'Input Sheet'!C178</f>
        <v>0.3125</v>
      </c>
      <c r="C194" s="17">
        <f>'Input Sheet'!D178</f>
        <v>0.45833333333333331</v>
      </c>
      <c r="D194" s="17">
        <f>'Input Sheet'!E178</f>
        <v>0.46875</v>
      </c>
      <c r="E194" s="17">
        <f>'Input Sheet'!F178</f>
        <v>0.5</v>
      </c>
      <c r="F194" s="18">
        <f t="shared" si="102"/>
        <v>4.25</v>
      </c>
      <c r="G194" s="18">
        <f>MIN(Sheet3!$A$10,F194)</f>
        <v>4.25</v>
      </c>
      <c r="H194" s="18">
        <f>MAX(0,F194-Sheet3!$A$10)</f>
        <v>0</v>
      </c>
      <c r="I194" s="18">
        <f>MAX(0,F194-Sheet3!$A$11)</f>
        <v>0</v>
      </c>
      <c r="J194" s="5">
        <f t="shared" si="103"/>
        <v>13.41</v>
      </c>
      <c r="K194" s="5">
        <f t="shared" si="104"/>
        <v>0</v>
      </c>
    </row>
    <row r="195" spans="1:11" x14ac:dyDescent="0.2">
      <c r="A195" s="15" t="s">
        <v>24</v>
      </c>
      <c r="B195" s="17">
        <f>'Input Sheet'!C179</f>
        <v>0.375</v>
      </c>
      <c r="C195" s="17">
        <f>'Input Sheet'!D179</f>
        <v>0.45833333333333331</v>
      </c>
      <c r="D195" s="17">
        <f>'Input Sheet'!E179</f>
        <v>0.46875</v>
      </c>
      <c r="E195" s="17">
        <f>'Input Sheet'!F179</f>
        <v>0.60416666666666663</v>
      </c>
      <c r="F195" s="18">
        <f t="shared" si="102"/>
        <v>5.2499999999999982</v>
      </c>
      <c r="G195" s="18">
        <f>MIN(Sheet3!$A$10,F195)</f>
        <v>5.2499999999999982</v>
      </c>
      <c r="H195" s="18">
        <f>MAX(0,F195-Sheet3!$A$10)</f>
        <v>0</v>
      </c>
      <c r="I195" s="18">
        <f>MAX(0,F195-Sheet3!$A$11)</f>
        <v>0</v>
      </c>
      <c r="J195" s="5">
        <f t="shared" si="103"/>
        <v>13.41</v>
      </c>
      <c r="K195" s="5">
        <f t="shared" si="104"/>
        <v>0</v>
      </c>
    </row>
    <row r="196" spans="1:11" x14ac:dyDescent="0.2">
      <c r="A196" s="15" t="s">
        <v>14</v>
      </c>
      <c r="B196" s="17">
        <f>'Input Sheet'!C180</f>
        <v>0.375</v>
      </c>
      <c r="C196" s="17">
        <f>'Input Sheet'!D180</f>
        <v>0</v>
      </c>
      <c r="D196" s="17">
        <f>'Input Sheet'!E180</f>
        <v>0</v>
      </c>
      <c r="E196" s="17">
        <f>'Input Sheet'!F180</f>
        <v>0.54166666666666663</v>
      </c>
      <c r="F196" s="18">
        <f t="shared" si="102"/>
        <v>3.9999999999999991</v>
      </c>
      <c r="G196" s="18"/>
      <c r="H196" s="18"/>
      <c r="I196" s="18">
        <f t="shared" ref="I196:I197" si="105">F196</f>
        <v>3.9999999999999991</v>
      </c>
      <c r="J196" s="5">
        <f t="shared" si="103"/>
        <v>13.41</v>
      </c>
      <c r="K196" s="5">
        <f t="shared" si="104"/>
        <v>0</v>
      </c>
    </row>
    <row r="197" spans="1:11" x14ac:dyDescent="0.2">
      <c r="A197" s="15" t="s">
        <v>15</v>
      </c>
      <c r="B197" s="17">
        <f>'Input Sheet'!C181</f>
        <v>0</v>
      </c>
      <c r="C197" s="17">
        <f>'Input Sheet'!D181</f>
        <v>0</v>
      </c>
      <c r="D197" s="17">
        <f>'Input Sheet'!E181</f>
        <v>0</v>
      </c>
      <c r="E197" s="17">
        <f>'Input Sheet'!F181</f>
        <v>0</v>
      </c>
      <c r="F197" s="18">
        <f t="shared" si="102"/>
        <v>0</v>
      </c>
      <c r="G197" s="18"/>
      <c r="H197" s="18"/>
      <c r="I197" s="18">
        <f t="shared" si="105"/>
        <v>0</v>
      </c>
      <c r="J197" s="5">
        <f t="shared" si="103"/>
        <v>0</v>
      </c>
      <c r="K197" s="5">
        <f t="shared" si="104"/>
        <v>0</v>
      </c>
    </row>
    <row r="198" spans="1:11" x14ac:dyDescent="0.2">
      <c r="A198" s="1"/>
      <c r="B198" s="19"/>
      <c r="C198" s="19"/>
      <c r="D198" s="19"/>
      <c r="E198" s="20" t="s">
        <v>25</v>
      </c>
      <c r="F198" s="21">
        <f>SUM(F191:F197)</f>
        <v>13.499999999999996</v>
      </c>
      <c r="G198" s="21">
        <f t="shared" ref="G198:H198" si="106">SUM(G191:G195)</f>
        <v>9.4999999999999982</v>
      </c>
      <c r="H198" s="21">
        <f t="shared" si="106"/>
        <v>0</v>
      </c>
      <c r="I198" s="21">
        <f t="shared" ref="I198:J198" si="107">SUM(I191:I197)</f>
        <v>3.9999999999999991</v>
      </c>
      <c r="J198" s="5">
        <f t="shared" si="107"/>
        <v>40.230000000000004</v>
      </c>
      <c r="K198" s="5">
        <f>SUM(K191:K197)</f>
        <v>0</v>
      </c>
    </row>
    <row r="199" spans="1:1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</row>
    <row r="200" spans="1:11" x14ac:dyDescent="0.2">
      <c r="A200" s="10" t="s">
        <v>32</v>
      </c>
      <c r="B200" s="63" t="str">
        <f>'Input Sheet'!B183:F183</f>
        <v>Hammond Druthers</v>
      </c>
      <c r="C200" s="64"/>
      <c r="D200" s="64"/>
      <c r="E200" s="65"/>
      <c r="F200" s="11"/>
      <c r="G200" s="12"/>
      <c r="H200" s="13"/>
      <c r="I200" s="13"/>
      <c r="J200" s="14"/>
      <c r="K200" s="13"/>
    </row>
    <row r="201" spans="1:11" x14ac:dyDescent="0.2">
      <c r="A201" s="15" t="s">
        <v>7</v>
      </c>
      <c r="B201" s="16" t="s">
        <v>9</v>
      </c>
      <c r="C201" s="16" t="s">
        <v>10</v>
      </c>
      <c r="D201" s="16" t="s">
        <v>11</v>
      </c>
      <c r="E201" s="16" t="s">
        <v>12</v>
      </c>
      <c r="F201" s="16" t="s">
        <v>16</v>
      </c>
      <c r="G201" s="16" t="s">
        <v>17</v>
      </c>
      <c r="H201" s="16" t="s">
        <v>18</v>
      </c>
      <c r="I201" s="16" t="s">
        <v>19</v>
      </c>
      <c r="J201" s="16" t="s">
        <v>2</v>
      </c>
      <c r="K201" s="16" t="s">
        <v>5</v>
      </c>
    </row>
    <row r="202" spans="1:11" x14ac:dyDescent="0.2">
      <c r="A202" s="15" t="s">
        <v>20</v>
      </c>
      <c r="B202" s="17">
        <f>'Input Sheet'!C185</f>
        <v>0</v>
      </c>
      <c r="C202" s="17">
        <f>'Input Sheet'!D185</f>
        <v>0</v>
      </c>
      <c r="D202" s="17">
        <f>'Input Sheet'!E185</f>
        <v>0</v>
      </c>
      <c r="E202" s="17">
        <f>'Input Sheet'!F185</f>
        <v>0</v>
      </c>
      <c r="F202" s="18">
        <f t="shared" ref="F202:F208" si="108">((E202-B202)-(D202-C202))*24</f>
        <v>0</v>
      </c>
      <c r="G202" s="18">
        <f>MIN(Sheet3!$A$10,F202)</f>
        <v>0</v>
      </c>
      <c r="H202" s="18">
        <f>MAX(0,F202-Sheet3!$A$10)</f>
        <v>0</v>
      </c>
      <c r="I202" s="18">
        <f>MAX(0,F202-Sheet3!$A$11)</f>
        <v>0</v>
      </c>
      <c r="J202" s="5">
        <f>IF(F202&gt;0.5,13.41,0)</f>
        <v>0</v>
      </c>
      <c r="K202" s="5">
        <f>IF(F202&gt;9,17.43,0)</f>
        <v>0</v>
      </c>
    </row>
    <row r="203" spans="1:11" x14ac:dyDescent="0.2">
      <c r="A203" s="15" t="s">
        <v>21</v>
      </c>
      <c r="B203" s="17">
        <f>'Input Sheet'!C186</f>
        <v>0</v>
      </c>
      <c r="C203" s="17">
        <f>'Input Sheet'!D186</f>
        <v>0</v>
      </c>
      <c r="D203" s="17">
        <f>'Input Sheet'!E186</f>
        <v>0</v>
      </c>
      <c r="E203" s="17">
        <f>'Input Sheet'!F186</f>
        <v>0</v>
      </c>
      <c r="F203" s="18">
        <f t="shared" si="108"/>
        <v>0</v>
      </c>
      <c r="G203" s="18">
        <f>MIN(Sheet3!$A$10,F203)</f>
        <v>0</v>
      </c>
      <c r="H203" s="18">
        <f>MAX(0,F203-Sheet3!$A$10)</f>
        <v>0</v>
      </c>
      <c r="I203" s="18">
        <f>MAX(0,F203-Sheet3!$A$11)</f>
        <v>0</v>
      </c>
      <c r="J203" s="5">
        <f t="shared" ref="J203:J208" si="109">IF(F203&gt;0.5,13.41,0)</f>
        <v>0</v>
      </c>
      <c r="K203" s="5">
        <f t="shared" ref="K203:K208" si="110">IF(F203&gt;9,17.43,0)</f>
        <v>0</v>
      </c>
    </row>
    <row r="204" spans="1:11" x14ac:dyDescent="0.2">
      <c r="A204" s="15" t="s">
        <v>22</v>
      </c>
      <c r="B204" s="17">
        <f>'Input Sheet'!C187</f>
        <v>0</v>
      </c>
      <c r="C204" s="17">
        <f>'Input Sheet'!D187</f>
        <v>0</v>
      </c>
      <c r="D204" s="17">
        <f>'Input Sheet'!E187</f>
        <v>0</v>
      </c>
      <c r="E204" s="17">
        <f>'Input Sheet'!F187</f>
        <v>0</v>
      </c>
      <c r="F204" s="18">
        <f t="shared" si="108"/>
        <v>0</v>
      </c>
      <c r="G204" s="18">
        <f>MIN(Sheet3!$A$10,F204)</f>
        <v>0</v>
      </c>
      <c r="H204" s="18">
        <f>MAX(0,F204-Sheet3!$A$10)</f>
        <v>0</v>
      </c>
      <c r="I204" s="18">
        <f>MAX(0,F204-Sheet3!$A$11)</f>
        <v>0</v>
      </c>
      <c r="J204" s="5">
        <f t="shared" si="109"/>
        <v>0</v>
      </c>
      <c r="K204" s="5">
        <f t="shared" si="110"/>
        <v>0</v>
      </c>
    </row>
    <row r="205" spans="1:11" x14ac:dyDescent="0.2">
      <c r="A205" s="15" t="s">
        <v>23</v>
      </c>
      <c r="B205" s="17">
        <f>'Input Sheet'!C188</f>
        <v>0</v>
      </c>
      <c r="C205" s="17">
        <f>'Input Sheet'!D188</f>
        <v>0</v>
      </c>
      <c r="D205" s="17">
        <f>'Input Sheet'!E188</f>
        <v>0</v>
      </c>
      <c r="E205" s="17">
        <f>'Input Sheet'!F188</f>
        <v>0</v>
      </c>
      <c r="F205" s="18">
        <f t="shared" si="108"/>
        <v>0</v>
      </c>
      <c r="G205" s="18">
        <f>MIN(Sheet3!$A$10,F205)</f>
        <v>0</v>
      </c>
      <c r="H205" s="18">
        <f>MAX(0,F205-Sheet3!$A$10)</f>
        <v>0</v>
      </c>
      <c r="I205" s="18">
        <f>MAX(0,F205-Sheet3!$A$11)</f>
        <v>0</v>
      </c>
      <c r="J205" s="5">
        <f t="shared" si="109"/>
        <v>0</v>
      </c>
      <c r="K205" s="5">
        <f t="shared" si="110"/>
        <v>0</v>
      </c>
    </row>
    <row r="206" spans="1:11" x14ac:dyDescent="0.2">
      <c r="A206" s="15" t="s">
        <v>24</v>
      </c>
      <c r="B206" s="17">
        <f>'Input Sheet'!C189</f>
        <v>0</v>
      </c>
      <c r="C206" s="17">
        <f>'Input Sheet'!D189</f>
        <v>0</v>
      </c>
      <c r="D206" s="17">
        <f>'Input Sheet'!E189</f>
        <v>0</v>
      </c>
      <c r="E206" s="17">
        <f>'Input Sheet'!F189</f>
        <v>0</v>
      </c>
      <c r="F206" s="18">
        <f t="shared" si="108"/>
        <v>0</v>
      </c>
      <c r="G206" s="18">
        <f>MIN(Sheet3!$A$10,F206)</f>
        <v>0</v>
      </c>
      <c r="H206" s="18">
        <f>MAX(0,F206-Sheet3!$A$10)</f>
        <v>0</v>
      </c>
      <c r="I206" s="18">
        <f>MAX(0,F206-Sheet3!$A$11)</f>
        <v>0</v>
      </c>
      <c r="J206" s="5">
        <f t="shared" si="109"/>
        <v>0</v>
      </c>
      <c r="K206" s="5">
        <f t="shared" si="110"/>
        <v>0</v>
      </c>
    </row>
    <row r="207" spans="1:11" x14ac:dyDescent="0.2">
      <c r="A207" s="15" t="s">
        <v>14</v>
      </c>
      <c r="B207" s="17">
        <f>'Input Sheet'!C190</f>
        <v>0</v>
      </c>
      <c r="C207" s="17">
        <f>'Input Sheet'!D190</f>
        <v>0</v>
      </c>
      <c r="D207" s="17">
        <f>'Input Sheet'!E190</f>
        <v>0</v>
      </c>
      <c r="E207" s="17">
        <f>'Input Sheet'!F190</f>
        <v>0</v>
      </c>
      <c r="F207" s="18">
        <f t="shared" si="108"/>
        <v>0</v>
      </c>
      <c r="G207" s="18"/>
      <c r="H207" s="18"/>
      <c r="I207" s="18">
        <f t="shared" ref="I207:I208" si="111">F207</f>
        <v>0</v>
      </c>
      <c r="J207" s="5">
        <f t="shared" si="109"/>
        <v>0</v>
      </c>
      <c r="K207" s="5">
        <f t="shared" si="110"/>
        <v>0</v>
      </c>
    </row>
    <row r="208" spans="1:11" x14ac:dyDescent="0.2">
      <c r="A208" s="15" t="s">
        <v>15</v>
      </c>
      <c r="B208" s="17">
        <f>'Input Sheet'!C191</f>
        <v>0</v>
      </c>
      <c r="C208" s="17">
        <f>'Input Sheet'!D191</f>
        <v>0</v>
      </c>
      <c r="D208" s="17">
        <f>'Input Sheet'!E191</f>
        <v>0</v>
      </c>
      <c r="E208" s="17">
        <f>'Input Sheet'!F191</f>
        <v>0</v>
      </c>
      <c r="F208" s="18">
        <f t="shared" si="108"/>
        <v>0</v>
      </c>
      <c r="G208" s="18"/>
      <c r="H208" s="18"/>
      <c r="I208" s="18">
        <f t="shared" si="111"/>
        <v>0</v>
      </c>
      <c r="J208" s="5">
        <f t="shared" si="109"/>
        <v>0</v>
      </c>
      <c r="K208" s="5">
        <f t="shared" si="110"/>
        <v>0</v>
      </c>
    </row>
    <row r="209" spans="1:11" x14ac:dyDescent="0.2">
      <c r="A209" s="1"/>
      <c r="B209" s="19"/>
      <c r="C209" s="19"/>
      <c r="D209" s="19"/>
      <c r="E209" s="20" t="s">
        <v>25</v>
      </c>
      <c r="F209" s="21">
        <f>SUM(F202:F208)</f>
        <v>0</v>
      </c>
      <c r="G209" s="21">
        <f t="shared" ref="G209:H209" si="112">SUM(G202:G206)</f>
        <v>0</v>
      </c>
      <c r="H209" s="21">
        <f t="shared" si="112"/>
        <v>0</v>
      </c>
      <c r="I209" s="21">
        <f t="shared" ref="I209:J209" si="113">SUM(I202:I208)</f>
        <v>0</v>
      </c>
      <c r="J209" s="5">
        <f t="shared" si="113"/>
        <v>0</v>
      </c>
      <c r="K209" s="5">
        <f>SUM(K202:K208)</f>
        <v>0</v>
      </c>
    </row>
    <row r="210" spans="1:1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</row>
    <row r="211" spans="1:11" x14ac:dyDescent="0.2">
      <c r="A211" s="10" t="s">
        <v>32</v>
      </c>
      <c r="B211" s="63" t="str">
        <f>'Input Sheet'!B193:F193</f>
        <v>Chloe</v>
      </c>
      <c r="C211" s="64"/>
      <c r="D211" s="64"/>
      <c r="E211" s="65"/>
      <c r="F211" s="11"/>
      <c r="G211" s="12"/>
      <c r="H211" s="13"/>
      <c r="I211" s="13"/>
      <c r="J211" s="14"/>
      <c r="K211" s="13"/>
    </row>
    <row r="212" spans="1:11" x14ac:dyDescent="0.2">
      <c r="A212" s="15" t="s">
        <v>7</v>
      </c>
      <c r="B212" s="16" t="s">
        <v>9</v>
      </c>
      <c r="C212" s="16" t="s">
        <v>10</v>
      </c>
      <c r="D212" s="16" t="s">
        <v>11</v>
      </c>
      <c r="E212" s="16" t="s">
        <v>12</v>
      </c>
      <c r="F212" s="16" t="s">
        <v>16</v>
      </c>
      <c r="G212" s="16" t="s">
        <v>17</v>
      </c>
      <c r="H212" s="16" t="s">
        <v>18</v>
      </c>
      <c r="I212" s="16" t="s">
        <v>19</v>
      </c>
      <c r="J212" s="16" t="s">
        <v>2</v>
      </c>
      <c r="K212" s="16" t="s">
        <v>5</v>
      </c>
    </row>
    <row r="213" spans="1:11" x14ac:dyDescent="0.2">
      <c r="A213" s="15" t="s">
        <v>20</v>
      </c>
      <c r="B213" s="17">
        <f>'Input Sheet'!C195</f>
        <v>0.29166666666666669</v>
      </c>
      <c r="C213" s="17">
        <f>'Input Sheet'!D195</f>
        <v>0.46875</v>
      </c>
      <c r="D213" s="17">
        <f>'Input Sheet'!E195</f>
        <v>0.47916666666666669</v>
      </c>
      <c r="E213" s="17">
        <f>'Input Sheet'!F195</f>
        <v>0.5625</v>
      </c>
      <c r="F213" s="18">
        <f t="shared" ref="F213:F219" si="114">((E213-B213)-(D213-C213))*24</f>
        <v>6.2499999999999991</v>
      </c>
      <c r="G213" s="18">
        <f>MIN(Sheet3!$A$10,F213)</f>
        <v>6.2499999999999991</v>
      </c>
      <c r="H213" s="18">
        <f>MAX(0,F213-Sheet3!$A$10)</f>
        <v>0</v>
      </c>
      <c r="I213" s="18">
        <f>MAX(0,F213-Sheet3!$A$11)</f>
        <v>0</v>
      </c>
      <c r="J213" s="5">
        <f>IF(F213&gt;0.5,13.41,0)</f>
        <v>13.41</v>
      </c>
      <c r="K213" s="5">
        <f>IF(F213&gt;9,17.43,0)</f>
        <v>0</v>
      </c>
    </row>
    <row r="214" spans="1:11" x14ac:dyDescent="0.2">
      <c r="A214" s="15" t="s">
        <v>21</v>
      </c>
      <c r="B214" s="17">
        <f>'Input Sheet'!C196</f>
        <v>0</v>
      </c>
      <c r="C214" s="17">
        <f>'Input Sheet'!D196</f>
        <v>0</v>
      </c>
      <c r="D214" s="17">
        <f>'Input Sheet'!E196</f>
        <v>0</v>
      </c>
      <c r="E214" s="17">
        <f>'Input Sheet'!F196</f>
        <v>0</v>
      </c>
      <c r="F214" s="18">
        <f t="shared" si="114"/>
        <v>0</v>
      </c>
      <c r="G214" s="18">
        <f>MIN(Sheet3!$A$10,F214)</f>
        <v>0</v>
      </c>
      <c r="H214" s="18">
        <f>MAX(0,F214-Sheet3!$A$10)</f>
        <v>0</v>
      </c>
      <c r="I214" s="18">
        <f>MAX(0,F214-Sheet3!$A$11)</f>
        <v>0</v>
      </c>
      <c r="J214" s="5">
        <f t="shared" ref="J214:J219" si="115">IF(F214&gt;0.5,13.41,0)</f>
        <v>0</v>
      </c>
      <c r="K214" s="5">
        <f t="shared" ref="K214:K219" si="116">IF(F214&gt;9,17.43,0)</f>
        <v>0</v>
      </c>
    </row>
    <row r="215" spans="1:11" x14ac:dyDescent="0.2">
      <c r="A215" s="15" t="s">
        <v>22</v>
      </c>
      <c r="B215" s="17">
        <f>'Input Sheet'!C197</f>
        <v>0.27083333333333331</v>
      </c>
      <c r="C215" s="17">
        <f>'Input Sheet'!D197</f>
        <v>0.45833333333333331</v>
      </c>
      <c r="D215" s="17">
        <f>'Input Sheet'!E197</f>
        <v>0.46875</v>
      </c>
      <c r="E215" s="17">
        <f>'Input Sheet'!F197</f>
        <v>0.72916666666666663</v>
      </c>
      <c r="F215" s="18">
        <f t="shared" si="114"/>
        <v>10.75</v>
      </c>
      <c r="G215" s="18">
        <f>MIN(Sheet3!$A$10,F215)</f>
        <v>8</v>
      </c>
      <c r="H215" s="18">
        <f>MAX(0,F215-Sheet3!$A$10)</f>
        <v>2.75</v>
      </c>
      <c r="I215" s="18">
        <f>MAX(0,F215-Sheet3!$A$11)</f>
        <v>0.75</v>
      </c>
      <c r="J215" s="5">
        <f t="shared" si="115"/>
        <v>13.41</v>
      </c>
      <c r="K215" s="5">
        <f t="shared" si="116"/>
        <v>17.43</v>
      </c>
    </row>
    <row r="216" spans="1:11" x14ac:dyDescent="0.2">
      <c r="A216" s="15" t="s">
        <v>23</v>
      </c>
      <c r="B216" s="17">
        <f>'Input Sheet'!C198</f>
        <v>0.29166666666666669</v>
      </c>
      <c r="C216" s="17">
        <f>'Input Sheet'!D198</f>
        <v>0.45833333333333331</v>
      </c>
      <c r="D216" s="17">
        <f>'Input Sheet'!E198</f>
        <v>0.46875</v>
      </c>
      <c r="E216" s="17">
        <f>'Input Sheet'!F198</f>
        <v>0.60416666666666663</v>
      </c>
      <c r="F216" s="18">
        <f t="shared" si="114"/>
        <v>7.2499999999999982</v>
      </c>
      <c r="G216" s="18">
        <f>MIN(Sheet3!$A$10,F216)</f>
        <v>7.2499999999999982</v>
      </c>
      <c r="H216" s="18">
        <f>MAX(0,F216-Sheet3!$A$10)</f>
        <v>0</v>
      </c>
      <c r="I216" s="18">
        <f>MAX(0,F216-Sheet3!$A$11)</f>
        <v>0</v>
      </c>
      <c r="J216" s="5">
        <f t="shared" si="115"/>
        <v>13.41</v>
      </c>
      <c r="K216" s="5">
        <f t="shared" si="116"/>
        <v>0</v>
      </c>
    </row>
    <row r="217" spans="1:11" x14ac:dyDescent="0.2">
      <c r="A217" s="15" t="s">
        <v>24</v>
      </c>
      <c r="B217" s="17">
        <f>'Input Sheet'!C199</f>
        <v>0.29166666666666669</v>
      </c>
      <c r="C217" s="17">
        <f>'Input Sheet'!D199</f>
        <v>0.45833333333333331</v>
      </c>
      <c r="D217" s="17">
        <f>'Input Sheet'!E199</f>
        <v>0.46875</v>
      </c>
      <c r="E217" s="17">
        <f>'Input Sheet'!F199</f>
        <v>0.66666666666666663</v>
      </c>
      <c r="F217" s="18">
        <f t="shared" si="114"/>
        <v>8.7499999999999982</v>
      </c>
      <c r="G217" s="18">
        <f>MIN(Sheet3!$A$10,F217)</f>
        <v>8</v>
      </c>
      <c r="H217" s="18">
        <f>MAX(0,F217-Sheet3!$A$10)</f>
        <v>0.74999999999999822</v>
      </c>
      <c r="I217" s="18">
        <f>MAX(0,F217-Sheet3!$A$11)</f>
        <v>0</v>
      </c>
      <c r="J217" s="5">
        <f t="shared" si="115"/>
        <v>13.41</v>
      </c>
      <c r="K217" s="5">
        <f t="shared" si="116"/>
        <v>0</v>
      </c>
    </row>
    <row r="218" spans="1:11" x14ac:dyDescent="0.2">
      <c r="A218" s="15" t="s">
        <v>14</v>
      </c>
      <c r="B218" s="17">
        <f>'Input Sheet'!C200</f>
        <v>0</v>
      </c>
      <c r="C218" s="17">
        <f>'Input Sheet'!D200</f>
        <v>0</v>
      </c>
      <c r="D218" s="17">
        <f>'Input Sheet'!E200</f>
        <v>0</v>
      </c>
      <c r="E218" s="17">
        <f>'Input Sheet'!F200</f>
        <v>0</v>
      </c>
      <c r="F218" s="18">
        <f t="shared" si="114"/>
        <v>0</v>
      </c>
      <c r="G218" s="18"/>
      <c r="H218" s="18"/>
      <c r="I218" s="18">
        <f t="shared" ref="I218:I219" si="117">F218</f>
        <v>0</v>
      </c>
      <c r="J218" s="5">
        <f t="shared" si="115"/>
        <v>0</v>
      </c>
      <c r="K218" s="5">
        <f t="shared" si="116"/>
        <v>0</v>
      </c>
    </row>
    <row r="219" spans="1:11" x14ac:dyDescent="0.2">
      <c r="A219" s="15" t="s">
        <v>15</v>
      </c>
      <c r="B219" s="17">
        <f>'Input Sheet'!C201</f>
        <v>0</v>
      </c>
      <c r="C219" s="17">
        <f>'Input Sheet'!D201</f>
        <v>0</v>
      </c>
      <c r="D219" s="17">
        <f>'Input Sheet'!E201</f>
        <v>0</v>
      </c>
      <c r="E219" s="17">
        <f>'Input Sheet'!F201</f>
        <v>0</v>
      </c>
      <c r="F219" s="18">
        <f t="shared" si="114"/>
        <v>0</v>
      </c>
      <c r="G219" s="18"/>
      <c r="H219" s="18"/>
      <c r="I219" s="18">
        <f t="shared" si="117"/>
        <v>0</v>
      </c>
      <c r="J219" s="5">
        <f t="shared" si="115"/>
        <v>0</v>
      </c>
      <c r="K219" s="5">
        <f t="shared" si="116"/>
        <v>0</v>
      </c>
    </row>
    <row r="220" spans="1:11" x14ac:dyDescent="0.2">
      <c r="A220" s="1"/>
      <c r="B220" s="19"/>
      <c r="C220" s="19"/>
      <c r="D220" s="19"/>
      <c r="E220" s="20" t="s">
        <v>25</v>
      </c>
      <c r="F220" s="21">
        <f>SUM(F213:F219)</f>
        <v>33</v>
      </c>
      <c r="G220" s="21">
        <f t="shared" ref="G220:H220" si="118">SUM(G213:G217)</f>
        <v>29.5</v>
      </c>
      <c r="H220" s="21">
        <f t="shared" si="118"/>
        <v>3.4999999999999982</v>
      </c>
      <c r="I220" s="21">
        <f t="shared" ref="I220:J220" si="119">SUM(I213:I219)</f>
        <v>0.75</v>
      </c>
      <c r="J220" s="5">
        <f t="shared" si="119"/>
        <v>53.64</v>
      </c>
      <c r="K220" s="5">
        <f>SUM(K213:K219)</f>
        <v>17.43</v>
      </c>
    </row>
    <row r="221" spans="1:1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</row>
    <row r="222" spans="1:11" x14ac:dyDescent="0.2">
      <c r="A222" s="10" t="s">
        <v>32</v>
      </c>
      <c r="B222" s="63" t="str">
        <f>'Input Sheet'!B203:F203</f>
        <v>Gael</v>
      </c>
      <c r="C222" s="64"/>
      <c r="D222" s="64"/>
      <c r="E222" s="65"/>
      <c r="F222" s="11"/>
      <c r="G222" s="12"/>
      <c r="H222" s="13"/>
      <c r="I222" s="13"/>
      <c r="J222" s="14"/>
      <c r="K222" s="13"/>
    </row>
    <row r="223" spans="1:11" x14ac:dyDescent="0.2">
      <c r="A223" s="15" t="s">
        <v>7</v>
      </c>
      <c r="B223" s="16" t="s">
        <v>9</v>
      </c>
      <c r="C223" s="16" t="s">
        <v>10</v>
      </c>
      <c r="D223" s="16" t="s">
        <v>11</v>
      </c>
      <c r="E223" s="16" t="s">
        <v>12</v>
      </c>
      <c r="F223" s="16" t="s">
        <v>16</v>
      </c>
      <c r="G223" s="16" t="s">
        <v>17</v>
      </c>
      <c r="H223" s="16" t="s">
        <v>18</v>
      </c>
      <c r="I223" s="16" t="s">
        <v>19</v>
      </c>
      <c r="J223" s="16" t="s">
        <v>2</v>
      </c>
      <c r="K223" s="16" t="s">
        <v>5</v>
      </c>
    </row>
    <row r="224" spans="1:11" x14ac:dyDescent="0.2">
      <c r="A224" s="15" t="s">
        <v>20</v>
      </c>
      <c r="B224" s="17">
        <f>'Input Sheet'!C205</f>
        <v>0</v>
      </c>
      <c r="C224" s="17">
        <f>'Input Sheet'!D205</f>
        <v>0</v>
      </c>
      <c r="D224" s="17">
        <f>'Input Sheet'!E205</f>
        <v>0</v>
      </c>
      <c r="E224" s="17">
        <f>'Input Sheet'!F205</f>
        <v>0</v>
      </c>
      <c r="F224" s="18">
        <f t="shared" ref="F224:F230" si="120">((E224-B224)-(D224-C224))*24</f>
        <v>0</v>
      </c>
      <c r="G224" s="18">
        <f>MIN(Sheet3!$A$10,F224)</f>
        <v>0</v>
      </c>
      <c r="H224" s="18">
        <f>MAX(0,F224-Sheet3!$A$10)</f>
        <v>0</v>
      </c>
      <c r="I224" s="18">
        <f>MAX(0,F224-Sheet3!$A$11)</f>
        <v>0</v>
      </c>
      <c r="J224" s="5">
        <f>IF(F224&gt;0.5,13.41,0)</f>
        <v>0</v>
      </c>
      <c r="K224" s="5">
        <f>IF(F224&gt;9,17.43,0)</f>
        <v>0</v>
      </c>
    </row>
    <row r="225" spans="1:11" x14ac:dyDescent="0.2">
      <c r="A225" s="15" t="s">
        <v>21</v>
      </c>
      <c r="B225" s="17">
        <f>'Input Sheet'!C206</f>
        <v>0</v>
      </c>
      <c r="C225" s="17">
        <f>'Input Sheet'!D206</f>
        <v>0</v>
      </c>
      <c r="D225" s="17">
        <f>'Input Sheet'!E206</f>
        <v>0</v>
      </c>
      <c r="E225" s="17">
        <f>'Input Sheet'!F206</f>
        <v>0</v>
      </c>
      <c r="F225" s="18">
        <f t="shared" si="120"/>
        <v>0</v>
      </c>
      <c r="G225" s="18">
        <f>MIN(Sheet3!$A$10,F225)</f>
        <v>0</v>
      </c>
      <c r="H225" s="18">
        <f>MAX(0,F225-Sheet3!$A$10)</f>
        <v>0</v>
      </c>
      <c r="I225" s="18">
        <f>MAX(0,F225-Sheet3!$A$11)</f>
        <v>0</v>
      </c>
      <c r="J225" s="5">
        <f t="shared" ref="J225:J230" si="121">IF(F225&gt;0.5,13.41,0)</f>
        <v>0</v>
      </c>
      <c r="K225" s="5">
        <f t="shared" ref="K225:K230" si="122">IF(F225&gt;9,17.43,0)</f>
        <v>0</v>
      </c>
    </row>
    <row r="226" spans="1:11" x14ac:dyDescent="0.2">
      <c r="A226" s="15" t="s">
        <v>22</v>
      </c>
      <c r="B226" s="17">
        <f>'Input Sheet'!C207</f>
        <v>0</v>
      </c>
      <c r="C226" s="17">
        <f>'Input Sheet'!D207</f>
        <v>0</v>
      </c>
      <c r="D226" s="17">
        <f>'Input Sheet'!E207</f>
        <v>0</v>
      </c>
      <c r="E226" s="17">
        <f>'Input Sheet'!F207</f>
        <v>0</v>
      </c>
      <c r="F226" s="18">
        <f t="shared" si="120"/>
        <v>0</v>
      </c>
      <c r="G226" s="18">
        <f>MIN(Sheet3!$A$10,F226)</f>
        <v>0</v>
      </c>
      <c r="H226" s="18">
        <f>MAX(0,F226-Sheet3!$A$10)</f>
        <v>0</v>
      </c>
      <c r="I226" s="18">
        <f>MAX(0,F226-Sheet3!$A$11)</f>
        <v>0</v>
      </c>
      <c r="J226" s="5">
        <f t="shared" si="121"/>
        <v>0</v>
      </c>
      <c r="K226" s="5">
        <f t="shared" si="122"/>
        <v>0</v>
      </c>
    </row>
    <row r="227" spans="1:11" x14ac:dyDescent="0.2">
      <c r="A227" s="15" t="s">
        <v>23</v>
      </c>
      <c r="B227" s="17">
        <f>'Input Sheet'!C208</f>
        <v>0</v>
      </c>
      <c r="C227" s="17">
        <f>'Input Sheet'!D208</f>
        <v>0</v>
      </c>
      <c r="D227" s="17">
        <f>'Input Sheet'!E208</f>
        <v>0</v>
      </c>
      <c r="E227" s="17">
        <f>'Input Sheet'!F208</f>
        <v>0</v>
      </c>
      <c r="F227" s="18">
        <f t="shared" si="120"/>
        <v>0</v>
      </c>
      <c r="G227" s="18">
        <f>MIN(Sheet3!$A$10,F227)</f>
        <v>0</v>
      </c>
      <c r="H227" s="18">
        <f>MAX(0,F227-Sheet3!$A$10)</f>
        <v>0</v>
      </c>
      <c r="I227" s="18">
        <f>MAX(0,F227-Sheet3!$A$11)</f>
        <v>0</v>
      </c>
      <c r="J227" s="5">
        <f t="shared" si="121"/>
        <v>0</v>
      </c>
      <c r="K227" s="5">
        <f t="shared" si="122"/>
        <v>0</v>
      </c>
    </row>
    <row r="228" spans="1:11" x14ac:dyDescent="0.2">
      <c r="A228" s="15" t="s">
        <v>24</v>
      </c>
      <c r="B228" s="17">
        <f>'Input Sheet'!C209</f>
        <v>0</v>
      </c>
      <c r="C228" s="17">
        <f>'Input Sheet'!D209</f>
        <v>0</v>
      </c>
      <c r="D228" s="17">
        <f>'Input Sheet'!E209</f>
        <v>0</v>
      </c>
      <c r="E228" s="17">
        <f>'Input Sheet'!F209</f>
        <v>0</v>
      </c>
      <c r="F228" s="18">
        <f t="shared" si="120"/>
        <v>0</v>
      </c>
      <c r="G228" s="18">
        <f>MIN(Sheet3!$A$10,F228)</f>
        <v>0</v>
      </c>
      <c r="H228" s="18">
        <f>MAX(0,F228-Sheet3!$A$10)</f>
        <v>0</v>
      </c>
      <c r="I228" s="18">
        <f>MAX(0,F228-Sheet3!$A$11)</f>
        <v>0</v>
      </c>
      <c r="J228" s="5">
        <f t="shared" si="121"/>
        <v>0</v>
      </c>
      <c r="K228" s="5">
        <f t="shared" si="122"/>
        <v>0</v>
      </c>
    </row>
    <row r="229" spans="1:11" x14ac:dyDescent="0.2">
      <c r="A229" s="15" t="s">
        <v>14</v>
      </c>
      <c r="B229" s="17">
        <f>'Input Sheet'!C210</f>
        <v>0</v>
      </c>
      <c r="C229" s="17">
        <f>'Input Sheet'!D210</f>
        <v>0</v>
      </c>
      <c r="D229" s="17">
        <f>'Input Sheet'!E210</f>
        <v>0</v>
      </c>
      <c r="E229" s="17">
        <f>'Input Sheet'!F210</f>
        <v>0</v>
      </c>
      <c r="F229" s="18">
        <f t="shared" si="120"/>
        <v>0</v>
      </c>
      <c r="G229" s="18"/>
      <c r="H229" s="18"/>
      <c r="I229" s="18">
        <f t="shared" ref="I229:I230" si="123">F229</f>
        <v>0</v>
      </c>
      <c r="J229" s="5">
        <f t="shared" si="121"/>
        <v>0</v>
      </c>
      <c r="K229" s="5">
        <f t="shared" si="122"/>
        <v>0</v>
      </c>
    </row>
    <row r="230" spans="1:11" x14ac:dyDescent="0.2">
      <c r="A230" s="15" t="s">
        <v>15</v>
      </c>
      <c r="B230" s="17">
        <f>'Input Sheet'!C211</f>
        <v>0</v>
      </c>
      <c r="C230" s="17">
        <f>'Input Sheet'!D211</f>
        <v>0</v>
      </c>
      <c r="D230" s="17">
        <f>'Input Sheet'!E211</f>
        <v>0</v>
      </c>
      <c r="E230" s="17">
        <f>'Input Sheet'!F211</f>
        <v>0</v>
      </c>
      <c r="F230" s="18">
        <f t="shared" si="120"/>
        <v>0</v>
      </c>
      <c r="G230" s="18"/>
      <c r="H230" s="18"/>
      <c r="I230" s="18">
        <f t="shared" si="123"/>
        <v>0</v>
      </c>
      <c r="J230" s="5">
        <f t="shared" si="121"/>
        <v>0</v>
      </c>
      <c r="K230" s="5">
        <f t="shared" si="122"/>
        <v>0</v>
      </c>
    </row>
    <row r="231" spans="1:11" x14ac:dyDescent="0.2">
      <c r="A231" s="1"/>
      <c r="B231" s="19"/>
      <c r="C231" s="19"/>
      <c r="D231" s="19"/>
      <c r="E231" s="20" t="s">
        <v>25</v>
      </c>
      <c r="F231" s="21">
        <f>SUM(F224:F230)</f>
        <v>0</v>
      </c>
      <c r="G231" s="21">
        <f t="shared" ref="G231:H231" si="124">SUM(G224:G228)</f>
        <v>0</v>
      </c>
      <c r="H231" s="21">
        <f t="shared" si="124"/>
        <v>0</v>
      </c>
      <c r="I231" s="21">
        <f t="shared" ref="I231:J231" si="125">SUM(I224:I230)</f>
        <v>0</v>
      </c>
      <c r="J231" s="5">
        <f t="shared" si="125"/>
        <v>0</v>
      </c>
      <c r="K231" s="5">
        <f>SUM(K224:K230)</f>
        <v>0</v>
      </c>
    </row>
    <row r="232" spans="1:1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</row>
    <row r="233" spans="1:11" x14ac:dyDescent="0.2">
      <c r="A233" s="10" t="s">
        <v>32</v>
      </c>
      <c r="B233" s="63">
        <f>'Input Sheet'!B213:F213</f>
        <v>0</v>
      </c>
      <c r="C233" s="64"/>
      <c r="D233" s="64"/>
      <c r="E233" s="65"/>
      <c r="F233" s="11"/>
      <c r="G233" s="12"/>
      <c r="H233" s="13"/>
      <c r="I233" s="13"/>
      <c r="J233" s="14"/>
      <c r="K233" s="13"/>
    </row>
    <row r="234" spans="1:11" x14ac:dyDescent="0.2">
      <c r="A234" s="15" t="s">
        <v>7</v>
      </c>
      <c r="B234" s="16" t="s">
        <v>9</v>
      </c>
      <c r="C234" s="16" t="s">
        <v>10</v>
      </c>
      <c r="D234" s="16" t="s">
        <v>11</v>
      </c>
      <c r="E234" s="16" t="s">
        <v>12</v>
      </c>
      <c r="F234" s="16" t="s">
        <v>16</v>
      </c>
      <c r="G234" s="16" t="s">
        <v>17</v>
      </c>
      <c r="H234" s="16" t="s">
        <v>18</v>
      </c>
      <c r="I234" s="16" t="s">
        <v>19</v>
      </c>
      <c r="J234" s="16" t="s">
        <v>2</v>
      </c>
      <c r="K234" s="16" t="s">
        <v>5</v>
      </c>
    </row>
    <row r="235" spans="1:11" x14ac:dyDescent="0.2">
      <c r="A235" s="15" t="s">
        <v>20</v>
      </c>
      <c r="B235" s="17">
        <f>'Input Sheet'!C215</f>
        <v>0</v>
      </c>
      <c r="C235" s="17">
        <f>'Input Sheet'!D215</f>
        <v>0</v>
      </c>
      <c r="D235" s="17">
        <f>'Input Sheet'!E215</f>
        <v>0</v>
      </c>
      <c r="E235" s="17">
        <f>'Input Sheet'!F215</f>
        <v>0</v>
      </c>
      <c r="F235" s="18">
        <f t="shared" ref="F235:F241" si="126">((E235-B235)-(D235-C235))*24</f>
        <v>0</v>
      </c>
      <c r="G235" s="18">
        <f>MIN(Sheet3!$A$10,F235)</f>
        <v>0</v>
      </c>
      <c r="H235" s="18">
        <f>MAX(0,F235-Sheet3!$A$10)</f>
        <v>0</v>
      </c>
      <c r="I235" s="18">
        <f>MAX(0,F235-Sheet3!$A$11)</f>
        <v>0</v>
      </c>
      <c r="J235" s="5">
        <f>IF(F235&gt;0.5,13.41,0)</f>
        <v>0</v>
      </c>
      <c r="K235" s="5">
        <f>IF(F235&gt;9,17.43,0)</f>
        <v>0</v>
      </c>
    </row>
    <row r="236" spans="1:11" x14ac:dyDescent="0.2">
      <c r="A236" s="15" t="s">
        <v>21</v>
      </c>
      <c r="B236" s="17">
        <f>'Input Sheet'!C216</f>
        <v>0</v>
      </c>
      <c r="C236" s="17">
        <f>'Input Sheet'!D216</f>
        <v>0</v>
      </c>
      <c r="D236" s="17">
        <f>'Input Sheet'!E216</f>
        <v>0</v>
      </c>
      <c r="E236" s="17">
        <f>'Input Sheet'!F216</f>
        <v>0</v>
      </c>
      <c r="F236" s="18">
        <f t="shared" si="126"/>
        <v>0</v>
      </c>
      <c r="G236" s="18">
        <f>MIN(Sheet3!$A$10,F236)</f>
        <v>0</v>
      </c>
      <c r="H236" s="18">
        <f>MAX(0,F236-Sheet3!$A$10)</f>
        <v>0</v>
      </c>
      <c r="I236" s="18">
        <f>MAX(0,F236-Sheet3!$A$11)</f>
        <v>0</v>
      </c>
      <c r="J236" s="5">
        <f t="shared" ref="J236:J241" si="127">IF(F236&gt;0.5,13.41,0)</f>
        <v>0</v>
      </c>
      <c r="K236" s="5">
        <f t="shared" ref="K236:K241" si="128">IF(F236&gt;9,17.43,0)</f>
        <v>0</v>
      </c>
    </row>
    <row r="237" spans="1:11" x14ac:dyDescent="0.2">
      <c r="A237" s="15" t="s">
        <v>22</v>
      </c>
      <c r="B237" s="17">
        <f>'Input Sheet'!C217</f>
        <v>0</v>
      </c>
      <c r="C237" s="17">
        <f>'Input Sheet'!D217</f>
        <v>0</v>
      </c>
      <c r="D237" s="17">
        <f>'Input Sheet'!E217</f>
        <v>0</v>
      </c>
      <c r="E237" s="17">
        <f>'Input Sheet'!F217</f>
        <v>0</v>
      </c>
      <c r="F237" s="18">
        <f t="shared" si="126"/>
        <v>0</v>
      </c>
      <c r="G237" s="18">
        <f>MIN(Sheet3!$A$10,F237)</f>
        <v>0</v>
      </c>
      <c r="H237" s="18">
        <f>MAX(0,F237-Sheet3!$A$10)</f>
        <v>0</v>
      </c>
      <c r="I237" s="18">
        <f>MAX(0,F237-Sheet3!$A$11)</f>
        <v>0</v>
      </c>
      <c r="J237" s="5">
        <f t="shared" si="127"/>
        <v>0</v>
      </c>
      <c r="K237" s="5">
        <f t="shared" si="128"/>
        <v>0</v>
      </c>
    </row>
    <row r="238" spans="1:11" x14ac:dyDescent="0.2">
      <c r="A238" s="15" t="s">
        <v>23</v>
      </c>
      <c r="B238" s="17">
        <f>'Input Sheet'!C218</f>
        <v>0</v>
      </c>
      <c r="C238" s="17">
        <f>'Input Sheet'!D218</f>
        <v>0</v>
      </c>
      <c r="D238" s="17">
        <f>'Input Sheet'!E218</f>
        <v>0</v>
      </c>
      <c r="E238" s="17">
        <f>'Input Sheet'!F218</f>
        <v>0</v>
      </c>
      <c r="F238" s="18">
        <f t="shared" si="126"/>
        <v>0</v>
      </c>
      <c r="G238" s="18">
        <f>MIN(Sheet3!$A$10,F238)</f>
        <v>0</v>
      </c>
      <c r="H238" s="18">
        <f>MAX(0,F238-Sheet3!$A$10)</f>
        <v>0</v>
      </c>
      <c r="I238" s="18">
        <f>MAX(0,F238-Sheet3!$A$11)</f>
        <v>0</v>
      </c>
      <c r="J238" s="5">
        <f t="shared" si="127"/>
        <v>0</v>
      </c>
      <c r="K238" s="5">
        <f t="shared" si="128"/>
        <v>0</v>
      </c>
    </row>
    <row r="239" spans="1:11" x14ac:dyDescent="0.2">
      <c r="A239" s="15" t="s">
        <v>24</v>
      </c>
      <c r="B239" s="17">
        <f>'Input Sheet'!C219</f>
        <v>0</v>
      </c>
      <c r="C239" s="17">
        <f>'Input Sheet'!D219</f>
        <v>0</v>
      </c>
      <c r="D239" s="17">
        <f>'Input Sheet'!E219</f>
        <v>0</v>
      </c>
      <c r="E239" s="17">
        <f>'Input Sheet'!F219</f>
        <v>0</v>
      </c>
      <c r="F239" s="18">
        <f t="shared" si="126"/>
        <v>0</v>
      </c>
      <c r="G239" s="18">
        <f>MIN(Sheet3!$A$10,F239)</f>
        <v>0</v>
      </c>
      <c r="H239" s="18">
        <f>MAX(0,F239-Sheet3!$A$10)</f>
        <v>0</v>
      </c>
      <c r="I239" s="18">
        <f>MAX(0,F239-Sheet3!$A$11)</f>
        <v>0</v>
      </c>
      <c r="J239" s="5">
        <f t="shared" si="127"/>
        <v>0</v>
      </c>
      <c r="K239" s="5">
        <f t="shared" si="128"/>
        <v>0</v>
      </c>
    </row>
    <row r="240" spans="1:11" x14ac:dyDescent="0.2">
      <c r="A240" s="15" t="s">
        <v>14</v>
      </c>
      <c r="B240" s="17">
        <f>'Input Sheet'!C220</f>
        <v>0</v>
      </c>
      <c r="C240" s="17">
        <f>'Input Sheet'!D220</f>
        <v>0</v>
      </c>
      <c r="D240" s="17">
        <f>'Input Sheet'!E220</f>
        <v>0</v>
      </c>
      <c r="E240" s="17">
        <f>'Input Sheet'!F220</f>
        <v>0</v>
      </c>
      <c r="F240" s="18">
        <f t="shared" si="126"/>
        <v>0</v>
      </c>
      <c r="G240" s="18"/>
      <c r="H240" s="18"/>
      <c r="I240" s="18">
        <f t="shared" ref="I240:I241" si="129">F240</f>
        <v>0</v>
      </c>
      <c r="J240" s="5">
        <f t="shared" si="127"/>
        <v>0</v>
      </c>
      <c r="K240" s="5">
        <f t="shared" si="128"/>
        <v>0</v>
      </c>
    </row>
    <row r="241" spans="1:11" x14ac:dyDescent="0.2">
      <c r="A241" s="15" t="s">
        <v>15</v>
      </c>
      <c r="B241" s="17">
        <f>'Input Sheet'!C221</f>
        <v>0</v>
      </c>
      <c r="C241" s="17">
        <f>'Input Sheet'!D221</f>
        <v>0</v>
      </c>
      <c r="D241" s="17">
        <f>'Input Sheet'!E221</f>
        <v>0</v>
      </c>
      <c r="E241" s="17">
        <f>'Input Sheet'!F221</f>
        <v>0</v>
      </c>
      <c r="F241" s="18">
        <f t="shared" si="126"/>
        <v>0</v>
      </c>
      <c r="G241" s="18"/>
      <c r="H241" s="18"/>
      <c r="I241" s="18">
        <f t="shared" si="129"/>
        <v>0</v>
      </c>
      <c r="J241" s="5">
        <f t="shared" si="127"/>
        <v>0</v>
      </c>
      <c r="K241" s="5">
        <f t="shared" si="128"/>
        <v>0</v>
      </c>
    </row>
    <row r="242" spans="1:11" x14ac:dyDescent="0.2">
      <c r="A242" s="1"/>
      <c r="B242" s="19"/>
      <c r="C242" s="19"/>
      <c r="D242" s="19"/>
      <c r="E242" s="20" t="s">
        <v>25</v>
      </c>
      <c r="F242" s="21">
        <f>SUM(F235:F241)</f>
        <v>0</v>
      </c>
      <c r="G242" s="21">
        <f t="shared" ref="G242:H242" si="130">SUM(G235:G239)</f>
        <v>0</v>
      </c>
      <c r="H242" s="21">
        <f t="shared" si="130"/>
        <v>0</v>
      </c>
      <c r="I242" s="21">
        <f t="shared" ref="I242:J242" si="131">SUM(I235:I241)</f>
        <v>0</v>
      </c>
      <c r="J242" s="5">
        <f t="shared" si="131"/>
        <v>0</v>
      </c>
      <c r="K242" s="5">
        <f>SUM(K235:K241)</f>
        <v>0</v>
      </c>
    </row>
    <row r="243" spans="1:1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</row>
    <row r="244" spans="1:11" x14ac:dyDescent="0.2">
      <c r="A244" s="10" t="s">
        <v>32</v>
      </c>
      <c r="B244" s="63" t="str">
        <f>'Input Sheet'!B223:F223</f>
        <v>Brad Morris</v>
      </c>
      <c r="C244" s="64"/>
      <c r="D244" s="64"/>
      <c r="E244" s="65"/>
      <c r="F244" s="11"/>
      <c r="G244" s="12"/>
      <c r="H244" s="13"/>
      <c r="I244" s="13"/>
      <c r="J244" s="14"/>
      <c r="K244" s="13"/>
    </row>
    <row r="245" spans="1:11" x14ac:dyDescent="0.2">
      <c r="A245" s="15" t="s">
        <v>7</v>
      </c>
      <c r="B245" s="16" t="s">
        <v>9</v>
      </c>
      <c r="C245" s="16" t="s">
        <v>10</v>
      </c>
      <c r="D245" s="16" t="s">
        <v>11</v>
      </c>
      <c r="E245" s="16" t="s">
        <v>12</v>
      </c>
      <c r="F245" s="16" t="s">
        <v>16</v>
      </c>
      <c r="G245" s="16" t="s">
        <v>17</v>
      </c>
      <c r="H245" s="16" t="s">
        <v>18</v>
      </c>
      <c r="I245" s="16" t="s">
        <v>19</v>
      </c>
      <c r="J245" s="16" t="s">
        <v>2</v>
      </c>
      <c r="K245" s="16" t="s">
        <v>5</v>
      </c>
    </row>
    <row r="246" spans="1:11" x14ac:dyDescent="0.2">
      <c r="A246" s="15" t="s">
        <v>20</v>
      </c>
      <c r="B246" s="17">
        <f>'Input Sheet'!C225</f>
        <v>0</v>
      </c>
      <c r="C246" s="17">
        <f>'Input Sheet'!D225</f>
        <v>0</v>
      </c>
      <c r="D246" s="17">
        <f>'Input Sheet'!E225</f>
        <v>0</v>
      </c>
      <c r="E246" s="17">
        <f>'Input Sheet'!F225</f>
        <v>0</v>
      </c>
      <c r="F246" s="18">
        <f t="shared" ref="F246:F252" si="132">((E246-B246)-(D246-C246))*24</f>
        <v>0</v>
      </c>
      <c r="G246" s="18">
        <f>MIN(Sheet3!$A$10,F246)</f>
        <v>0</v>
      </c>
      <c r="H246" s="18">
        <f>MAX(0,F246-Sheet3!$A$10)</f>
        <v>0</v>
      </c>
      <c r="I246" s="18">
        <f>MAX(0,F246-Sheet3!$A$11)</f>
        <v>0</v>
      </c>
      <c r="J246" s="5">
        <f>IF(F246&gt;0.5,13.41,0)</f>
        <v>0</v>
      </c>
      <c r="K246" s="5">
        <f>IF(F246&gt;9,17.43,0)</f>
        <v>0</v>
      </c>
    </row>
    <row r="247" spans="1:11" x14ac:dyDescent="0.2">
      <c r="A247" s="15" t="s">
        <v>21</v>
      </c>
      <c r="B247" s="17">
        <f>'Input Sheet'!C226</f>
        <v>0</v>
      </c>
      <c r="C247" s="17">
        <f>'Input Sheet'!D226</f>
        <v>0</v>
      </c>
      <c r="D247" s="17">
        <f>'Input Sheet'!E226</f>
        <v>0</v>
      </c>
      <c r="E247" s="17">
        <f>'Input Sheet'!F226</f>
        <v>0</v>
      </c>
      <c r="F247" s="18">
        <f t="shared" si="132"/>
        <v>0</v>
      </c>
      <c r="G247" s="18">
        <f>MIN(Sheet3!$A$10,F247)</f>
        <v>0</v>
      </c>
      <c r="H247" s="18">
        <f>MAX(0,F247-Sheet3!$A$10)</f>
        <v>0</v>
      </c>
      <c r="I247" s="18">
        <f>MAX(0,F247-Sheet3!$A$11)</f>
        <v>0</v>
      </c>
      <c r="J247" s="5">
        <f t="shared" ref="J247:J252" si="133">IF(F247&gt;0.5,13.41,0)</f>
        <v>0</v>
      </c>
      <c r="K247" s="5">
        <f t="shared" ref="K247:K252" si="134">IF(F247&gt;9,17.43,0)</f>
        <v>0</v>
      </c>
    </row>
    <row r="248" spans="1:11" x14ac:dyDescent="0.2">
      <c r="A248" s="15" t="s">
        <v>22</v>
      </c>
      <c r="B248" s="17">
        <f>'Input Sheet'!C227</f>
        <v>0</v>
      </c>
      <c r="C248" s="17">
        <f>'Input Sheet'!D227</f>
        <v>0</v>
      </c>
      <c r="D248" s="17">
        <f>'Input Sheet'!E227</f>
        <v>0</v>
      </c>
      <c r="E248" s="17">
        <f>'Input Sheet'!F227</f>
        <v>0</v>
      </c>
      <c r="F248" s="18">
        <f t="shared" si="132"/>
        <v>0</v>
      </c>
      <c r="G248" s="18">
        <f>MIN(Sheet3!$A$10,F248)</f>
        <v>0</v>
      </c>
      <c r="H248" s="18">
        <f>MAX(0,F248-Sheet3!$A$10)</f>
        <v>0</v>
      </c>
      <c r="I248" s="18">
        <f>MAX(0,F248-Sheet3!$A$11)</f>
        <v>0</v>
      </c>
      <c r="J248" s="5">
        <f t="shared" si="133"/>
        <v>0</v>
      </c>
      <c r="K248" s="5">
        <f t="shared" si="134"/>
        <v>0</v>
      </c>
    </row>
    <row r="249" spans="1:11" x14ac:dyDescent="0.2">
      <c r="A249" s="15" t="s">
        <v>23</v>
      </c>
      <c r="B249" s="17">
        <f>'Input Sheet'!C228</f>
        <v>0</v>
      </c>
      <c r="C249" s="17">
        <f>'Input Sheet'!D228</f>
        <v>0</v>
      </c>
      <c r="D249" s="17">
        <f>'Input Sheet'!E228</f>
        <v>0</v>
      </c>
      <c r="E249" s="17">
        <f>'Input Sheet'!F228</f>
        <v>0</v>
      </c>
      <c r="F249" s="18">
        <f t="shared" si="132"/>
        <v>0</v>
      </c>
      <c r="G249" s="18">
        <f>MIN(Sheet3!$A$10,F249)</f>
        <v>0</v>
      </c>
      <c r="H249" s="18">
        <f>MAX(0,F249-Sheet3!$A$10)</f>
        <v>0</v>
      </c>
      <c r="I249" s="18">
        <f>MAX(0,F249-Sheet3!$A$11)</f>
        <v>0</v>
      </c>
      <c r="J249" s="5">
        <f t="shared" si="133"/>
        <v>0</v>
      </c>
      <c r="K249" s="5">
        <f t="shared" si="134"/>
        <v>0</v>
      </c>
    </row>
    <row r="250" spans="1:11" x14ac:dyDescent="0.2">
      <c r="A250" s="15" t="s">
        <v>24</v>
      </c>
      <c r="B250" s="17">
        <f>'Input Sheet'!C229</f>
        <v>0</v>
      </c>
      <c r="C250" s="17">
        <f>'Input Sheet'!D229</f>
        <v>0</v>
      </c>
      <c r="D250" s="17">
        <f>'Input Sheet'!E229</f>
        <v>0</v>
      </c>
      <c r="E250" s="17">
        <f>'Input Sheet'!F229</f>
        <v>0</v>
      </c>
      <c r="F250" s="18">
        <f t="shared" si="132"/>
        <v>0</v>
      </c>
      <c r="G250" s="18">
        <f>MIN(Sheet3!$A$10,F250)</f>
        <v>0</v>
      </c>
      <c r="H250" s="18">
        <f>MAX(0,F250-Sheet3!$A$10)</f>
        <v>0</v>
      </c>
      <c r="I250" s="18">
        <f>MAX(0,F250-Sheet3!$A$11)</f>
        <v>0</v>
      </c>
      <c r="J250" s="5">
        <f t="shared" si="133"/>
        <v>0</v>
      </c>
      <c r="K250" s="5">
        <f t="shared" si="134"/>
        <v>0</v>
      </c>
    </row>
    <row r="251" spans="1:11" x14ac:dyDescent="0.2">
      <c r="A251" s="15" t="s">
        <v>14</v>
      </c>
      <c r="B251" s="17">
        <f>'Input Sheet'!C230</f>
        <v>0</v>
      </c>
      <c r="C251" s="17">
        <f>'Input Sheet'!D230</f>
        <v>0</v>
      </c>
      <c r="D251" s="17">
        <f>'Input Sheet'!E230</f>
        <v>0</v>
      </c>
      <c r="E251" s="17">
        <f>'Input Sheet'!F230</f>
        <v>0</v>
      </c>
      <c r="F251" s="18">
        <f t="shared" si="132"/>
        <v>0</v>
      </c>
      <c r="G251" s="18"/>
      <c r="H251" s="18"/>
      <c r="I251" s="18">
        <f t="shared" ref="I251:I252" si="135">F251</f>
        <v>0</v>
      </c>
      <c r="J251" s="5">
        <f t="shared" si="133"/>
        <v>0</v>
      </c>
      <c r="K251" s="5">
        <f t="shared" si="134"/>
        <v>0</v>
      </c>
    </row>
    <row r="252" spans="1:11" x14ac:dyDescent="0.2">
      <c r="A252" s="15" t="s">
        <v>15</v>
      </c>
      <c r="B252" s="17">
        <f>'Input Sheet'!C231</f>
        <v>0</v>
      </c>
      <c r="C252" s="17">
        <f>'Input Sheet'!D231</f>
        <v>0</v>
      </c>
      <c r="D252" s="17">
        <f>'Input Sheet'!E231</f>
        <v>0</v>
      </c>
      <c r="E252" s="17">
        <f>'Input Sheet'!F231</f>
        <v>0</v>
      </c>
      <c r="F252" s="18">
        <f t="shared" si="132"/>
        <v>0</v>
      </c>
      <c r="G252" s="18"/>
      <c r="H252" s="18"/>
      <c r="I252" s="18">
        <f t="shared" si="135"/>
        <v>0</v>
      </c>
      <c r="J252" s="5">
        <f t="shared" si="133"/>
        <v>0</v>
      </c>
      <c r="K252" s="5">
        <f t="shared" si="134"/>
        <v>0</v>
      </c>
    </row>
    <row r="253" spans="1:11" x14ac:dyDescent="0.2">
      <c r="A253" s="1"/>
      <c r="B253" s="19"/>
      <c r="C253" s="19"/>
      <c r="D253" s="19"/>
      <c r="E253" s="20" t="s">
        <v>25</v>
      </c>
      <c r="F253" s="21">
        <f>SUM(F246:F252)</f>
        <v>0</v>
      </c>
      <c r="G253" s="21">
        <f t="shared" ref="G253:H253" si="136">SUM(G246:G250)</f>
        <v>0</v>
      </c>
      <c r="H253" s="21">
        <f t="shared" si="136"/>
        <v>0</v>
      </c>
      <c r="I253" s="21">
        <f t="shared" ref="I253:J253" si="137">SUM(I246:I252)</f>
        <v>0</v>
      </c>
      <c r="J253" s="5">
        <f t="shared" si="137"/>
        <v>0</v>
      </c>
      <c r="K253" s="5">
        <f>SUM(K246:K252)</f>
        <v>0</v>
      </c>
    </row>
    <row r="254" spans="1:1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</row>
    <row r="255" spans="1:11" x14ac:dyDescent="0.2">
      <c r="A255" s="10" t="s">
        <v>32</v>
      </c>
      <c r="B255" s="63" t="str">
        <f>'Input Sheet'!B233:F233</f>
        <v>Gary Blauman</v>
      </c>
      <c r="C255" s="64"/>
      <c r="D255" s="64"/>
      <c r="E255" s="65"/>
      <c r="F255" s="11"/>
      <c r="G255" s="12"/>
      <c r="H255" s="13"/>
      <c r="I255" s="13"/>
      <c r="J255" s="14"/>
      <c r="K255" s="13"/>
    </row>
    <row r="256" spans="1:11" x14ac:dyDescent="0.2">
      <c r="A256" s="15" t="s">
        <v>7</v>
      </c>
      <c r="B256" s="16" t="s">
        <v>9</v>
      </c>
      <c r="C256" s="16" t="s">
        <v>10</v>
      </c>
      <c r="D256" s="16" t="s">
        <v>11</v>
      </c>
      <c r="E256" s="16" t="s">
        <v>12</v>
      </c>
      <c r="F256" s="16" t="s">
        <v>16</v>
      </c>
      <c r="G256" s="16" t="s">
        <v>17</v>
      </c>
      <c r="H256" s="16" t="s">
        <v>18</v>
      </c>
      <c r="I256" s="16" t="s">
        <v>19</v>
      </c>
      <c r="J256" s="16" t="s">
        <v>2</v>
      </c>
      <c r="K256" s="16" t="s">
        <v>5</v>
      </c>
    </row>
    <row r="257" spans="1:11" x14ac:dyDescent="0.2">
      <c r="A257" s="15" t="s">
        <v>20</v>
      </c>
      <c r="B257" s="17">
        <f>'Input Sheet'!C235</f>
        <v>0</v>
      </c>
      <c r="C257" s="17">
        <f>'Input Sheet'!D235</f>
        <v>0</v>
      </c>
      <c r="D257" s="17">
        <f>'Input Sheet'!E235</f>
        <v>0</v>
      </c>
      <c r="E257" s="17">
        <f>'Input Sheet'!F235</f>
        <v>0</v>
      </c>
      <c r="F257" s="18">
        <f t="shared" ref="F257:F263" si="138">((E257-B257)-(D257-C257))*24</f>
        <v>0</v>
      </c>
      <c r="G257" s="18">
        <f>MIN(Sheet3!$A$10,F257)</f>
        <v>0</v>
      </c>
      <c r="H257" s="18">
        <f>MAX(0,F257-Sheet3!$A$10)</f>
        <v>0</v>
      </c>
      <c r="I257" s="18">
        <f>MAX(0,F257-Sheet3!$A$11)</f>
        <v>0</v>
      </c>
      <c r="J257" s="5">
        <f>IF(F257&gt;0.5,13.41,0)</f>
        <v>0</v>
      </c>
      <c r="K257" s="5">
        <f>IF(F257&gt;9,17.43,0)</f>
        <v>0</v>
      </c>
    </row>
    <row r="258" spans="1:11" x14ac:dyDescent="0.2">
      <c r="A258" s="15" t="s">
        <v>21</v>
      </c>
      <c r="B258" s="17">
        <f>'Input Sheet'!C236</f>
        <v>0</v>
      </c>
      <c r="C258" s="17">
        <f>'Input Sheet'!D236</f>
        <v>0</v>
      </c>
      <c r="D258" s="17">
        <f>'Input Sheet'!E236</f>
        <v>0</v>
      </c>
      <c r="E258" s="17">
        <f>'Input Sheet'!F236</f>
        <v>0</v>
      </c>
      <c r="F258" s="18">
        <f t="shared" si="138"/>
        <v>0</v>
      </c>
      <c r="G258" s="18">
        <f>MIN(Sheet3!$A$10,F258)</f>
        <v>0</v>
      </c>
      <c r="H258" s="18">
        <f>MAX(0,F258-Sheet3!$A$10)</f>
        <v>0</v>
      </c>
      <c r="I258" s="18">
        <f>MAX(0,F258-Sheet3!$A$11)</f>
        <v>0</v>
      </c>
      <c r="J258" s="5">
        <f t="shared" ref="J258:J263" si="139">IF(F258&gt;0.5,13.41,0)</f>
        <v>0</v>
      </c>
      <c r="K258" s="5">
        <f t="shared" ref="K258:K263" si="140">IF(F258&gt;9,17.43,0)</f>
        <v>0</v>
      </c>
    </row>
    <row r="259" spans="1:11" x14ac:dyDescent="0.2">
      <c r="A259" s="15" t="s">
        <v>22</v>
      </c>
      <c r="B259" s="17">
        <f>'Input Sheet'!C237</f>
        <v>0</v>
      </c>
      <c r="C259" s="17">
        <f>'Input Sheet'!D237</f>
        <v>0</v>
      </c>
      <c r="D259" s="17">
        <f>'Input Sheet'!E237</f>
        <v>0</v>
      </c>
      <c r="E259" s="17">
        <f>'Input Sheet'!F237</f>
        <v>0</v>
      </c>
      <c r="F259" s="18">
        <f t="shared" si="138"/>
        <v>0</v>
      </c>
      <c r="G259" s="18">
        <f>MIN(Sheet3!$A$10,F259)</f>
        <v>0</v>
      </c>
      <c r="H259" s="18">
        <f>MAX(0,F259-Sheet3!$A$10)</f>
        <v>0</v>
      </c>
      <c r="I259" s="18">
        <f>MAX(0,F259-Sheet3!$A$11)</f>
        <v>0</v>
      </c>
      <c r="J259" s="5">
        <f t="shared" si="139"/>
        <v>0</v>
      </c>
      <c r="K259" s="5">
        <f t="shared" si="140"/>
        <v>0</v>
      </c>
    </row>
    <row r="260" spans="1:11" x14ac:dyDescent="0.2">
      <c r="A260" s="15" t="s">
        <v>23</v>
      </c>
      <c r="B260" s="17">
        <f>'Input Sheet'!C238</f>
        <v>0</v>
      </c>
      <c r="C260" s="17">
        <f>'Input Sheet'!D238</f>
        <v>0</v>
      </c>
      <c r="D260" s="17">
        <f>'Input Sheet'!E238</f>
        <v>0</v>
      </c>
      <c r="E260" s="17">
        <f>'Input Sheet'!F238</f>
        <v>0</v>
      </c>
      <c r="F260" s="18">
        <f t="shared" si="138"/>
        <v>0</v>
      </c>
      <c r="G260" s="18">
        <f>MIN(Sheet3!$A$10,F260)</f>
        <v>0</v>
      </c>
      <c r="H260" s="18">
        <f>MAX(0,F260-Sheet3!$A$10)</f>
        <v>0</v>
      </c>
      <c r="I260" s="18">
        <f>MAX(0,F260-Sheet3!$A$11)</f>
        <v>0</v>
      </c>
      <c r="J260" s="5">
        <f t="shared" si="139"/>
        <v>0</v>
      </c>
      <c r="K260" s="5">
        <f t="shared" si="140"/>
        <v>0</v>
      </c>
    </row>
    <row r="261" spans="1:11" x14ac:dyDescent="0.2">
      <c r="A261" s="15" t="s">
        <v>24</v>
      </c>
      <c r="B261" s="17">
        <f>'Input Sheet'!C239</f>
        <v>0</v>
      </c>
      <c r="C261" s="17">
        <f>'Input Sheet'!D239</f>
        <v>0</v>
      </c>
      <c r="D261" s="17">
        <f>'Input Sheet'!E239</f>
        <v>0</v>
      </c>
      <c r="E261" s="17">
        <f>'Input Sheet'!F239</f>
        <v>0</v>
      </c>
      <c r="F261" s="18">
        <f t="shared" si="138"/>
        <v>0</v>
      </c>
      <c r="G261" s="18">
        <f>MIN(Sheet3!$A$10,F261)</f>
        <v>0</v>
      </c>
      <c r="H261" s="18">
        <f>MAX(0,F261-Sheet3!$A$10)</f>
        <v>0</v>
      </c>
      <c r="I261" s="18">
        <f>MAX(0,F261-Sheet3!$A$11)</f>
        <v>0</v>
      </c>
      <c r="J261" s="5">
        <f t="shared" si="139"/>
        <v>0</v>
      </c>
      <c r="K261" s="5">
        <f t="shared" si="140"/>
        <v>0</v>
      </c>
    </row>
    <row r="262" spans="1:11" x14ac:dyDescent="0.2">
      <c r="A262" s="15" t="s">
        <v>14</v>
      </c>
      <c r="B262" s="17">
        <f>'Input Sheet'!C240</f>
        <v>0</v>
      </c>
      <c r="C262" s="17">
        <f>'Input Sheet'!D240</f>
        <v>0</v>
      </c>
      <c r="D262" s="17">
        <f>'Input Sheet'!E240</f>
        <v>0</v>
      </c>
      <c r="E262" s="17">
        <f>'Input Sheet'!F240</f>
        <v>0</v>
      </c>
      <c r="F262" s="18">
        <f t="shared" si="138"/>
        <v>0</v>
      </c>
      <c r="G262" s="18"/>
      <c r="H262" s="18"/>
      <c r="I262" s="18">
        <f t="shared" ref="I262:I263" si="141">F262</f>
        <v>0</v>
      </c>
      <c r="J262" s="5">
        <f t="shared" si="139"/>
        <v>0</v>
      </c>
      <c r="K262" s="5">
        <f t="shared" si="140"/>
        <v>0</v>
      </c>
    </row>
    <row r="263" spans="1:11" x14ac:dyDescent="0.2">
      <c r="A263" s="15" t="s">
        <v>15</v>
      </c>
      <c r="B263" s="17">
        <f>'Input Sheet'!C241</f>
        <v>0</v>
      </c>
      <c r="C263" s="17">
        <f>'Input Sheet'!D241</f>
        <v>0</v>
      </c>
      <c r="D263" s="17">
        <f>'Input Sheet'!E241</f>
        <v>0</v>
      </c>
      <c r="E263" s="17">
        <f>'Input Sheet'!F241</f>
        <v>0</v>
      </c>
      <c r="F263" s="18">
        <f t="shared" si="138"/>
        <v>0</v>
      </c>
      <c r="G263" s="18"/>
      <c r="H263" s="18"/>
      <c r="I263" s="18">
        <f t="shared" si="141"/>
        <v>0</v>
      </c>
      <c r="J263" s="5">
        <f t="shared" si="139"/>
        <v>0</v>
      </c>
      <c r="K263" s="5">
        <f t="shared" si="140"/>
        <v>0</v>
      </c>
    </row>
    <row r="264" spans="1:11" x14ac:dyDescent="0.2">
      <c r="A264" s="1"/>
      <c r="B264" s="19"/>
      <c r="C264" s="19"/>
      <c r="D264" s="19"/>
      <c r="E264" s="20" t="s">
        <v>25</v>
      </c>
      <c r="F264" s="21">
        <f>SUM(F257:F263)</f>
        <v>0</v>
      </c>
      <c r="G264" s="21">
        <f t="shared" ref="G264:H264" si="142">SUM(G257:G261)</f>
        <v>0</v>
      </c>
      <c r="H264" s="21">
        <f t="shared" si="142"/>
        <v>0</v>
      </c>
      <c r="I264" s="21">
        <f t="shared" ref="I264:J264" si="143">SUM(I257:I263)</f>
        <v>0</v>
      </c>
      <c r="J264" s="5">
        <f t="shared" si="143"/>
        <v>0</v>
      </c>
      <c r="K264" s="5">
        <f>SUM(K257:K263)</f>
        <v>0</v>
      </c>
    </row>
    <row r="265" spans="1:1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</row>
    <row r="266" spans="1:11" x14ac:dyDescent="0.2">
      <c r="A266" s="10" t="s">
        <v>32</v>
      </c>
      <c r="B266" s="63">
        <f>'Input Sheet'!B243:F243</f>
        <v>0</v>
      </c>
      <c r="C266" s="64"/>
      <c r="D266" s="64"/>
      <c r="E266" s="65"/>
      <c r="F266" s="11"/>
      <c r="G266" s="12"/>
      <c r="H266" s="13"/>
      <c r="I266" s="13"/>
      <c r="J266" s="14"/>
      <c r="K266" s="13"/>
    </row>
    <row r="267" spans="1:11" x14ac:dyDescent="0.2">
      <c r="A267" s="15" t="s">
        <v>7</v>
      </c>
      <c r="B267" s="16" t="s">
        <v>9</v>
      </c>
      <c r="C267" s="16" t="s">
        <v>10</v>
      </c>
      <c r="D267" s="16" t="s">
        <v>11</v>
      </c>
      <c r="E267" s="16" t="s">
        <v>12</v>
      </c>
      <c r="F267" s="16" t="s">
        <v>16</v>
      </c>
      <c r="G267" s="16" t="s">
        <v>17</v>
      </c>
      <c r="H267" s="16" t="s">
        <v>18</v>
      </c>
      <c r="I267" s="16" t="s">
        <v>19</v>
      </c>
      <c r="J267" s="16" t="s">
        <v>2</v>
      </c>
      <c r="K267" s="16" t="s">
        <v>5</v>
      </c>
    </row>
    <row r="268" spans="1:11" x14ac:dyDescent="0.2">
      <c r="A268" s="15" t="s">
        <v>20</v>
      </c>
      <c r="B268" s="17">
        <f>'Input Sheet'!C245</f>
        <v>0</v>
      </c>
      <c r="C268" s="17">
        <f>'Input Sheet'!D245</f>
        <v>0</v>
      </c>
      <c r="D268" s="17">
        <f>'Input Sheet'!E245</f>
        <v>0</v>
      </c>
      <c r="E268" s="17">
        <f>'Input Sheet'!F245</f>
        <v>0</v>
      </c>
      <c r="F268" s="18">
        <f t="shared" ref="F268:F274" si="144">((E268-B268)-(D268-C268))*24</f>
        <v>0</v>
      </c>
      <c r="G268" s="18">
        <f>MIN(Sheet3!$A$10,F268)</f>
        <v>0</v>
      </c>
      <c r="H268" s="18">
        <f>MAX(0,F268-Sheet3!$A$10)</f>
        <v>0</v>
      </c>
      <c r="I268" s="18">
        <f>MAX(0,F268-Sheet3!$A$11)</f>
        <v>0</v>
      </c>
      <c r="J268" s="5">
        <f>IF(F268&gt;0.5,13.41,0)</f>
        <v>0</v>
      </c>
      <c r="K268" s="5">
        <f>IF(F268&gt;9,17.43,0)</f>
        <v>0</v>
      </c>
    </row>
    <row r="269" spans="1:11" x14ac:dyDescent="0.2">
      <c r="A269" s="15" t="s">
        <v>21</v>
      </c>
      <c r="B269" s="17">
        <f>'Input Sheet'!C246</f>
        <v>0</v>
      </c>
      <c r="C269" s="17">
        <f>'Input Sheet'!D246</f>
        <v>0</v>
      </c>
      <c r="D269" s="17">
        <f>'Input Sheet'!E246</f>
        <v>0</v>
      </c>
      <c r="E269" s="17">
        <f>'Input Sheet'!F246</f>
        <v>0</v>
      </c>
      <c r="F269" s="18">
        <f t="shared" si="144"/>
        <v>0</v>
      </c>
      <c r="G269" s="18">
        <f>MIN(Sheet3!$A$10,F269)</f>
        <v>0</v>
      </c>
      <c r="H269" s="18">
        <f>MAX(0,F269-Sheet3!$A$10)</f>
        <v>0</v>
      </c>
      <c r="I269" s="18">
        <f>MAX(0,F269-Sheet3!$A$11)</f>
        <v>0</v>
      </c>
      <c r="J269" s="5">
        <f t="shared" ref="J269:J274" si="145">IF(F269&gt;0.5,13.41,0)</f>
        <v>0</v>
      </c>
      <c r="K269" s="5">
        <f t="shared" ref="K269:K274" si="146">IF(F269&gt;9,17.43,0)</f>
        <v>0</v>
      </c>
    </row>
    <row r="270" spans="1:11" x14ac:dyDescent="0.2">
      <c r="A270" s="15" t="s">
        <v>22</v>
      </c>
      <c r="B270" s="17">
        <f>'Input Sheet'!C247</f>
        <v>0</v>
      </c>
      <c r="C270" s="17">
        <f>'Input Sheet'!D247</f>
        <v>0</v>
      </c>
      <c r="D270" s="17">
        <f>'Input Sheet'!E247</f>
        <v>0</v>
      </c>
      <c r="E270" s="17">
        <f>'Input Sheet'!F247</f>
        <v>0</v>
      </c>
      <c r="F270" s="18">
        <f t="shared" si="144"/>
        <v>0</v>
      </c>
      <c r="G270" s="18">
        <f>MIN(Sheet3!$A$10,F270)</f>
        <v>0</v>
      </c>
      <c r="H270" s="18">
        <f>MAX(0,F270-Sheet3!$A$10)</f>
        <v>0</v>
      </c>
      <c r="I270" s="18">
        <f>MAX(0,F270-Sheet3!$A$11)</f>
        <v>0</v>
      </c>
      <c r="J270" s="5">
        <f t="shared" si="145"/>
        <v>0</v>
      </c>
      <c r="K270" s="5">
        <f t="shared" si="146"/>
        <v>0</v>
      </c>
    </row>
    <row r="271" spans="1:11" x14ac:dyDescent="0.2">
      <c r="A271" s="15" t="s">
        <v>23</v>
      </c>
      <c r="B271" s="17">
        <f>'Input Sheet'!C248</f>
        <v>0</v>
      </c>
      <c r="C271" s="17">
        <f>'Input Sheet'!D248</f>
        <v>0</v>
      </c>
      <c r="D271" s="17">
        <f>'Input Sheet'!E248</f>
        <v>0</v>
      </c>
      <c r="E271" s="17">
        <f>'Input Sheet'!F248</f>
        <v>0</v>
      </c>
      <c r="F271" s="18">
        <f t="shared" si="144"/>
        <v>0</v>
      </c>
      <c r="G271" s="18">
        <f>MIN(Sheet3!$A$10,F271)</f>
        <v>0</v>
      </c>
      <c r="H271" s="18">
        <f>MAX(0,F271-Sheet3!$A$10)</f>
        <v>0</v>
      </c>
      <c r="I271" s="18">
        <f>MAX(0,F271-Sheet3!$A$11)</f>
        <v>0</v>
      </c>
      <c r="J271" s="5">
        <f t="shared" si="145"/>
        <v>0</v>
      </c>
      <c r="K271" s="5">
        <f t="shared" si="146"/>
        <v>0</v>
      </c>
    </row>
    <row r="272" spans="1:11" x14ac:dyDescent="0.2">
      <c r="A272" s="15" t="s">
        <v>24</v>
      </c>
      <c r="B272" s="17">
        <f>'Input Sheet'!C249</f>
        <v>0</v>
      </c>
      <c r="C272" s="17">
        <f>'Input Sheet'!D249</f>
        <v>0</v>
      </c>
      <c r="D272" s="17">
        <f>'Input Sheet'!E249</f>
        <v>0</v>
      </c>
      <c r="E272" s="17">
        <f>'Input Sheet'!F249</f>
        <v>0</v>
      </c>
      <c r="F272" s="18">
        <f t="shared" si="144"/>
        <v>0</v>
      </c>
      <c r="G272" s="18">
        <f>MIN(Sheet3!$A$10,F272)</f>
        <v>0</v>
      </c>
      <c r="H272" s="18">
        <f>MAX(0,F272-Sheet3!$A$10)</f>
        <v>0</v>
      </c>
      <c r="I272" s="18">
        <f>MAX(0,F272-Sheet3!$A$11)</f>
        <v>0</v>
      </c>
      <c r="J272" s="5">
        <f t="shared" si="145"/>
        <v>0</v>
      </c>
      <c r="K272" s="5">
        <f t="shared" si="146"/>
        <v>0</v>
      </c>
    </row>
    <row r="273" spans="1:11" x14ac:dyDescent="0.2">
      <c r="A273" s="15" t="s">
        <v>14</v>
      </c>
      <c r="B273" s="17">
        <f>'Input Sheet'!C250</f>
        <v>0</v>
      </c>
      <c r="C273" s="17">
        <f>'Input Sheet'!D250</f>
        <v>0</v>
      </c>
      <c r="D273" s="17">
        <f>'Input Sheet'!E250</f>
        <v>0</v>
      </c>
      <c r="E273" s="17">
        <f>'Input Sheet'!F250</f>
        <v>0</v>
      </c>
      <c r="F273" s="18">
        <f t="shared" si="144"/>
        <v>0</v>
      </c>
      <c r="G273" s="18"/>
      <c r="H273" s="18"/>
      <c r="I273" s="18">
        <f t="shared" ref="I273:I274" si="147">F273</f>
        <v>0</v>
      </c>
      <c r="J273" s="5">
        <f t="shared" si="145"/>
        <v>0</v>
      </c>
      <c r="K273" s="5">
        <f t="shared" si="146"/>
        <v>0</v>
      </c>
    </row>
    <row r="274" spans="1:11" x14ac:dyDescent="0.2">
      <c r="A274" s="15" t="s">
        <v>15</v>
      </c>
      <c r="B274" s="17">
        <f>'Input Sheet'!C251</f>
        <v>0</v>
      </c>
      <c r="C274" s="17">
        <f>'Input Sheet'!D251</f>
        <v>0</v>
      </c>
      <c r="D274" s="17">
        <f>'Input Sheet'!E251</f>
        <v>0</v>
      </c>
      <c r="E274" s="17">
        <f>'Input Sheet'!F251</f>
        <v>0</v>
      </c>
      <c r="F274" s="18">
        <f t="shared" si="144"/>
        <v>0</v>
      </c>
      <c r="G274" s="18"/>
      <c r="H274" s="18"/>
      <c r="I274" s="18">
        <f t="shared" si="147"/>
        <v>0</v>
      </c>
      <c r="J274" s="5">
        <f t="shared" si="145"/>
        <v>0</v>
      </c>
      <c r="K274" s="5">
        <f t="shared" si="146"/>
        <v>0</v>
      </c>
    </row>
    <row r="275" spans="1:11" x14ac:dyDescent="0.2">
      <c r="A275" s="1"/>
      <c r="B275" s="19"/>
      <c r="C275" s="19"/>
      <c r="D275" s="19"/>
      <c r="E275" s="20" t="s">
        <v>25</v>
      </c>
      <c r="F275" s="21">
        <f>SUM(F268:F274)</f>
        <v>0</v>
      </c>
      <c r="G275" s="21">
        <f t="shared" ref="G275:H275" si="148">SUM(G268:G272)</f>
        <v>0</v>
      </c>
      <c r="H275" s="21">
        <f t="shared" si="148"/>
        <v>0</v>
      </c>
      <c r="I275" s="21">
        <f t="shared" ref="I275:J275" si="149">SUM(I268:I274)</f>
        <v>0</v>
      </c>
      <c r="J275" s="5">
        <f t="shared" si="149"/>
        <v>0</v>
      </c>
      <c r="K275" s="5">
        <f>SUM(K268:K274)</f>
        <v>0</v>
      </c>
    </row>
    <row r="276" spans="1:1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</row>
    <row r="277" spans="1:11" x14ac:dyDescent="0.2">
      <c r="A277" s="10" t="s">
        <v>32</v>
      </c>
      <c r="B277" s="63">
        <f>'Input Sheet'!B253:F253</f>
        <v>0</v>
      </c>
      <c r="C277" s="64"/>
      <c r="D277" s="64"/>
      <c r="E277" s="65"/>
      <c r="F277" s="11"/>
      <c r="G277" s="12"/>
      <c r="H277" s="13"/>
      <c r="I277" s="13"/>
      <c r="J277" s="14"/>
      <c r="K277" s="13"/>
    </row>
    <row r="278" spans="1:11" x14ac:dyDescent="0.2">
      <c r="A278" s="15" t="s">
        <v>7</v>
      </c>
      <c r="B278" s="16" t="s">
        <v>9</v>
      </c>
      <c r="C278" s="16" t="s">
        <v>10</v>
      </c>
      <c r="D278" s="16" t="s">
        <v>11</v>
      </c>
      <c r="E278" s="16" t="s">
        <v>12</v>
      </c>
      <c r="F278" s="16" t="s">
        <v>16</v>
      </c>
      <c r="G278" s="16" t="s">
        <v>17</v>
      </c>
      <c r="H278" s="16" t="s">
        <v>18</v>
      </c>
      <c r="I278" s="16" t="s">
        <v>19</v>
      </c>
      <c r="J278" s="16" t="s">
        <v>2</v>
      </c>
      <c r="K278" s="16" t="s">
        <v>5</v>
      </c>
    </row>
    <row r="279" spans="1:11" x14ac:dyDescent="0.2">
      <c r="A279" s="15" t="s">
        <v>20</v>
      </c>
      <c r="B279" s="17">
        <f>'Input Sheet'!C255</f>
        <v>0</v>
      </c>
      <c r="C279" s="17">
        <f>'Input Sheet'!D255</f>
        <v>0</v>
      </c>
      <c r="D279" s="17">
        <f>'Input Sheet'!E255</f>
        <v>0</v>
      </c>
      <c r="E279" s="17">
        <f>'Input Sheet'!F255</f>
        <v>0</v>
      </c>
      <c r="F279" s="18">
        <f t="shared" ref="F279:F285" si="150">((E279-B279)-(D279-C279))*24</f>
        <v>0</v>
      </c>
      <c r="G279" s="18">
        <f>MIN(Sheet3!$A$10,F279)</f>
        <v>0</v>
      </c>
      <c r="H279" s="18">
        <f>MAX(0,F279-Sheet3!$A$10)</f>
        <v>0</v>
      </c>
      <c r="I279" s="18">
        <f>MAX(0,F279-Sheet3!$A$11)</f>
        <v>0</v>
      </c>
      <c r="J279" s="5">
        <f>IF(F279&gt;0.5,13.41,0)</f>
        <v>0</v>
      </c>
      <c r="K279" s="5">
        <f>IF(F279&gt;9,17.43,0)</f>
        <v>0</v>
      </c>
    </row>
    <row r="280" spans="1:11" x14ac:dyDescent="0.2">
      <c r="A280" s="15" t="s">
        <v>21</v>
      </c>
      <c r="B280" s="17">
        <f>'Input Sheet'!C256</f>
        <v>0</v>
      </c>
      <c r="C280" s="17">
        <f>'Input Sheet'!D256</f>
        <v>0</v>
      </c>
      <c r="D280" s="17">
        <f>'Input Sheet'!E256</f>
        <v>0</v>
      </c>
      <c r="E280" s="17">
        <f>'Input Sheet'!F256</f>
        <v>0</v>
      </c>
      <c r="F280" s="18">
        <f t="shared" si="150"/>
        <v>0</v>
      </c>
      <c r="G280" s="18">
        <f>MIN(Sheet3!$A$10,F280)</f>
        <v>0</v>
      </c>
      <c r="H280" s="18">
        <f>MAX(0,F280-Sheet3!$A$10)</f>
        <v>0</v>
      </c>
      <c r="I280" s="18">
        <f>MAX(0,F280-Sheet3!$A$11)</f>
        <v>0</v>
      </c>
      <c r="J280" s="5">
        <f t="shared" ref="J280:J285" si="151">IF(F280&gt;0.5,13.41,0)</f>
        <v>0</v>
      </c>
      <c r="K280" s="5">
        <f t="shared" ref="K280:K285" si="152">IF(F280&gt;9,17.43,0)</f>
        <v>0</v>
      </c>
    </row>
    <row r="281" spans="1:11" x14ac:dyDescent="0.2">
      <c r="A281" s="15" t="s">
        <v>22</v>
      </c>
      <c r="B281" s="17">
        <f>'Input Sheet'!C257</f>
        <v>0</v>
      </c>
      <c r="C281" s="17">
        <f>'Input Sheet'!D257</f>
        <v>0</v>
      </c>
      <c r="D281" s="17">
        <f>'Input Sheet'!E257</f>
        <v>0</v>
      </c>
      <c r="E281" s="17">
        <f>'Input Sheet'!F257</f>
        <v>0</v>
      </c>
      <c r="F281" s="18">
        <f t="shared" si="150"/>
        <v>0</v>
      </c>
      <c r="G281" s="18">
        <f>MIN(Sheet3!$A$10,F281)</f>
        <v>0</v>
      </c>
      <c r="H281" s="18">
        <f>MAX(0,F281-Sheet3!$A$10)</f>
        <v>0</v>
      </c>
      <c r="I281" s="18">
        <f>MAX(0,F281-Sheet3!$A$11)</f>
        <v>0</v>
      </c>
      <c r="J281" s="5">
        <f t="shared" si="151"/>
        <v>0</v>
      </c>
      <c r="K281" s="5">
        <f t="shared" si="152"/>
        <v>0</v>
      </c>
    </row>
    <row r="282" spans="1:11" x14ac:dyDescent="0.2">
      <c r="A282" s="15" t="s">
        <v>23</v>
      </c>
      <c r="B282" s="17">
        <f>'Input Sheet'!C258</f>
        <v>0</v>
      </c>
      <c r="C282" s="17">
        <f>'Input Sheet'!D258</f>
        <v>0</v>
      </c>
      <c r="D282" s="17">
        <f>'Input Sheet'!E258</f>
        <v>0</v>
      </c>
      <c r="E282" s="17">
        <f>'Input Sheet'!F258</f>
        <v>0</v>
      </c>
      <c r="F282" s="18">
        <f t="shared" si="150"/>
        <v>0</v>
      </c>
      <c r="G282" s="18">
        <f>MIN(Sheet3!$A$10,F282)</f>
        <v>0</v>
      </c>
      <c r="H282" s="18">
        <f>MAX(0,F282-Sheet3!$A$10)</f>
        <v>0</v>
      </c>
      <c r="I282" s="18">
        <f>MAX(0,F282-Sheet3!$A$11)</f>
        <v>0</v>
      </c>
      <c r="J282" s="5">
        <f t="shared" si="151"/>
        <v>0</v>
      </c>
      <c r="K282" s="5">
        <f t="shared" si="152"/>
        <v>0</v>
      </c>
    </row>
    <row r="283" spans="1:11" x14ac:dyDescent="0.2">
      <c r="A283" s="15" t="s">
        <v>24</v>
      </c>
      <c r="B283" s="17">
        <f>'Input Sheet'!C259</f>
        <v>0</v>
      </c>
      <c r="C283" s="17">
        <f>'Input Sheet'!D259</f>
        <v>0</v>
      </c>
      <c r="D283" s="17">
        <f>'Input Sheet'!E259</f>
        <v>0</v>
      </c>
      <c r="E283" s="17">
        <f>'Input Sheet'!F259</f>
        <v>0</v>
      </c>
      <c r="F283" s="18">
        <f t="shared" si="150"/>
        <v>0</v>
      </c>
      <c r="G283" s="18">
        <f>MIN(Sheet3!$A$10,F283)</f>
        <v>0</v>
      </c>
      <c r="H283" s="18">
        <f>MAX(0,F283-Sheet3!$A$10)</f>
        <v>0</v>
      </c>
      <c r="I283" s="18">
        <f>MAX(0,F283-Sheet3!$A$11)</f>
        <v>0</v>
      </c>
      <c r="J283" s="5">
        <f t="shared" si="151"/>
        <v>0</v>
      </c>
      <c r="K283" s="5">
        <f t="shared" si="152"/>
        <v>0</v>
      </c>
    </row>
    <row r="284" spans="1:11" x14ac:dyDescent="0.2">
      <c r="A284" s="15" t="s">
        <v>14</v>
      </c>
      <c r="B284" s="17">
        <f>'Input Sheet'!C260</f>
        <v>0</v>
      </c>
      <c r="C284" s="17">
        <f>'Input Sheet'!D260</f>
        <v>0</v>
      </c>
      <c r="D284" s="17">
        <f>'Input Sheet'!E260</f>
        <v>0</v>
      </c>
      <c r="E284" s="17">
        <f>'Input Sheet'!F260</f>
        <v>0</v>
      </c>
      <c r="F284" s="18">
        <f t="shared" si="150"/>
        <v>0</v>
      </c>
      <c r="G284" s="18"/>
      <c r="H284" s="18"/>
      <c r="I284" s="18">
        <f t="shared" ref="I284:I285" si="153">F284</f>
        <v>0</v>
      </c>
      <c r="J284" s="5">
        <f t="shared" si="151"/>
        <v>0</v>
      </c>
      <c r="K284" s="5">
        <f t="shared" si="152"/>
        <v>0</v>
      </c>
    </row>
    <row r="285" spans="1:11" x14ac:dyDescent="0.2">
      <c r="A285" s="15" t="s">
        <v>15</v>
      </c>
      <c r="B285" s="17">
        <f>'Input Sheet'!C261</f>
        <v>0</v>
      </c>
      <c r="C285" s="17">
        <f>'Input Sheet'!D261</f>
        <v>0</v>
      </c>
      <c r="D285" s="17">
        <f>'Input Sheet'!E261</f>
        <v>0</v>
      </c>
      <c r="E285" s="17">
        <f>'Input Sheet'!F261</f>
        <v>0</v>
      </c>
      <c r="F285" s="18">
        <f t="shared" si="150"/>
        <v>0</v>
      </c>
      <c r="G285" s="18"/>
      <c r="H285" s="18"/>
      <c r="I285" s="18">
        <f t="shared" si="153"/>
        <v>0</v>
      </c>
      <c r="J285" s="5">
        <f t="shared" si="151"/>
        <v>0</v>
      </c>
      <c r="K285" s="5">
        <f t="shared" si="152"/>
        <v>0</v>
      </c>
    </row>
    <row r="286" spans="1:11" x14ac:dyDescent="0.2">
      <c r="A286" s="1"/>
      <c r="B286" s="19"/>
      <c r="C286" s="19"/>
      <c r="D286" s="19"/>
      <c r="E286" s="20" t="s">
        <v>25</v>
      </c>
      <c r="F286" s="21">
        <f>SUM(F279:F285)</f>
        <v>0</v>
      </c>
      <c r="G286" s="21">
        <f t="shared" ref="G286:H286" si="154">SUM(G279:G283)</f>
        <v>0</v>
      </c>
      <c r="H286" s="21">
        <f t="shared" si="154"/>
        <v>0</v>
      </c>
      <c r="I286" s="21">
        <f t="shared" ref="I286:J286" si="155">SUM(I279:I285)</f>
        <v>0</v>
      </c>
      <c r="J286" s="5">
        <f t="shared" si="155"/>
        <v>0</v>
      </c>
      <c r="K286" s="5">
        <f>SUM(K279:K285)</f>
        <v>0</v>
      </c>
    </row>
    <row r="287" spans="1:1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</row>
    <row r="288" spans="1:1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</row>
    <row r="289" spans="1:11" x14ac:dyDescent="0.2">
      <c r="A289" s="10" t="s">
        <v>32</v>
      </c>
      <c r="B289" s="63">
        <f>'Input Sheet'!B263:F263</f>
        <v>0</v>
      </c>
      <c r="C289" s="64"/>
      <c r="D289" s="64"/>
      <c r="E289" s="65"/>
      <c r="F289" s="11"/>
      <c r="G289" s="12"/>
      <c r="H289" s="13"/>
      <c r="I289" s="13"/>
      <c r="J289" s="14"/>
      <c r="K289" s="13"/>
    </row>
    <row r="290" spans="1:11" x14ac:dyDescent="0.2">
      <c r="A290" s="15" t="s">
        <v>7</v>
      </c>
      <c r="B290" s="16" t="s">
        <v>9</v>
      </c>
      <c r="C290" s="16" t="s">
        <v>10</v>
      </c>
      <c r="D290" s="16" t="s">
        <v>11</v>
      </c>
      <c r="E290" s="16" t="s">
        <v>12</v>
      </c>
      <c r="F290" s="16" t="s">
        <v>16</v>
      </c>
      <c r="G290" s="16" t="s">
        <v>17</v>
      </c>
      <c r="H290" s="16" t="s">
        <v>18</v>
      </c>
      <c r="I290" s="16" t="s">
        <v>19</v>
      </c>
      <c r="J290" s="16" t="s">
        <v>2</v>
      </c>
      <c r="K290" s="16" t="s">
        <v>5</v>
      </c>
    </row>
    <row r="291" spans="1:11" x14ac:dyDescent="0.2">
      <c r="A291" s="15" t="s">
        <v>20</v>
      </c>
      <c r="B291" s="17">
        <f>'Input Sheet'!C265</f>
        <v>0</v>
      </c>
      <c r="C291" s="55">
        <f>'Input Sheet'!D265</f>
        <v>0</v>
      </c>
      <c r="D291" s="55">
        <f>'Input Sheet'!E265</f>
        <v>0</v>
      </c>
      <c r="E291" s="55">
        <f>'Input Sheet'!F265</f>
        <v>0</v>
      </c>
      <c r="F291" s="18">
        <f t="shared" ref="F291:F297" si="156">((E291-B291)-(D291-C291))*24</f>
        <v>0</v>
      </c>
      <c r="G291" s="18">
        <f>MIN(Sheet3!$A$10,F291)</f>
        <v>0</v>
      </c>
      <c r="H291" s="18">
        <f>MAX(0,F291-Sheet3!$A$10)</f>
        <v>0</v>
      </c>
      <c r="I291" s="18">
        <f>MAX(0,F291-Sheet3!$A$11)</f>
        <v>0</v>
      </c>
      <c r="J291" s="5">
        <f>IF(F291&gt;0.5,13.41,0)</f>
        <v>0</v>
      </c>
      <c r="K291" s="5">
        <f>IF(F291&gt;9,17.43,0)</f>
        <v>0</v>
      </c>
    </row>
    <row r="292" spans="1:11" x14ac:dyDescent="0.2">
      <c r="A292" s="15" t="s">
        <v>21</v>
      </c>
      <c r="B292" s="55">
        <f>'Input Sheet'!C266</f>
        <v>0</v>
      </c>
      <c r="C292" s="55">
        <f>'Input Sheet'!D266</f>
        <v>0</v>
      </c>
      <c r="D292" s="55">
        <f>'Input Sheet'!E266</f>
        <v>0</v>
      </c>
      <c r="E292" s="55">
        <f>'Input Sheet'!F266</f>
        <v>0</v>
      </c>
      <c r="F292" s="18">
        <f t="shared" si="156"/>
        <v>0</v>
      </c>
      <c r="G292" s="18">
        <f>MIN(Sheet3!$A$10,F292)</f>
        <v>0</v>
      </c>
      <c r="H292" s="18">
        <f>MAX(0,F292-Sheet3!$A$10)</f>
        <v>0</v>
      </c>
      <c r="I292" s="18">
        <f>MAX(0,F292-Sheet3!$A$11)</f>
        <v>0</v>
      </c>
      <c r="J292" s="5">
        <f t="shared" ref="J292:J297" si="157">IF(F292&gt;0.5,13.41,0)</f>
        <v>0</v>
      </c>
      <c r="K292" s="5">
        <f t="shared" ref="K292:K297" si="158">IF(F292&gt;9,17.43,0)</f>
        <v>0</v>
      </c>
    </row>
    <row r="293" spans="1:11" x14ac:dyDescent="0.2">
      <c r="A293" s="15" t="s">
        <v>22</v>
      </c>
      <c r="B293" s="55">
        <f>'Input Sheet'!C267</f>
        <v>0</v>
      </c>
      <c r="C293" s="55">
        <f>'Input Sheet'!D267</f>
        <v>0</v>
      </c>
      <c r="D293" s="55">
        <f>'Input Sheet'!E267</f>
        <v>0</v>
      </c>
      <c r="E293" s="55">
        <f>'Input Sheet'!F267</f>
        <v>0</v>
      </c>
      <c r="F293" s="18">
        <f t="shared" si="156"/>
        <v>0</v>
      </c>
      <c r="G293" s="18">
        <f>MIN(Sheet3!$A$10,F293)</f>
        <v>0</v>
      </c>
      <c r="H293" s="18">
        <f>MAX(0,F293-Sheet3!$A$10)</f>
        <v>0</v>
      </c>
      <c r="I293" s="18">
        <f>MAX(0,F293-Sheet3!$A$11)</f>
        <v>0</v>
      </c>
      <c r="J293" s="5">
        <f t="shared" si="157"/>
        <v>0</v>
      </c>
      <c r="K293" s="5">
        <f t="shared" si="158"/>
        <v>0</v>
      </c>
    </row>
    <row r="294" spans="1:11" x14ac:dyDescent="0.2">
      <c r="A294" s="15" t="s">
        <v>23</v>
      </c>
      <c r="B294" s="55">
        <f>'Input Sheet'!C268</f>
        <v>0</v>
      </c>
      <c r="C294" s="55">
        <f>'Input Sheet'!D268</f>
        <v>0</v>
      </c>
      <c r="D294" s="55">
        <f>'Input Sheet'!E268</f>
        <v>0</v>
      </c>
      <c r="E294" s="55">
        <f>'Input Sheet'!F268</f>
        <v>0</v>
      </c>
      <c r="F294" s="18">
        <f t="shared" si="156"/>
        <v>0</v>
      </c>
      <c r="G294" s="18">
        <f>MIN(Sheet3!$A$10,F294)</f>
        <v>0</v>
      </c>
      <c r="H294" s="18">
        <f>MAX(0,F294-Sheet3!$A$10)</f>
        <v>0</v>
      </c>
      <c r="I294" s="18">
        <f>MAX(0,F294-Sheet3!$A$11)</f>
        <v>0</v>
      </c>
      <c r="J294" s="5">
        <f t="shared" si="157"/>
        <v>0</v>
      </c>
      <c r="K294" s="5">
        <f t="shared" si="158"/>
        <v>0</v>
      </c>
    </row>
    <row r="295" spans="1:11" x14ac:dyDescent="0.2">
      <c r="A295" s="15" t="s">
        <v>24</v>
      </c>
      <c r="B295" s="55">
        <f>'Input Sheet'!C269</f>
        <v>0</v>
      </c>
      <c r="C295" s="55">
        <f>'Input Sheet'!D269</f>
        <v>0</v>
      </c>
      <c r="D295" s="55">
        <f>'Input Sheet'!E269</f>
        <v>0</v>
      </c>
      <c r="E295" s="55">
        <f>'Input Sheet'!F269</f>
        <v>0</v>
      </c>
      <c r="F295" s="18">
        <f t="shared" si="156"/>
        <v>0</v>
      </c>
      <c r="G295" s="18">
        <f>MIN(Sheet3!$A$10,F295)</f>
        <v>0</v>
      </c>
      <c r="H295" s="18">
        <f>MAX(0,F295-Sheet3!$A$10)</f>
        <v>0</v>
      </c>
      <c r="I295" s="18">
        <f>MAX(0,F295-Sheet3!$A$11)</f>
        <v>0</v>
      </c>
      <c r="J295" s="5">
        <f t="shared" si="157"/>
        <v>0</v>
      </c>
      <c r="K295" s="5">
        <f t="shared" si="158"/>
        <v>0</v>
      </c>
    </row>
    <row r="296" spans="1:11" x14ac:dyDescent="0.2">
      <c r="A296" s="15" t="s">
        <v>14</v>
      </c>
      <c r="B296" s="55">
        <f>'Input Sheet'!C270</f>
        <v>0</v>
      </c>
      <c r="C296" s="55">
        <f>'Input Sheet'!D270</f>
        <v>0</v>
      </c>
      <c r="D296" s="55">
        <f>'Input Sheet'!E270</f>
        <v>0</v>
      </c>
      <c r="E296" s="55">
        <f>'Input Sheet'!F270</f>
        <v>0</v>
      </c>
      <c r="F296" s="18">
        <f t="shared" si="156"/>
        <v>0</v>
      </c>
      <c r="G296" s="18"/>
      <c r="H296" s="18"/>
      <c r="I296" s="18">
        <f t="shared" ref="I296:I297" si="159">F296</f>
        <v>0</v>
      </c>
      <c r="J296" s="5">
        <f t="shared" si="157"/>
        <v>0</v>
      </c>
      <c r="K296" s="5">
        <f t="shared" si="158"/>
        <v>0</v>
      </c>
    </row>
    <row r="297" spans="1:11" x14ac:dyDescent="0.2">
      <c r="A297" s="15" t="s">
        <v>15</v>
      </c>
      <c r="B297" s="55">
        <f>'Input Sheet'!C271</f>
        <v>0</v>
      </c>
      <c r="C297" s="55">
        <f>'Input Sheet'!D271</f>
        <v>0</v>
      </c>
      <c r="D297" s="55">
        <f>'Input Sheet'!E271</f>
        <v>0</v>
      </c>
      <c r="E297" s="55">
        <f>'Input Sheet'!F271</f>
        <v>0</v>
      </c>
      <c r="F297" s="18">
        <f t="shared" si="156"/>
        <v>0</v>
      </c>
      <c r="G297" s="18"/>
      <c r="H297" s="18"/>
      <c r="I297" s="18">
        <f t="shared" si="159"/>
        <v>0</v>
      </c>
      <c r="J297" s="5">
        <f t="shared" si="157"/>
        <v>0</v>
      </c>
      <c r="K297" s="5">
        <f t="shared" si="158"/>
        <v>0</v>
      </c>
    </row>
    <row r="298" spans="1:11" x14ac:dyDescent="0.2">
      <c r="A298" s="1"/>
      <c r="B298" s="19"/>
      <c r="C298" s="19"/>
      <c r="D298" s="19"/>
      <c r="E298" s="20" t="s">
        <v>25</v>
      </c>
      <c r="F298" s="21">
        <f>SUM(F291:F297)</f>
        <v>0</v>
      </c>
      <c r="G298" s="21">
        <f t="shared" ref="G298:H298" si="160">SUM(G291:G295)</f>
        <v>0</v>
      </c>
      <c r="H298" s="21">
        <f t="shared" si="160"/>
        <v>0</v>
      </c>
      <c r="I298" s="21">
        <f t="shared" ref="I298:J298" si="161">SUM(I291:I297)</f>
        <v>0</v>
      </c>
      <c r="J298" s="5">
        <f t="shared" si="161"/>
        <v>0</v>
      </c>
      <c r="K298" s="5">
        <f>SUM(K291:K297)</f>
        <v>0</v>
      </c>
    </row>
    <row r="299" spans="1:1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</row>
    <row r="300" spans="1:11" x14ac:dyDescent="0.2">
      <c r="A300" s="10" t="s">
        <v>32</v>
      </c>
      <c r="B300" s="63">
        <f>'Input Sheet'!B273:F273</f>
        <v>0</v>
      </c>
      <c r="C300" s="64"/>
      <c r="D300" s="64"/>
      <c r="E300" s="65"/>
      <c r="F300" s="11"/>
      <c r="G300" s="12"/>
      <c r="H300" s="13"/>
      <c r="I300" s="13"/>
      <c r="J300" s="14"/>
      <c r="K300" s="13"/>
    </row>
    <row r="301" spans="1:11" x14ac:dyDescent="0.2">
      <c r="A301" s="15" t="s">
        <v>7</v>
      </c>
      <c r="B301" s="16" t="s">
        <v>9</v>
      </c>
      <c r="C301" s="16" t="s">
        <v>10</v>
      </c>
      <c r="D301" s="16" t="s">
        <v>11</v>
      </c>
      <c r="E301" s="16" t="s">
        <v>12</v>
      </c>
      <c r="F301" s="16" t="s">
        <v>16</v>
      </c>
      <c r="G301" s="16" t="s">
        <v>17</v>
      </c>
      <c r="H301" s="16" t="s">
        <v>18</v>
      </c>
      <c r="I301" s="16" t="s">
        <v>19</v>
      </c>
      <c r="J301" s="16" t="s">
        <v>2</v>
      </c>
      <c r="K301" s="16" t="s">
        <v>5</v>
      </c>
    </row>
    <row r="302" spans="1:11" x14ac:dyDescent="0.2">
      <c r="A302" s="15" t="s">
        <v>20</v>
      </c>
      <c r="B302" s="17">
        <f>'Input Sheet'!C275</f>
        <v>0</v>
      </c>
      <c r="C302" s="55">
        <f>'Input Sheet'!D275</f>
        <v>0</v>
      </c>
      <c r="D302" s="55">
        <f>'Input Sheet'!E275</f>
        <v>0</v>
      </c>
      <c r="E302" s="55">
        <f>'Input Sheet'!F275</f>
        <v>0</v>
      </c>
      <c r="F302" s="18">
        <f t="shared" ref="F302:F308" si="162">((E302-B302)-(D302-C302))*24</f>
        <v>0</v>
      </c>
      <c r="G302" s="18">
        <f>MIN(Sheet3!$A$10,F302)</f>
        <v>0</v>
      </c>
      <c r="H302" s="18">
        <f>MAX(0,F302-Sheet3!$A$10)</f>
        <v>0</v>
      </c>
      <c r="I302" s="18">
        <f>MAX(0,F302-Sheet3!$A$11)</f>
        <v>0</v>
      </c>
      <c r="J302" s="5">
        <f>IF(F302&gt;0.5,13.41,0)</f>
        <v>0</v>
      </c>
      <c r="K302" s="5">
        <f>IF(F302&gt;9,17.43,0)</f>
        <v>0</v>
      </c>
    </row>
    <row r="303" spans="1:11" x14ac:dyDescent="0.2">
      <c r="A303" s="15" t="s">
        <v>21</v>
      </c>
      <c r="B303" s="55">
        <f>'Input Sheet'!C276</f>
        <v>0</v>
      </c>
      <c r="C303" s="55">
        <f>'Input Sheet'!D276</f>
        <v>0</v>
      </c>
      <c r="D303" s="55">
        <f>'Input Sheet'!E276</f>
        <v>0</v>
      </c>
      <c r="E303" s="55">
        <f>'Input Sheet'!F276</f>
        <v>0</v>
      </c>
      <c r="F303" s="18">
        <f t="shared" si="162"/>
        <v>0</v>
      </c>
      <c r="G303" s="18">
        <f>MIN(Sheet3!$A$10,F303)</f>
        <v>0</v>
      </c>
      <c r="H303" s="18">
        <f>MAX(0,F303-Sheet3!$A$10)</f>
        <v>0</v>
      </c>
      <c r="I303" s="18">
        <f>MAX(0,F303-Sheet3!$A$11)</f>
        <v>0</v>
      </c>
      <c r="J303" s="5">
        <f t="shared" ref="J303:J308" si="163">IF(F303&gt;0.5,13.41,0)</f>
        <v>0</v>
      </c>
      <c r="K303" s="5">
        <f t="shared" ref="K303:K308" si="164">IF(F303&gt;9,17.43,0)</f>
        <v>0</v>
      </c>
    </row>
    <row r="304" spans="1:11" x14ac:dyDescent="0.2">
      <c r="A304" s="15" t="s">
        <v>22</v>
      </c>
      <c r="B304" s="55">
        <f>'Input Sheet'!C277</f>
        <v>0</v>
      </c>
      <c r="C304" s="55">
        <f>'Input Sheet'!D277</f>
        <v>0</v>
      </c>
      <c r="D304" s="55">
        <f>'Input Sheet'!E277</f>
        <v>0</v>
      </c>
      <c r="E304" s="55">
        <f>'Input Sheet'!F277</f>
        <v>0</v>
      </c>
      <c r="F304" s="18">
        <f t="shared" si="162"/>
        <v>0</v>
      </c>
      <c r="G304" s="18">
        <f>MIN(Sheet3!$A$10,F304)</f>
        <v>0</v>
      </c>
      <c r="H304" s="18">
        <f>MAX(0,F304-Sheet3!$A$10)</f>
        <v>0</v>
      </c>
      <c r="I304" s="18">
        <f>MAX(0,F304-Sheet3!$A$11)</f>
        <v>0</v>
      </c>
      <c r="J304" s="5">
        <f t="shared" si="163"/>
        <v>0</v>
      </c>
      <c r="K304" s="5">
        <f t="shared" si="164"/>
        <v>0</v>
      </c>
    </row>
    <row r="305" spans="1:11" x14ac:dyDescent="0.2">
      <c r="A305" s="15" t="s">
        <v>23</v>
      </c>
      <c r="B305" s="55">
        <f>'Input Sheet'!C278</f>
        <v>0</v>
      </c>
      <c r="C305" s="55">
        <f>'Input Sheet'!D278</f>
        <v>0</v>
      </c>
      <c r="D305" s="55">
        <f>'Input Sheet'!E278</f>
        <v>0</v>
      </c>
      <c r="E305" s="55">
        <f>'Input Sheet'!F278</f>
        <v>0</v>
      </c>
      <c r="F305" s="18">
        <f t="shared" si="162"/>
        <v>0</v>
      </c>
      <c r="G305" s="18">
        <f>MIN(Sheet3!$A$10,F305)</f>
        <v>0</v>
      </c>
      <c r="H305" s="18">
        <f>MAX(0,F305-Sheet3!$A$10)</f>
        <v>0</v>
      </c>
      <c r="I305" s="18">
        <f>MAX(0,F305-Sheet3!$A$11)</f>
        <v>0</v>
      </c>
      <c r="J305" s="5">
        <f t="shared" si="163"/>
        <v>0</v>
      </c>
      <c r="K305" s="5">
        <f t="shared" si="164"/>
        <v>0</v>
      </c>
    </row>
    <row r="306" spans="1:11" x14ac:dyDescent="0.2">
      <c r="A306" s="15" t="s">
        <v>24</v>
      </c>
      <c r="B306" s="55">
        <f>'Input Sheet'!C279</f>
        <v>0</v>
      </c>
      <c r="C306" s="55">
        <f>'Input Sheet'!D279</f>
        <v>0</v>
      </c>
      <c r="D306" s="55">
        <f>'Input Sheet'!E279</f>
        <v>0</v>
      </c>
      <c r="E306" s="55">
        <f>'Input Sheet'!F279</f>
        <v>0</v>
      </c>
      <c r="F306" s="18">
        <f t="shared" si="162"/>
        <v>0</v>
      </c>
      <c r="G306" s="18">
        <f>MIN(Sheet3!$A$10,F306)</f>
        <v>0</v>
      </c>
      <c r="H306" s="18">
        <f>MAX(0,F306-Sheet3!$A$10)</f>
        <v>0</v>
      </c>
      <c r="I306" s="18">
        <f>MAX(0,F306-Sheet3!$A$11)</f>
        <v>0</v>
      </c>
      <c r="J306" s="5">
        <f t="shared" si="163"/>
        <v>0</v>
      </c>
      <c r="K306" s="5">
        <f t="shared" si="164"/>
        <v>0</v>
      </c>
    </row>
    <row r="307" spans="1:11" x14ac:dyDescent="0.2">
      <c r="A307" s="15" t="s">
        <v>14</v>
      </c>
      <c r="B307" s="55">
        <f>'Input Sheet'!C280</f>
        <v>0</v>
      </c>
      <c r="C307" s="55">
        <f>'Input Sheet'!D280</f>
        <v>0</v>
      </c>
      <c r="D307" s="55">
        <f>'Input Sheet'!E280</f>
        <v>0</v>
      </c>
      <c r="E307" s="55">
        <f>'Input Sheet'!F280</f>
        <v>0</v>
      </c>
      <c r="F307" s="18">
        <f t="shared" si="162"/>
        <v>0</v>
      </c>
      <c r="G307" s="18"/>
      <c r="H307" s="18"/>
      <c r="I307" s="18">
        <f t="shared" ref="I307:I308" si="165">F307</f>
        <v>0</v>
      </c>
      <c r="J307" s="5">
        <f t="shared" si="163"/>
        <v>0</v>
      </c>
      <c r="K307" s="5">
        <f t="shared" si="164"/>
        <v>0</v>
      </c>
    </row>
    <row r="308" spans="1:11" x14ac:dyDescent="0.2">
      <c r="A308" s="15" t="s">
        <v>15</v>
      </c>
      <c r="B308" s="55">
        <f>'Input Sheet'!C281</f>
        <v>0</v>
      </c>
      <c r="C308" s="55">
        <f>'Input Sheet'!D281</f>
        <v>0</v>
      </c>
      <c r="D308" s="55">
        <f>'Input Sheet'!E281</f>
        <v>0</v>
      </c>
      <c r="E308" s="55">
        <f>'Input Sheet'!F281</f>
        <v>0</v>
      </c>
      <c r="F308" s="18">
        <f t="shared" si="162"/>
        <v>0</v>
      </c>
      <c r="G308" s="18"/>
      <c r="H308" s="18"/>
      <c r="I308" s="18">
        <f t="shared" si="165"/>
        <v>0</v>
      </c>
      <c r="J308" s="5">
        <f t="shared" si="163"/>
        <v>0</v>
      </c>
      <c r="K308" s="5">
        <f t="shared" si="164"/>
        <v>0</v>
      </c>
    </row>
    <row r="309" spans="1:11" x14ac:dyDescent="0.2">
      <c r="A309" s="1"/>
      <c r="B309" s="19"/>
      <c r="C309" s="19"/>
      <c r="D309" s="19"/>
      <c r="E309" s="20" t="s">
        <v>25</v>
      </c>
      <c r="F309" s="21">
        <f>SUM(F302:F308)</f>
        <v>0</v>
      </c>
      <c r="G309" s="21">
        <f t="shared" ref="G309:H309" si="166">SUM(G302:G306)</f>
        <v>0</v>
      </c>
      <c r="H309" s="21">
        <f t="shared" si="166"/>
        <v>0</v>
      </c>
      <c r="I309" s="21">
        <f t="shared" ref="I309:J309" si="167">SUM(I302:I308)</f>
        <v>0</v>
      </c>
      <c r="J309" s="5">
        <f t="shared" si="167"/>
        <v>0</v>
      </c>
      <c r="K309" s="5">
        <f>SUM(K302:K308)</f>
        <v>0</v>
      </c>
    </row>
    <row r="310" spans="1:11" x14ac:dyDescent="0.2">
      <c r="A310" s="10" t="s">
        <v>32</v>
      </c>
      <c r="B310" s="63">
        <f>'Input Sheet'!B283:F283</f>
        <v>0</v>
      </c>
      <c r="C310" s="64"/>
      <c r="D310" s="64"/>
      <c r="E310" s="65"/>
      <c r="F310" s="11"/>
      <c r="G310" s="12"/>
      <c r="H310" s="13"/>
      <c r="I310" s="13"/>
      <c r="J310" s="14"/>
      <c r="K310" s="13"/>
    </row>
    <row r="311" spans="1:11" x14ac:dyDescent="0.2">
      <c r="A311" s="15" t="s">
        <v>7</v>
      </c>
      <c r="B311" s="16" t="s">
        <v>9</v>
      </c>
      <c r="C311" s="16" t="s">
        <v>10</v>
      </c>
      <c r="D311" s="16" t="s">
        <v>11</v>
      </c>
      <c r="E311" s="16" t="s">
        <v>12</v>
      </c>
      <c r="F311" s="16" t="s">
        <v>16</v>
      </c>
      <c r="G311" s="16" t="s">
        <v>17</v>
      </c>
      <c r="H311" s="16" t="s">
        <v>18</v>
      </c>
      <c r="I311" s="16" t="s">
        <v>19</v>
      </c>
      <c r="J311" s="16" t="s">
        <v>2</v>
      </c>
      <c r="K311" s="16" t="s">
        <v>5</v>
      </c>
    </row>
    <row r="312" spans="1:11" x14ac:dyDescent="0.2">
      <c r="A312" s="15" t="s">
        <v>20</v>
      </c>
      <c r="B312" s="17">
        <f>'Input Sheet'!C285</f>
        <v>0</v>
      </c>
      <c r="C312" s="55">
        <f>'Input Sheet'!D285</f>
        <v>0</v>
      </c>
      <c r="D312" s="55">
        <f>'Input Sheet'!E285</f>
        <v>0</v>
      </c>
      <c r="E312" s="55">
        <f>'Input Sheet'!F285</f>
        <v>0</v>
      </c>
      <c r="F312" s="18">
        <f t="shared" ref="F312:F318" si="168">((E312-B312)-(D312-C312))*24</f>
        <v>0</v>
      </c>
      <c r="G312" s="18">
        <f>MIN(Sheet3!$A$10,F312)</f>
        <v>0</v>
      </c>
      <c r="H312" s="18">
        <f>MAX(0,F312-Sheet3!$A$10)</f>
        <v>0</v>
      </c>
      <c r="I312" s="18">
        <f>MAX(0,F312-Sheet3!$A$11)</f>
        <v>0</v>
      </c>
      <c r="J312" s="5">
        <f>IF(F312&gt;0.5,13.41,0)</f>
        <v>0</v>
      </c>
      <c r="K312" s="5">
        <f>IF(F312&gt;9,17.43,0)</f>
        <v>0</v>
      </c>
    </row>
    <row r="313" spans="1:11" x14ac:dyDescent="0.2">
      <c r="A313" s="15" t="s">
        <v>21</v>
      </c>
      <c r="B313" s="55">
        <f>'Input Sheet'!C286</f>
        <v>0</v>
      </c>
      <c r="C313" s="55">
        <f>'Input Sheet'!D286</f>
        <v>0</v>
      </c>
      <c r="D313" s="55">
        <f>'Input Sheet'!E286</f>
        <v>0</v>
      </c>
      <c r="E313" s="55">
        <f>'Input Sheet'!F286</f>
        <v>0</v>
      </c>
      <c r="F313" s="18">
        <f t="shared" si="168"/>
        <v>0</v>
      </c>
      <c r="G313" s="18">
        <f>MIN(Sheet3!$A$10,F313)</f>
        <v>0</v>
      </c>
      <c r="H313" s="18">
        <f>MAX(0,F313-Sheet3!$A$10)</f>
        <v>0</v>
      </c>
      <c r="I313" s="18">
        <f>MAX(0,F313-Sheet3!$A$11)</f>
        <v>0</v>
      </c>
      <c r="J313" s="5">
        <f t="shared" ref="J313:J318" si="169">IF(F313&gt;0.5,13.41,0)</f>
        <v>0</v>
      </c>
      <c r="K313" s="5">
        <f t="shared" ref="K313:K318" si="170">IF(F313&gt;9,17.43,0)</f>
        <v>0</v>
      </c>
    </row>
    <row r="314" spans="1:11" x14ac:dyDescent="0.2">
      <c r="A314" s="15" t="s">
        <v>22</v>
      </c>
      <c r="B314" s="55">
        <f>'Input Sheet'!C287</f>
        <v>0</v>
      </c>
      <c r="C314" s="55">
        <f>'Input Sheet'!D287</f>
        <v>0</v>
      </c>
      <c r="D314" s="55">
        <f>'Input Sheet'!E287</f>
        <v>0</v>
      </c>
      <c r="E314" s="55">
        <f>'Input Sheet'!F287</f>
        <v>0</v>
      </c>
      <c r="F314" s="18">
        <f t="shared" si="168"/>
        <v>0</v>
      </c>
      <c r="G314" s="18">
        <f>MIN(Sheet3!$A$10,F314)</f>
        <v>0</v>
      </c>
      <c r="H314" s="18">
        <f>MAX(0,F314-Sheet3!$A$10)</f>
        <v>0</v>
      </c>
      <c r="I314" s="18">
        <f>MAX(0,F314-Sheet3!$A$11)</f>
        <v>0</v>
      </c>
      <c r="J314" s="5">
        <f t="shared" si="169"/>
        <v>0</v>
      </c>
      <c r="K314" s="5">
        <f t="shared" si="170"/>
        <v>0</v>
      </c>
    </row>
    <row r="315" spans="1:11" x14ac:dyDescent="0.2">
      <c r="A315" s="15" t="s">
        <v>23</v>
      </c>
      <c r="B315" s="55">
        <f>'Input Sheet'!C288</f>
        <v>0</v>
      </c>
      <c r="C315" s="55">
        <f>'Input Sheet'!D288</f>
        <v>0</v>
      </c>
      <c r="D315" s="55">
        <f>'Input Sheet'!E288</f>
        <v>0</v>
      </c>
      <c r="E315" s="55">
        <f>'Input Sheet'!F288</f>
        <v>0</v>
      </c>
      <c r="F315" s="18">
        <f t="shared" si="168"/>
        <v>0</v>
      </c>
      <c r="G315" s="18">
        <f>MIN(Sheet3!$A$10,F315)</f>
        <v>0</v>
      </c>
      <c r="H315" s="18">
        <f>MAX(0,F315-Sheet3!$A$10)</f>
        <v>0</v>
      </c>
      <c r="I315" s="18">
        <f>MAX(0,F315-Sheet3!$A$11)</f>
        <v>0</v>
      </c>
      <c r="J315" s="5">
        <f t="shared" si="169"/>
        <v>0</v>
      </c>
      <c r="K315" s="5">
        <f t="shared" si="170"/>
        <v>0</v>
      </c>
    </row>
    <row r="316" spans="1:11" x14ac:dyDescent="0.2">
      <c r="A316" s="15" t="s">
        <v>24</v>
      </c>
      <c r="B316" s="55">
        <f>'Input Sheet'!C289</f>
        <v>0</v>
      </c>
      <c r="C316" s="55">
        <f>'Input Sheet'!D289</f>
        <v>0</v>
      </c>
      <c r="D316" s="55">
        <f>'Input Sheet'!E289</f>
        <v>0</v>
      </c>
      <c r="E316" s="55">
        <f>'Input Sheet'!F289</f>
        <v>0</v>
      </c>
      <c r="F316" s="18">
        <f t="shared" si="168"/>
        <v>0</v>
      </c>
      <c r="G316" s="18">
        <f>MIN(Sheet3!$A$10,F316)</f>
        <v>0</v>
      </c>
      <c r="H316" s="18">
        <f>MAX(0,F316-Sheet3!$A$10)</f>
        <v>0</v>
      </c>
      <c r="I316" s="18">
        <f>MAX(0,F316-Sheet3!$A$11)</f>
        <v>0</v>
      </c>
      <c r="J316" s="5">
        <f t="shared" si="169"/>
        <v>0</v>
      </c>
      <c r="K316" s="5">
        <f t="shared" si="170"/>
        <v>0</v>
      </c>
    </row>
    <row r="317" spans="1:11" x14ac:dyDescent="0.2">
      <c r="A317" s="15" t="s">
        <v>14</v>
      </c>
      <c r="B317" s="55">
        <f>'Input Sheet'!C290</f>
        <v>0</v>
      </c>
      <c r="C317" s="55">
        <f>'Input Sheet'!D290</f>
        <v>0</v>
      </c>
      <c r="D317" s="55">
        <f>'Input Sheet'!E290</f>
        <v>0</v>
      </c>
      <c r="E317" s="55">
        <f>'Input Sheet'!F290</f>
        <v>0</v>
      </c>
      <c r="F317" s="18">
        <f t="shared" si="168"/>
        <v>0</v>
      </c>
      <c r="G317" s="18"/>
      <c r="H317" s="18"/>
      <c r="I317" s="18">
        <f t="shared" ref="I317:I318" si="171">F317</f>
        <v>0</v>
      </c>
      <c r="J317" s="5">
        <f t="shared" si="169"/>
        <v>0</v>
      </c>
      <c r="K317" s="5">
        <f t="shared" si="170"/>
        <v>0</v>
      </c>
    </row>
    <row r="318" spans="1:11" x14ac:dyDescent="0.2">
      <c r="A318" s="15" t="s">
        <v>15</v>
      </c>
      <c r="B318" s="55">
        <f>'Input Sheet'!C291</f>
        <v>0</v>
      </c>
      <c r="C318" s="55">
        <f>'Input Sheet'!D291</f>
        <v>0</v>
      </c>
      <c r="D318" s="55">
        <f>'Input Sheet'!E291</f>
        <v>0</v>
      </c>
      <c r="E318" s="55">
        <f>'Input Sheet'!F291</f>
        <v>0</v>
      </c>
      <c r="F318" s="18">
        <f t="shared" si="168"/>
        <v>0</v>
      </c>
      <c r="G318" s="18"/>
      <c r="H318" s="18"/>
      <c r="I318" s="18">
        <f t="shared" si="171"/>
        <v>0</v>
      </c>
      <c r="J318" s="5">
        <f t="shared" si="169"/>
        <v>0</v>
      </c>
      <c r="K318" s="5">
        <f t="shared" si="170"/>
        <v>0</v>
      </c>
    </row>
    <row r="319" spans="1:11" x14ac:dyDescent="0.2">
      <c r="A319" s="1"/>
      <c r="B319" s="19"/>
      <c r="C319" s="19"/>
      <c r="D319" s="19"/>
      <c r="E319" s="20" t="s">
        <v>25</v>
      </c>
      <c r="F319" s="21">
        <f>SUM(F312:F318)</f>
        <v>0</v>
      </c>
      <c r="G319" s="21">
        <f t="shared" ref="G319:H319" si="172">SUM(G312:G316)</f>
        <v>0</v>
      </c>
      <c r="H319" s="21">
        <f t="shared" si="172"/>
        <v>0</v>
      </c>
      <c r="I319" s="21">
        <f t="shared" ref="I319:J319" si="173">SUM(I312:I318)</f>
        <v>0</v>
      </c>
      <c r="J319" s="5">
        <f t="shared" si="173"/>
        <v>0</v>
      </c>
      <c r="K319" s="5">
        <f>SUM(K312:K318)</f>
        <v>0</v>
      </c>
    </row>
    <row r="320" spans="1:1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</row>
    <row r="321" spans="1:11" x14ac:dyDescent="0.2">
      <c r="A321" s="10" t="s">
        <v>32</v>
      </c>
      <c r="B321" s="63">
        <f>'Input Sheet'!B293:F293</f>
        <v>0</v>
      </c>
      <c r="C321" s="64"/>
      <c r="D321" s="64"/>
      <c r="E321" s="65"/>
      <c r="F321" s="11"/>
      <c r="G321" s="12"/>
      <c r="H321" s="13"/>
      <c r="I321" s="13"/>
      <c r="J321" s="14"/>
      <c r="K321" s="13"/>
    </row>
    <row r="322" spans="1:11" x14ac:dyDescent="0.2">
      <c r="A322" s="15" t="s">
        <v>7</v>
      </c>
      <c r="B322" s="16" t="s">
        <v>9</v>
      </c>
      <c r="C322" s="16" t="s">
        <v>10</v>
      </c>
      <c r="D322" s="16" t="s">
        <v>11</v>
      </c>
      <c r="E322" s="16" t="s">
        <v>12</v>
      </c>
      <c r="F322" s="16" t="s">
        <v>16</v>
      </c>
      <c r="G322" s="16" t="s">
        <v>17</v>
      </c>
      <c r="H322" s="16" t="s">
        <v>18</v>
      </c>
      <c r="I322" s="16" t="s">
        <v>19</v>
      </c>
      <c r="J322" s="16" t="s">
        <v>2</v>
      </c>
      <c r="K322" s="16" t="s">
        <v>5</v>
      </c>
    </row>
    <row r="323" spans="1:11" x14ac:dyDescent="0.2">
      <c r="A323" s="15" t="s">
        <v>20</v>
      </c>
      <c r="B323" s="17">
        <f>'Input Sheet'!C295</f>
        <v>0</v>
      </c>
      <c r="C323" s="55">
        <f>'Input Sheet'!D295</f>
        <v>0</v>
      </c>
      <c r="D323" s="55">
        <f>'Input Sheet'!E295</f>
        <v>0</v>
      </c>
      <c r="E323" s="55">
        <f>'Input Sheet'!F295</f>
        <v>0</v>
      </c>
      <c r="F323" s="18">
        <f t="shared" ref="F323:F329" si="174">((E323-B323)-(D323-C323))*24</f>
        <v>0</v>
      </c>
      <c r="G323" s="18">
        <f>MIN(Sheet3!$A$10,F323)</f>
        <v>0</v>
      </c>
      <c r="H323" s="18">
        <f>MAX(0,F323-Sheet3!$A$10)</f>
        <v>0</v>
      </c>
      <c r="I323" s="18">
        <f>MAX(0,F323-Sheet3!$A$11)</f>
        <v>0</v>
      </c>
      <c r="J323" s="5">
        <f>IF(F323&gt;0.5,13.41,0)</f>
        <v>0</v>
      </c>
      <c r="K323" s="5">
        <f>IF(F323&gt;9,17.43,0)</f>
        <v>0</v>
      </c>
    </row>
    <row r="324" spans="1:11" x14ac:dyDescent="0.2">
      <c r="A324" s="15" t="s">
        <v>21</v>
      </c>
      <c r="B324" s="55">
        <f>'Input Sheet'!C296</f>
        <v>0</v>
      </c>
      <c r="C324" s="55">
        <f>'Input Sheet'!D296</f>
        <v>0</v>
      </c>
      <c r="D324" s="55">
        <f>'Input Sheet'!E296</f>
        <v>0</v>
      </c>
      <c r="E324" s="55">
        <f>'Input Sheet'!F296</f>
        <v>0</v>
      </c>
      <c r="F324" s="18">
        <f t="shared" si="174"/>
        <v>0</v>
      </c>
      <c r="G324" s="18">
        <f>MIN(Sheet3!$A$10,F324)</f>
        <v>0</v>
      </c>
      <c r="H324" s="18">
        <f>MAX(0,F324-Sheet3!$A$10)</f>
        <v>0</v>
      </c>
      <c r="I324" s="18">
        <f>MAX(0,F324-Sheet3!$A$11)</f>
        <v>0</v>
      </c>
      <c r="J324" s="5">
        <f t="shared" ref="J324:J329" si="175">IF(F324&gt;0.5,13.41,0)</f>
        <v>0</v>
      </c>
      <c r="K324" s="5">
        <f t="shared" ref="K324:K329" si="176">IF(F324&gt;9,17.43,0)</f>
        <v>0</v>
      </c>
    </row>
    <row r="325" spans="1:11" x14ac:dyDescent="0.2">
      <c r="A325" s="15" t="s">
        <v>22</v>
      </c>
      <c r="B325" s="55">
        <f>'Input Sheet'!C297</f>
        <v>0</v>
      </c>
      <c r="C325" s="55">
        <f>'Input Sheet'!D297</f>
        <v>0</v>
      </c>
      <c r="D325" s="55">
        <f>'Input Sheet'!E297</f>
        <v>0</v>
      </c>
      <c r="E325" s="55">
        <f>'Input Sheet'!F297</f>
        <v>0</v>
      </c>
      <c r="F325" s="18">
        <f t="shared" si="174"/>
        <v>0</v>
      </c>
      <c r="G325" s="18">
        <f>MIN(Sheet3!$A$10,F325)</f>
        <v>0</v>
      </c>
      <c r="H325" s="18">
        <f>MAX(0,F325-Sheet3!$A$10)</f>
        <v>0</v>
      </c>
      <c r="I325" s="18">
        <f>MAX(0,F325-Sheet3!$A$11)</f>
        <v>0</v>
      </c>
      <c r="J325" s="5">
        <f t="shared" si="175"/>
        <v>0</v>
      </c>
      <c r="K325" s="5">
        <f t="shared" si="176"/>
        <v>0</v>
      </c>
    </row>
    <row r="326" spans="1:11" x14ac:dyDescent="0.2">
      <c r="A326" s="15" t="s">
        <v>23</v>
      </c>
      <c r="B326" s="55">
        <f>'Input Sheet'!C298</f>
        <v>0</v>
      </c>
      <c r="C326" s="55">
        <f>'Input Sheet'!D298</f>
        <v>0</v>
      </c>
      <c r="D326" s="55">
        <f>'Input Sheet'!E298</f>
        <v>0</v>
      </c>
      <c r="E326" s="55">
        <f>'Input Sheet'!F298</f>
        <v>0</v>
      </c>
      <c r="F326" s="18">
        <f t="shared" si="174"/>
        <v>0</v>
      </c>
      <c r="G326" s="18">
        <f>MIN(Sheet3!$A$10,F326)</f>
        <v>0</v>
      </c>
      <c r="H326" s="18">
        <f>MAX(0,F326-Sheet3!$A$10)</f>
        <v>0</v>
      </c>
      <c r="I326" s="18">
        <f>MAX(0,F326-Sheet3!$A$11)</f>
        <v>0</v>
      </c>
      <c r="J326" s="5">
        <f t="shared" si="175"/>
        <v>0</v>
      </c>
      <c r="K326" s="5">
        <f t="shared" si="176"/>
        <v>0</v>
      </c>
    </row>
    <row r="327" spans="1:11" x14ac:dyDescent="0.2">
      <c r="A327" s="15" t="s">
        <v>24</v>
      </c>
      <c r="B327" s="55">
        <f>'Input Sheet'!C299</f>
        <v>0</v>
      </c>
      <c r="C327" s="55">
        <f>'Input Sheet'!D299</f>
        <v>0</v>
      </c>
      <c r="D327" s="55">
        <f>'Input Sheet'!E299</f>
        <v>0</v>
      </c>
      <c r="E327" s="55">
        <f>'Input Sheet'!F299</f>
        <v>0</v>
      </c>
      <c r="F327" s="18">
        <f t="shared" si="174"/>
        <v>0</v>
      </c>
      <c r="G327" s="18">
        <f>MIN(Sheet3!$A$10,F327)</f>
        <v>0</v>
      </c>
      <c r="H327" s="18">
        <f>MAX(0,F327-Sheet3!$A$10)</f>
        <v>0</v>
      </c>
      <c r="I327" s="18">
        <f>MAX(0,F327-Sheet3!$A$11)</f>
        <v>0</v>
      </c>
      <c r="J327" s="5">
        <f t="shared" si="175"/>
        <v>0</v>
      </c>
      <c r="K327" s="5">
        <f t="shared" si="176"/>
        <v>0</v>
      </c>
    </row>
    <row r="328" spans="1:11" x14ac:dyDescent="0.2">
      <c r="A328" s="15" t="s">
        <v>14</v>
      </c>
      <c r="B328" s="55">
        <f>'Input Sheet'!C300</f>
        <v>0</v>
      </c>
      <c r="C328" s="55">
        <f>'Input Sheet'!D300</f>
        <v>0</v>
      </c>
      <c r="D328" s="55">
        <f>'Input Sheet'!E300</f>
        <v>0</v>
      </c>
      <c r="E328" s="55">
        <f>'Input Sheet'!F300</f>
        <v>0</v>
      </c>
      <c r="F328" s="18">
        <f t="shared" si="174"/>
        <v>0</v>
      </c>
      <c r="G328" s="18"/>
      <c r="H328" s="18"/>
      <c r="I328" s="18">
        <f t="shared" ref="I328:I329" si="177">F328</f>
        <v>0</v>
      </c>
      <c r="J328" s="5">
        <f t="shared" si="175"/>
        <v>0</v>
      </c>
      <c r="K328" s="5">
        <f t="shared" si="176"/>
        <v>0</v>
      </c>
    </row>
    <row r="329" spans="1:11" x14ac:dyDescent="0.2">
      <c r="A329" s="15" t="s">
        <v>15</v>
      </c>
      <c r="B329" s="55">
        <f>'Input Sheet'!C301</f>
        <v>0</v>
      </c>
      <c r="C329" s="55">
        <f>'Input Sheet'!D301</f>
        <v>0</v>
      </c>
      <c r="D329" s="55">
        <f>'Input Sheet'!E301</f>
        <v>0</v>
      </c>
      <c r="E329" s="55">
        <f>'Input Sheet'!F301</f>
        <v>0</v>
      </c>
      <c r="F329" s="18">
        <f t="shared" si="174"/>
        <v>0</v>
      </c>
      <c r="G329" s="18"/>
      <c r="H329" s="18"/>
      <c r="I329" s="18">
        <f t="shared" si="177"/>
        <v>0</v>
      </c>
      <c r="J329" s="5">
        <f t="shared" si="175"/>
        <v>0</v>
      </c>
      <c r="K329" s="5">
        <f t="shared" si="176"/>
        <v>0</v>
      </c>
    </row>
    <row r="330" spans="1:11" x14ac:dyDescent="0.2">
      <c r="A330" s="1"/>
      <c r="B330" s="19"/>
      <c r="C330" s="19"/>
      <c r="D330" s="19"/>
      <c r="E330" s="20" t="s">
        <v>25</v>
      </c>
      <c r="F330" s="21">
        <f>SUM(F323:F329)</f>
        <v>0</v>
      </c>
      <c r="G330" s="21">
        <f t="shared" ref="G330:H330" si="178">SUM(G323:G327)</f>
        <v>0</v>
      </c>
      <c r="H330" s="21">
        <f t="shared" si="178"/>
        <v>0</v>
      </c>
      <c r="I330" s="21">
        <f t="shared" ref="I330:J330" si="179">SUM(I323:I329)</f>
        <v>0</v>
      </c>
      <c r="J330" s="5">
        <f t="shared" si="179"/>
        <v>0</v>
      </c>
      <c r="K330" s="5">
        <f>SUM(K323:K329)</f>
        <v>0</v>
      </c>
    </row>
    <row r="331" spans="1:1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</row>
    <row r="332" spans="1:11" x14ac:dyDescent="0.2">
      <c r="A332" s="10" t="s">
        <v>32</v>
      </c>
      <c r="B332" s="63">
        <f>'Input Sheet'!B303:F303</f>
        <v>0</v>
      </c>
      <c r="C332" s="64"/>
      <c r="D332" s="64"/>
      <c r="E332" s="65"/>
      <c r="F332" s="11"/>
      <c r="G332" s="12"/>
      <c r="H332" s="13"/>
      <c r="I332" s="13"/>
      <c r="J332" s="14"/>
      <c r="K332" s="13"/>
    </row>
    <row r="333" spans="1:11" x14ac:dyDescent="0.2">
      <c r="A333" s="15" t="s">
        <v>7</v>
      </c>
      <c r="B333" s="16" t="s">
        <v>9</v>
      </c>
      <c r="C333" s="16" t="s">
        <v>10</v>
      </c>
      <c r="D333" s="16" t="s">
        <v>11</v>
      </c>
      <c r="E333" s="16" t="s">
        <v>12</v>
      </c>
      <c r="F333" s="16" t="s">
        <v>16</v>
      </c>
      <c r="G333" s="16" t="s">
        <v>17</v>
      </c>
      <c r="H333" s="16" t="s">
        <v>18</v>
      </c>
      <c r="I333" s="16" t="s">
        <v>19</v>
      </c>
      <c r="J333" s="16" t="s">
        <v>2</v>
      </c>
      <c r="K333" s="16" t="s">
        <v>5</v>
      </c>
    </row>
    <row r="334" spans="1:11" x14ac:dyDescent="0.2">
      <c r="A334" s="15" t="s">
        <v>20</v>
      </c>
      <c r="B334" s="17">
        <f>'Input Sheet'!C305</f>
        <v>0</v>
      </c>
      <c r="C334" s="17">
        <f>'Input Sheet'!D305</f>
        <v>0</v>
      </c>
      <c r="D334" s="17">
        <f>'Input Sheet'!E305</f>
        <v>0</v>
      </c>
      <c r="E334" s="17">
        <f>'Input Sheet'!F305</f>
        <v>0</v>
      </c>
      <c r="F334" s="18">
        <f t="shared" ref="F334:F340" si="180">((E334-B334)-(D334-C334))*24</f>
        <v>0</v>
      </c>
      <c r="G334" s="18">
        <f>MIN(Sheet3!$A$10,F334)</f>
        <v>0</v>
      </c>
      <c r="H334" s="18">
        <f>MAX(0,F334-Sheet3!$A$10)</f>
        <v>0</v>
      </c>
      <c r="I334" s="18">
        <f>MAX(0,F334-Sheet3!$A$11)</f>
        <v>0</v>
      </c>
      <c r="J334" s="5">
        <f>IF(F334&gt;0.5,13.41,0)</f>
        <v>0</v>
      </c>
      <c r="K334" s="5">
        <f>IF(F334&gt;9,17.43,0)</f>
        <v>0</v>
      </c>
    </row>
    <row r="335" spans="1:11" x14ac:dyDescent="0.2">
      <c r="A335" s="15" t="s">
        <v>21</v>
      </c>
      <c r="B335" s="17">
        <f>'Input Sheet'!C306</f>
        <v>0</v>
      </c>
      <c r="C335" s="17">
        <f>'Input Sheet'!D306</f>
        <v>0</v>
      </c>
      <c r="D335" s="17">
        <f>'Input Sheet'!E306</f>
        <v>0</v>
      </c>
      <c r="E335" s="17">
        <f>'Input Sheet'!F306</f>
        <v>0</v>
      </c>
      <c r="F335" s="18">
        <f t="shared" si="180"/>
        <v>0</v>
      </c>
      <c r="G335" s="18">
        <f>MIN(Sheet3!$A$10,F335)</f>
        <v>0</v>
      </c>
      <c r="H335" s="18">
        <f>MAX(0,F335-Sheet3!$A$10)</f>
        <v>0</v>
      </c>
      <c r="I335" s="18">
        <f>MAX(0,F335-Sheet3!$A$11)</f>
        <v>0</v>
      </c>
      <c r="J335" s="5">
        <f t="shared" ref="J335:J340" si="181">IF(F335&gt;0.5,13.41,0)</f>
        <v>0</v>
      </c>
      <c r="K335" s="5">
        <f t="shared" ref="K335:K340" si="182">IF(F335&gt;9,17.43,0)</f>
        <v>0</v>
      </c>
    </row>
    <row r="336" spans="1:11" x14ac:dyDescent="0.2">
      <c r="A336" s="15" t="s">
        <v>22</v>
      </c>
      <c r="B336" s="17">
        <f>'Input Sheet'!C307</f>
        <v>0</v>
      </c>
      <c r="C336" s="17">
        <f>'Input Sheet'!D307</f>
        <v>0</v>
      </c>
      <c r="D336" s="17">
        <f>'Input Sheet'!E307</f>
        <v>0</v>
      </c>
      <c r="E336" s="17">
        <f>'Input Sheet'!F307</f>
        <v>0</v>
      </c>
      <c r="F336" s="18">
        <f t="shared" si="180"/>
        <v>0</v>
      </c>
      <c r="G336" s="18">
        <f>MIN(Sheet3!$A$10,F336)</f>
        <v>0</v>
      </c>
      <c r="H336" s="18">
        <f>MAX(0,F336-Sheet3!$A$10)</f>
        <v>0</v>
      </c>
      <c r="I336" s="18">
        <f>MAX(0,F336-Sheet3!$A$11)</f>
        <v>0</v>
      </c>
      <c r="J336" s="5">
        <f t="shared" si="181"/>
        <v>0</v>
      </c>
      <c r="K336" s="5">
        <f t="shared" si="182"/>
        <v>0</v>
      </c>
    </row>
    <row r="337" spans="1:11" x14ac:dyDescent="0.2">
      <c r="A337" s="15" t="s">
        <v>23</v>
      </c>
      <c r="B337" s="17">
        <f>'Input Sheet'!C308</f>
        <v>0</v>
      </c>
      <c r="C337" s="17">
        <f>'Input Sheet'!D308</f>
        <v>0</v>
      </c>
      <c r="D337" s="17">
        <f>'Input Sheet'!E308</f>
        <v>0</v>
      </c>
      <c r="E337" s="17">
        <f>'Input Sheet'!F308</f>
        <v>0</v>
      </c>
      <c r="F337" s="18">
        <f t="shared" si="180"/>
        <v>0</v>
      </c>
      <c r="G337" s="18">
        <f>MIN(Sheet3!$A$10,F337)</f>
        <v>0</v>
      </c>
      <c r="H337" s="18">
        <f>MAX(0,F337-Sheet3!$A$10)</f>
        <v>0</v>
      </c>
      <c r="I337" s="18">
        <f>MAX(0,F337-Sheet3!$A$11)</f>
        <v>0</v>
      </c>
      <c r="J337" s="5">
        <f t="shared" si="181"/>
        <v>0</v>
      </c>
      <c r="K337" s="5">
        <f t="shared" si="182"/>
        <v>0</v>
      </c>
    </row>
    <row r="338" spans="1:11" x14ac:dyDescent="0.2">
      <c r="A338" s="15" t="s">
        <v>24</v>
      </c>
      <c r="B338" s="17">
        <f>'Input Sheet'!C309</f>
        <v>0</v>
      </c>
      <c r="C338" s="17">
        <f>'Input Sheet'!D309</f>
        <v>0</v>
      </c>
      <c r="D338" s="17">
        <f>'Input Sheet'!E309</f>
        <v>0</v>
      </c>
      <c r="E338" s="17">
        <f>'Input Sheet'!F309</f>
        <v>0</v>
      </c>
      <c r="F338" s="18">
        <f t="shared" si="180"/>
        <v>0</v>
      </c>
      <c r="G338" s="18">
        <f>MIN(Sheet3!$A$10,F338)</f>
        <v>0</v>
      </c>
      <c r="H338" s="18">
        <f>MAX(0,F338-Sheet3!$A$10)</f>
        <v>0</v>
      </c>
      <c r="I338" s="18">
        <f>MAX(0,F338-Sheet3!$A$11)</f>
        <v>0</v>
      </c>
      <c r="J338" s="5">
        <f t="shared" si="181"/>
        <v>0</v>
      </c>
      <c r="K338" s="5">
        <f t="shared" si="182"/>
        <v>0</v>
      </c>
    </row>
    <row r="339" spans="1:11" x14ac:dyDescent="0.2">
      <c r="A339" s="15" t="s">
        <v>14</v>
      </c>
      <c r="B339" s="17">
        <f>'Input Sheet'!C310</f>
        <v>0</v>
      </c>
      <c r="C339" s="17">
        <f>'Input Sheet'!D310</f>
        <v>0</v>
      </c>
      <c r="D339" s="17">
        <f>'Input Sheet'!E310</f>
        <v>0</v>
      </c>
      <c r="E339" s="17">
        <f>'Input Sheet'!F310</f>
        <v>0</v>
      </c>
      <c r="F339" s="18">
        <f t="shared" si="180"/>
        <v>0</v>
      </c>
      <c r="G339" s="18"/>
      <c r="H339" s="18"/>
      <c r="I339" s="18">
        <f t="shared" ref="I339:I340" si="183">F339</f>
        <v>0</v>
      </c>
      <c r="J339" s="5">
        <f t="shared" si="181"/>
        <v>0</v>
      </c>
      <c r="K339" s="5">
        <f t="shared" si="182"/>
        <v>0</v>
      </c>
    </row>
    <row r="340" spans="1:11" x14ac:dyDescent="0.2">
      <c r="A340" s="15" t="s">
        <v>15</v>
      </c>
      <c r="B340" s="17">
        <f>'Input Sheet'!C311</f>
        <v>0</v>
      </c>
      <c r="C340" s="17">
        <f>'Input Sheet'!D311</f>
        <v>0</v>
      </c>
      <c r="D340" s="17">
        <f>'Input Sheet'!E311</f>
        <v>0</v>
      </c>
      <c r="E340" s="17">
        <f>'Input Sheet'!F311</f>
        <v>0</v>
      </c>
      <c r="F340" s="18">
        <f t="shared" si="180"/>
        <v>0</v>
      </c>
      <c r="G340" s="18"/>
      <c r="H340" s="18"/>
      <c r="I340" s="18">
        <f t="shared" si="183"/>
        <v>0</v>
      </c>
      <c r="J340" s="5">
        <f t="shared" si="181"/>
        <v>0</v>
      </c>
      <c r="K340" s="5">
        <f t="shared" si="182"/>
        <v>0</v>
      </c>
    </row>
    <row r="341" spans="1:11" x14ac:dyDescent="0.2">
      <c r="A341" s="1"/>
      <c r="B341" s="19"/>
      <c r="C341" s="19"/>
      <c r="D341" s="19"/>
      <c r="E341" s="20" t="s">
        <v>25</v>
      </c>
      <c r="F341" s="21">
        <f>SUM(F334:F340)</f>
        <v>0</v>
      </c>
      <c r="G341" s="21">
        <f t="shared" ref="G341:H341" si="184">SUM(G334:G338)</f>
        <v>0</v>
      </c>
      <c r="H341" s="21">
        <f t="shared" si="184"/>
        <v>0</v>
      </c>
      <c r="I341" s="21">
        <f t="shared" ref="I341:J341" si="185">SUM(I334:I340)</f>
        <v>0</v>
      </c>
      <c r="J341" s="5">
        <f t="shared" si="185"/>
        <v>0</v>
      </c>
      <c r="K341" s="5">
        <f>SUM(K334:K340)</f>
        <v>0</v>
      </c>
    </row>
    <row r="342" spans="1:1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</row>
    <row r="343" spans="1:11" x14ac:dyDescent="0.2">
      <c r="A343" s="10" t="s">
        <v>32</v>
      </c>
      <c r="B343" s="63">
        <f>'Input Sheet'!B313:F313</f>
        <v>0</v>
      </c>
      <c r="C343" s="64"/>
      <c r="D343" s="64"/>
      <c r="E343" s="65"/>
      <c r="F343" s="11"/>
      <c r="G343" s="12"/>
      <c r="H343" s="13"/>
      <c r="I343" s="13"/>
      <c r="J343" s="14"/>
      <c r="K343" s="13"/>
    </row>
    <row r="344" spans="1:11" x14ac:dyDescent="0.2">
      <c r="A344" s="15" t="s">
        <v>7</v>
      </c>
      <c r="B344" s="16" t="s">
        <v>9</v>
      </c>
      <c r="C344" s="16" t="s">
        <v>10</v>
      </c>
      <c r="D344" s="16" t="s">
        <v>11</v>
      </c>
      <c r="E344" s="16" t="s">
        <v>12</v>
      </c>
      <c r="F344" s="16" t="s">
        <v>16</v>
      </c>
      <c r="G344" s="16" t="s">
        <v>17</v>
      </c>
      <c r="H344" s="16" t="s">
        <v>18</v>
      </c>
      <c r="I344" s="16" t="s">
        <v>19</v>
      </c>
      <c r="J344" s="16" t="s">
        <v>2</v>
      </c>
      <c r="K344" s="16" t="s">
        <v>5</v>
      </c>
    </row>
    <row r="345" spans="1:11" x14ac:dyDescent="0.2">
      <c r="A345" s="15" t="s">
        <v>20</v>
      </c>
      <c r="B345" s="17">
        <f>'Input Sheet'!C315</f>
        <v>0</v>
      </c>
      <c r="C345" s="17">
        <f>'Input Sheet'!D315</f>
        <v>0</v>
      </c>
      <c r="D345" s="17">
        <f>'Input Sheet'!E315</f>
        <v>0</v>
      </c>
      <c r="E345" s="17">
        <f>'Input Sheet'!F315</f>
        <v>0</v>
      </c>
      <c r="F345" s="18">
        <f t="shared" ref="F345:F351" si="186">((E345-B345)-(D345-C345))*24</f>
        <v>0</v>
      </c>
      <c r="G345" s="18">
        <f>MIN(Sheet3!$A$10,F345)</f>
        <v>0</v>
      </c>
      <c r="H345" s="18">
        <f>MAX(0,F345-Sheet3!$A$10)</f>
        <v>0</v>
      </c>
      <c r="I345" s="18">
        <f>MAX(0,F345-Sheet3!$A$11)</f>
        <v>0</v>
      </c>
      <c r="J345" s="5">
        <f>IF(F345&gt;0.5,13.41,0)</f>
        <v>0</v>
      </c>
      <c r="K345" s="5">
        <f>IF(F345&gt;9,17.43,0)</f>
        <v>0</v>
      </c>
    </row>
    <row r="346" spans="1:11" x14ac:dyDescent="0.2">
      <c r="A346" s="15" t="s">
        <v>21</v>
      </c>
      <c r="B346" s="17">
        <f>'Input Sheet'!C316</f>
        <v>0</v>
      </c>
      <c r="C346" s="17">
        <f>'Input Sheet'!D316</f>
        <v>0</v>
      </c>
      <c r="D346" s="17">
        <f>'Input Sheet'!E316</f>
        <v>0</v>
      </c>
      <c r="E346" s="17">
        <f>'Input Sheet'!F316</f>
        <v>0</v>
      </c>
      <c r="F346" s="18">
        <f t="shared" si="186"/>
        <v>0</v>
      </c>
      <c r="G346" s="18">
        <f>MIN(Sheet3!$A$10,F346)</f>
        <v>0</v>
      </c>
      <c r="H346" s="18">
        <f>MAX(0,F346-Sheet3!$A$10)</f>
        <v>0</v>
      </c>
      <c r="I346" s="18">
        <f>MAX(0,F346-Sheet3!$A$11)</f>
        <v>0</v>
      </c>
      <c r="J346" s="5">
        <f t="shared" ref="J346:J351" si="187">IF(F346&gt;0.5,13.41,0)</f>
        <v>0</v>
      </c>
      <c r="K346" s="5">
        <f t="shared" ref="K346:K351" si="188">IF(F346&gt;9,17.43,0)</f>
        <v>0</v>
      </c>
    </row>
    <row r="347" spans="1:11" x14ac:dyDescent="0.2">
      <c r="A347" s="15" t="s">
        <v>22</v>
      </c>
      <c r="B347" s="17">
        <f>'Input Sheet'!C317</f>
        <v>0</v>
      </c>
      <c r="C347" s="17">
        <f>'Input Sheet'!D317</f>
        <v>0</v>
      </c>
      <c r="D347" s="17">
        <f>'Input Sheet'!E317</f>
        <v>0</v>
      </c>
      <c r="E347" s="17">
        <f>'Input Sheet'!F317</f>
        <v>0</v>
      </c>
      <c r="F347" s="18">
        <f t="shared" si="186"/>
        <v>0</v>
      </c>
      <c r="G347" s="18">
        <f>MIN(Sheet3!$A$10,F347)</f>
        <v>0</v>
      </c>
      <c r="H347" s="18">
        <f>MAX(0,F347-Sheet3!$A$10)</f>
        <v>0</v>
      </c>
      <c r="I347" s="18">
        <f>MAX(0,F347-Sheet3!$A$11)</f>
        <v>0</v>
      </c>
      <c r="J347" s="5">
        <f t="shared" si="187"/>
        <v>0</v>
      </c>
      <c r="K347" s="5">
        <f t="shared" si="188"/>
        <v>0</v>
      </c>
    </row>
    <row r="348" spans="1:11" x14ac:dyDescent="0.2">
      <c r="A348" s="15" t="s">
        <v>23</v>
      </c>
      <c r="B348" s="17">
        <f>'Input Sheet'!C318</f>
        <v>0</v>
      </c>
      <c r="C348" s="17">
        <f>'Input Sheet'!D318</f>
        <v>0</v>
      </c>
      <c r="D348" s="17">
        <f>'Input Sheet'!E318</f>
        <v>0</v>
      </c>
      <c r="E348" s="17">
        <f>'Input Sheet'!F318</f>
        <v>0</v>
      </c>
      <c r="F348" s="18">
        <f t="shared" si="186"/>
        <v>0</v>
      </c>
      <c r="G348" s="18">
        <f>MIN(Sheet3!$A$10,F348)</f>
        <v>0</v>
      </c>
      <c r="H348" s="18">
        <f>MAX(0,F348-Sheet3!$A$10)</f>
        <v>0</v>
      </c>
      <c r="I348" s="18">
        <f>MAX(0,F348-Sheet3!$A$11)</f>
        <v>0</v>
      </c>
      <c r="J348" s="5">
        <f t="shared" si="187"/>
        <v>0</v>
      </c>
      <c r="K348" s="5">
        <f t="shared" si="188"/>
        <v>0</v>
      </c>
    </row>
    <row r="349" spans="1:11" x14ac:dyDescent="0.2">
      <c r="A349" s="15" t="s">
        <v>24</v>
      </c>
      <c r="B349" s="17">
        <f>'Input Sheet'!C319</f>
        <v>0</v>
      </c>
      <c r="C349" s="17">
        <f>'Input Sheet'!D319</f>
        <v>0</v>
      </c>
      <c r="D349" s="17">
        <f>'Input Sheet'!E319</f>
        <v>0</v>
      </c>
      <c r="E349" s="17">
        <f>'Input Sheet'!F319</f>
        <v>0</v>
      </c>
      <c r="F349" s="18">
        <f t="shared" si="186"/>
        <v>0</v>
      </c>
      <c r="G349" s="18">
        <f>MIN(Sheet3!$A$10,F349)</f>
        <v>0</v>
      </c>
      <c r="H349" s="18">
        <f>MAX(0,F349-Sheet3!$A$10)</f>
        <v>0</v>
      </c>
      <c r="I349" s="18">
        <f>MAX(0,F349-Sheet3!$A$11)</f>
        <v>0</v>
      </c>
      <c r="J349" s="5">
        <f t="shared" si="187"/>
        <v>0</v>
      </c>
      <c r="K349" s="5">
        <f t="shared" si="188"/>
        <v>0</v>
      </c>
    </row>
    <row r="350" spans="1:11" x14ac:dyDescent="0.2">
      <c r="A350" s="15" t="s">
        <v>14</v>
      </c>
      <c r="B350" s="17">
        <f>'Input Sheet'!C320</f>
        <v>0</v>
      </c>
      <c r="C350" s="17">
        <f>'Input Sheet'!D320</f>
        <v>0</v>
      </c>
      <c r="D350" s="17">
        <f>'Input Sheet'!E320</f>
        <v>0</v>
      </c>
      <c r="E350" s="17">
        <f>'Input Sheet'!F320</f>
        <v>0</v>
      </c>
      <c r="F350" s="18">
        <f t="shared" si="186"/>
        <v>0</v>
      </c>
      <c r="G350" s="18"/>
      <c r="H350" s="18"/>
      <c r="I350" s="18">
        <f t="shared" ref="I350:I351" si="189">F350</f>
        <v>0</v>
      </c>
      <c r="J350" s="5">
        <f t="shared" si="187"/>
        <v>0</v>
      </c>
      <c r="K350" s="5">
        <f t="shared" si="188"/>
        <v>0</v>
      </c>
    </row>
    <row r="351" spans="1:11" x14ac:dyDescent="0.2">
      <c r="A351" s="15" t="s">
        <v>15</v>
      </c>
      <c r="B351" s="17">
        <f>'Input Sheet'!C321</f>
        <v>0</v>
      </c>
      <c r="C351" s="17">
        <f>'Input Sheet'!D321</f>
        <v>0</v>
      </c>
      <c r="D351" s="17">
        <f>'Input Sheet'!E321</f>
        <v>0</v>
      </c>
      <c r="E351" s="17">
        <f>'Input Sheet'!F321</f>
        <v>0</v>
      </c>
      <c r="F351" s="18">
        <f t="shared" si="186"/>
        <v>0</v>
      </c>
      <c r="G351" s="18"/>
      <c r="H351" s="18"/>
      <c r="I351" s="18">
        <f t="shared" si="189"/>
        <v>0</v>
      </c>
      <c r="J351" s="5">
        <f t="shared" si="187"/>
        <v>0</v>
      </c>
      <c r="K351" s="5">
        <f t="shared" si="188"/>
        <v>0</v>
      </c>
    </row>
    <row r="352" spans="1:11" x14ac:dyDescent="0.2">
      <c r="A352" s="1"/>
      <c r="B352" s="19"/>
      <c r="C352" s="19"/>
      <c r="D352" s="19"/>
      <c r="E352" s="20" t="s">
        <v>25</v>
      </c>
      <c r="F352" s="21">
        <f>SUM(F345:F351)</f>
        <v>0</v>
      </c>
      <c r="G352" s="21">
        <f t="shared" ref="G352:H352" si="190">SUM(G345:G349)</f>
        <v>0</v>
      </c>
      <c r="H352" s="21">
        <f t="shared" si="190"/>
        <v>0</v>
      </c>
      <c r="I352" s="21">
        <f t="shared" ref="I352:J352" si="191">SUM(I345:I351)</f>
        <v>0</v>
      </c>
      <c r="J352" s="5">
        <f t="shared" si="191"/>
        <v>0</v>
      </c>
      <c r="K352" s="5">
        <f>SUM(K345:K351)</f>
        <v>0</v>
      </c>
    </row>
    <row r="353" spans="1:1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</row>
    <row r="354" spans="1:11" x14ac:dyDescent="0.2">
      <c r="A354" s="10" t="s">
        <v>32</v>
      </c>
      <c r="B354" s="63">
        <f>'Input Sheet'!B323:F323</f>
        <v>0</v>
      </c>
      <c r="C354" s="64"/>
      <c r="D354" s="64"/>
      <c r="E354" s="65"/>
      <c r="F354" s="11"/>
      <c r="G354" s="12"/>
      <c r="H354" s="13"/>
      <c r="I354" s="13"/>
      <c r="J354" s="14"/>
      <c r="K354" s="13"/>
    </row>
    <row r="355" spans="1:11" x14ac:dyDescent="0.2">
      <c r="A355" s="15" t="s">
        <v>7</v>
      </c>
      <c r="B355" s="16" t="s">
        <v>9</v>
      </c>
      <c r="C355" s="16" t="s">
        <v>10</v>
      </c>
      <c r="D355" s="16" t="s">
        <v>11</v>
      </c>
      <c r="E355" s="16" t="s">
        <v>12</v>
      </c>
      <c r="F355" s="16" t="s">
        <v>16</v>
      </c>
      <c r="G355" s="16" t="s">
        <v>17</v>
      </c>
      <c r="H355" s="16" t="s">
        <v>18</v>
      </c>
      <c r="I355" s="16" t="s">
        <v>19</v>
      </c>
      <c r="J355" s="16" t="s">
        <v>2</v>
      </c>
      <c r="K355" s="16" t="s">
        <v>5</v>
      </c>
    </row>
    <row r="356" spans="1:11" x14ac:dyDescent="0.2">
      <c r="A356" s="15" t="s">
        <v>20</v>
      </c>
      <c r="B356" s="17">
        <f>'Input Sheet'!C325</f>
        <v>0</v>
      </c>
      <c r="C356" s="17">
        <f>'Input Sheet'!D325</f>
        <v>0</v>
      </c>
      <c r="D356" s="17">
        <f>'Input Sheet'!E325</f>
        <v>0</v>
      </c>
      <c r="E356" s="17">
        <f>'Input Sheet'!F325</f>
        <v>0</v>
      </c>
      <c r="F356" s="18">
        <f t="shared" ref="F356:F362" si="192">((E356-B356)-(D356-C356))*24</f>
        <v>0</v>
      </c>
      <c r="G356" s="18">
        <f>MIN(Sheet3!$A$10,F356)</f>
        <v>0</v>
      </c>
      <c r="H356" s="18">
        <f>MAX(0,F356-Sheet3!$A$10)</f>
        <v>0</v>
      </c>
      <c r="I356" s="18">
        <f>MAX(0,F356-Sheet3!$A$11)</f>
        <v>0</v>
      </c>
      <c r="J356" s="5">
        <f>IF(F356&gt;0.5,13.41,0)</f>
        <v>0</v>
      </c>
      <c r="K356" s="5">
        <f>IF(F356&gt;9,17.43,0)</f>
        <v>0</v>
      </c>
    </row>
    <row r="357" spans="1:11" x14ac:dyDescent="0.2">
      <c r="A357" s="15" t="s">
        <v>21</v>
      </c>
      <c r="B357" s="17">
        <f>'Input Sheet'!C326</f>
        <v>0</v>
      </c>
      <c r="C357" s="17">
        <f>'Input Sheet'!D326</f>
        <v>0</v>
      </c>
      <c r="D357" s="17">
        <f>'Input Sheet'!E326</f>
        <v>0</v>
      </c>
      <c r="E357" s="17">
        <f>'Input Sheet'!F326</f>
        <v>0</v>
      </c>
      <c r="F357" s="18">
        <f t="shared" si="192"/>
        <v>0</v>
      </c>
      <c r="G357" s="18">
        <f>MIN(Sheet3!$A$10,F357)</f>
        <v>0</v>
      </c>
      <c r="H357" s="18">
        <f>MAX(0,F357-Sheet3!$A$10)</f>
        <v>0</v>
      </c>
      <c r="I357" s="18">
        <f>MAX(0,F357-Sheet3!$A$11)</f>
        <v>0</v>
      </c>
      <c r="J357" s="5">
        <f t="shared" ref="J357:J362" si="193">IF(F357&gt;0.5,13.41,0)</f>
        <v>0</v>
      </c>
      <c r="K357" s="5">
        <f t="shared" ref="K357:K362" si="194">IF(F357&gt;9,17.43,0)</f>
        <v>0</v>
      </c>
    </row>
    <row r="358" spans="1:11" x14ac:dyDescent="0.2">
      <c r="A358" s="15" t="s">
        <v>22</v>
      </c>
      <c r="B358" s="17">
        <f>'Input Sheet'!C327</f>
        <v>0</v>
      </c>
      <c r="C358" s="17">
        <f>'Input Sheet'!D327</f>
        <v>0</v>
      </c>
      <c r="D358" s="17">
        <f>'Input Sheet'!E327</f>
        <v>0</v>
      </c>
      <c r="E358" s="17">
        <f>'Input Sheet'!F327</f>
        <v>0</v>
      </c>
      <c r="F358" s="18">
        <f t="shared" si="192"/>
        <v>0</v>
      </c>
      <c r="G358" s="18">
        <f>MIN(Sheet3!$A$10,F358)</f>
        <v>0</v>
      </c>
      <c r="H358" s="18">
        <f>MAX(0,F358-Sheet3!$A$10)</f>
        <v>0</v>
      </c>
      <c r="I358" s="18">
        <f>MAX(0,F358-Sheet3!$A$11)</f>
        <v>0</v>
      </c>
      <c r="J358" s="5">
        <f t="shared" si="193"/>
        <v>0</v>
      </c>
      <c r="K358" s="5">
        <f t="shared" si="194"/>
        <v>0</v>
      </c>
    </row>
    <row r="359" spans="1:11" x14ac:dyDescent="0.2">
      <c r="A359" s="15" t="s">
        <v>23</v>
      </c>
      <c r="B359" s="17">
        <f>'Input Sheet'!C328</f>
        <v>0</v>
      </c>
      <c r="C359" s="17">
        <f>'Input Sheet'!D328</f>
        <v>0</v>
      </c>
      <c r="D359" s="17">
        <f>'Input Sheet'!E328</f>
        <v>0</v>
      </c>
      <c r="E359" s="17">
        <f>'Input Sheet'!F328</f>
        <v>0</v>
      </c>
      <c r="F359" s="18">
        <f t="shared" si="192"/>
        <v>0</v>
      </c>
      <c r="G359" s="18">
        <f>MIN(Sheet3!$A$10,F359)</f>
        <v>0</v>
      </c>
      <c r="H359" s="18">
        <f>MAX(0,F359-Sheet3!$A$10)</f>
        <v>0</v>
      </c>
      <c r="I359" s="18">
        <f>MAX(0,F359-Sheet3!$A$11)</f>
        <v>0</v>
      </c>
      <c r="J359" s="5">
        <f t="shared" si="193"/>
        <v>0</v>
      </c>
      <c r="K359" s="5">
        <f t="shared" si="194"/>
        <v>0</v>
      </c>
    </row>
    <row r="360" spans="1:11" x14ac:dyDescent="0.2">
      <c r="A360" s="15" t="s">
        <v>24</v>
      </c>
      <c r="B360" s="17">
        <f>'Input Sheet'!C329</f>
        <v>0</v>
      </c>
      <c r="C360" s="17">
        <f>'Input Sheet'!D329</f>
        <v>0</v>
      </c>
      <c r="D360" s="17">
        <f>'Input Sheet'!E329</f>
        <v>0</v>
      </c>
      <c r="E360" s="17">
        <f>'Input Sheet'!F329</f>
        <v>0</v>
      </c>
      <c r="F360" s="18">
        <f t="shared" si="192"/>
        <v>0</v>
      </c>
      <c r="G360" s="18">
        <f>MIN(Sheet3!$A$10,F360)</f>
        <v>0</v>
      </c>
      <c r="H360" s="18">
        <f>MAX(0,F360-Sheet3!$A$10)</f>
        <v>0</v>
      </c>
      <c r="I360" s="18">
        <f>MAX(0,F360-Sheet3!$A$11)</f>
        <v>0</v>
      </c>
      <c r="J360" s="5">
        <f t="shared" si="193"/>
        <v>0</v>
      </c>
      <c r="K360" s="5">
        <f t="shared" si="194"/>
        <v>0</v>
      </c>
    </row>
    <row r="361" spans="1:11" x14ac:dyDescent="0.2">
      <c r="A361" s="15" t="s">
        <v>14</v>
      </c>
      <c r="B361" s="17">
        <f>'Input Sheet'!C330</f>
        <v>0</v>
      </c>
      <c r="C361" s="17">
        <f>'Input Sheet'!D330</f>
        <v>0</v>
      </c>
      <c r="D361" s="17">
        <f>'Input Sheet'!E330</f>
        <v>0</v>
      </c>
      <c r="E361" s="17">
        <f>'Input Sheet'!F330</f>
        <v>0</v>
      </c>
      <c r="F361" s="18">
        <f t="shared" si="192"/>
        <v>0</v>
      </c>
      <c r="G361" s="18"/>
      <c r="H361" s="18"/>
      <c r="I361" s="18">
        <f t="shared" ref="I361:I362" si="195">F361</f>
        <v>0</v>
      </c>
      <c r="J361" s="5">
        <f t="shared" si="193"/>
        <v>0</v>
      </c>
      <c r="K361" s="5">
        <f t="shared" si="194"/>
        <v>0</v>
      </c>
    </row>
    <row r="362" spans="1:11" x14ac:dyDescent="0.2">
      <c r="A362" s="15" t="s">
        <v>15</v>
      </c>
      <c r="B362" s="17">
        <f>'Input Sheet'!C331</f>
        <v>0</v>
      </c>
      <c r="C362" s="17">
        <f>'Input Sheet'!D331</f>
        <v>0</v>
      </c>
      <c r="D362" s="17">
        <f>'Input Sheet'!E331</f>
        <v>0</v>
      </c>
      <c r="E362" s="17">
        <f>'Input Sheet'!F331</f>
        <v>0</v>
      </c>
      <c r="F362" s="18">
        <f t="shared" si="192"/>
        <v>0</v>
      </c>
      <c r="G362" s="18"/>
      <c r="H362" s="18"/>
      <c r="I362" s="18">
        <f t="shared" si="195"/>
        <v>0</v>
      </c>
      <c r="J362" s="5">
        <f t="shared" si="193"/>
        <v>0</v>
      </c>
      <c r="K362" s="5">
        <f t="shared" si="194"/>
        <v>0</v>
      </c>
    </row>
    <row r="363" spans="1:11" x14ac:dyDescent="0.2">
      <c r="A363" s="1"/>
      <c r="B363" s="19"/>
      <c r="C363" s="19"/>
      <c r="D363" s="19"/>
      <c r="E363" s="20" t="s">
        <v>25</v>
      </c>
      <c r="F363" s="21">
        <f>SUM(F356:F362)</f>
        <v>0</v>
      </c>
      <c r="G363" s="21">
        <f t="shared" ref="G363:H363" si="196">SUM(G356:G360)</f>
        <v>0</v>
      </c>
      <c r="H363" s="21">
        <f t="shared" si="196"/>
        <v>0</v>
      </c>
      <c r="I363" s="21">
        <f t="shared" ref="I363:J363" si="197">SUM(I356:I362)</f>
        <v>0</v>
      </c>
      <c r="J363" s="5">
        <f t="shared" si="197"/>
        <v>0</v>
      </c>
      <c r="K363" s="5">
        <f>SUM(K356:K362)</f>
        <v>0</v>
      </c>
    </row>
    <row r="364" spans="1:1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</row>
    <row r="365" spans="1:11" x14ac:dyDescent="0.2">
      <c r="A365" s="10" t="s">
        <v>32</v>
      </c>
      <c r="B365" s="63">
        <f>'Input Sheet'!B333:F333</f>
        <v>0</v>
      </c>
      <c r="C365" s="64"/>
      <c r="D365" s="64"/>
      <c r="E365" s="65"/>
      <c r="F365" s="11"/>
      <c r="G365" s="12"/>
      <c r="H365" s="13"/>
      <c r="I365" s="13"/>
      <c r="J365" s="14"/>
      <c r="K365" s="13"/>
    </row>
    <row r="366" spans="1:11" x14ac:dyDescent="0.2">
      <c r="A366" s="15" t="s">
        <v>7</v>
      </c>
      <c r="B366" s="16" t="s">
        <v>9</v>
      </c>
      <c r="C366" s="16" t="s">
        <v>10</v>
      </c>
      <c r="D366" s="16" t="s">
        <v>11</v>
      </c>
      <c r="E366" s="16" t="s">
        <v>12</v>
      </c>
      <c r="F366" s="16" t="s">
        <v>16</v>
      </c>
      <c r="G366" s="16" t="s">
        <v>17</v>
      </c>
      <c r="H366" s="16" t="s">
        <v>18</v>
      </c>
      <c r="I366" s="16" t="s">
        <v>19</v>
      </c>
      <c r="J366" s="16" t="s">
        <v>2</v>
      </c>
      <c r="K366" s="16" t="s">
        <v>5</v>
      </c>
    </row>
    <row r="367" spans="1:11" x14ac:dyDescent="0.2">
      <c r="A367" s="15" t="s">
        <v>20</v>
      </c>
      <c r="B367" s="17">
        <f>'Input Sheet'!C335</f>
        <v>0</v>
      </c>
      <c r="C367" s="17">
        <f>'Input Sheet'!D335</f>
        <v>0</v>
      </c>
      <c r="D367" s="17">
        <f>'Input Sheet'!E335</f>
        <v>0</v>
      </c>
      <c r="E367" s="17">
        <f>'Input Sheet'!F335</f>
        <v>0</v>
      </c>
      <c r="F367" s="18">
        <f t="shared" ref="F367:F373" si="198">((E367-B367)-(D367-C367))*24</f>
        <v>0</v>
      </c>
      <c r="G367" s="18">
        <f>MIN(Sheet3!$A$10,F367)</f>
        <v>0</v>
      </c>
      <c r="H367" s="18">
        <f>MAX(0,F367-Sheet3!$A$10)</f>
        <v>0</v>
      </c>
      <c r="I367" s="18">
        <f>MAX(0,F367-Sheet3!$A$11)</f>
        <v>0</v>
      </c>
      <c r="J367" s="5">
        <f>IF(F367&gt;0.5,13.41,0)</f>
        <v>0</v>
      </c>
      <c r="K367" s="5">
        <f>IF(F367&gt;9,17.43,0)</f>
        <v>0</v>
      </c>
    </row>
    <row r="368" spans="1:11" x14ac:dyDescent="0.2">
      <c r="A368" s="15" t="s">
        <v>21</v>
      </c>
      <c r="B368" s="17">
        <f>'Input Sheet'!C336</f>
        <v>0</v>
      </c>
      <c r="C368" s="17">
        <f>'Input Sheet'!D336</f>
        <v>0</v>
      </c>
      <c r="D368" s="17">
        <f>'Input Sheet'!E336</f>
        <v>0</v>
      </c>
      <c r="E368" s="17">
        <f>'Input Sheet'!F336</f>
        <v>0</v>
      </c>
      <c r="F368" s="18">
        <f t="shared" si="198"/>
        <v>0</v>
      </c>
      <c r="G368" s="18">
        <f>MIN(Sheet3!$A$10,F368)</f>
        <v>0</v>
      </c>
      <c r="H368" s="18">
        <f>MAX(0,F368-Sheet3!$A$10)</f>
        <v>0</v>
      </c>
      <c r="I368" s="18">
        <f>MAX(0,F368-Sheet3!$A$11)</f>
        <v>0</v>
      </c>
      <c r="J368" s="5">
        <f t="shared" ref="J368:J373" si="199">IF(F368&gt;0.5,13.41,0)</f>
        <v>0</v>
      </c>
      <c r="K368" s="5">
        <f t="shared" ref="K368:K373" si="200">IF(F368&gt;9,17.43,0)</f>
        <v>0</v>
      </c>
    </row>
    <row r="369" spans="1:11" x14ac:dyDescent="0.2">
      <c r="A369" s="15" t="s">
        <v>22</v>
      </c>
      <c r="B369" s="17">
        <f>'Input Sheet'!C337</f>
        <v>0</v>
      </c>
      <c r="C369" s="17">
        <f>'Input Sheet'!D337</f>
        <v>0</v>
      </c>
      <c r="D369" s="17">
        <f>'Input Sheet'!E337</f>
        <v>0</v>
      </c>
      <c r="E369" s="17">
        <f>'Input Sheet'!F337</f>
        <v>0</v>
      </c>
      <c r="F369" s="18">
        <f t="shared" si="198"/>
        <v>0</v>
      </c>
      <c r="G369" s="18">
        <f>MIN(Sheet3!$A$10,F369)</f>
        <v>0</v>
      </c>
      <c r="H369" s="18">
        <f>MAX(0,F369-Sheet3!$A$10)</f>
        <v>0</v>
      </c>
      <c r="I369" s="18">
        <f>MAX(0,F369-Sheet3!$A$11)</f>
        <v>0</v>
      </c>
      <c r="J369" s="5">
        <f t="shared" si="199"/>
        <v>0</v>
      </c>
      <c r="K369" s="5">
        <f t="shared" si="200"/>
        <v>0</v>
      </c>
    </row>
    <row r="370" spans="1:11" x14ac:dyDescent="0.2">
      <c r="A370" s="15" t="s">
        <v>23</v>
      </c>
      <c r="B370" s="17">
        <f>'Input Sheet'!C338</f>
        <v>0</v>
      </c>
      <c r="C370" s="17">
        <f>'Input Sheet'!D338</f>
        <v>0</v>
      </c>
      <c r="D370" s="17">
        <f>'Input Sheet'!E338</f>
        <v>0</v>
      </c>
      <c r="E370" s="17">
        <f>'Input Sheet'!F338</f>
        <v>0</v>
      </c>
      <c r="F370" s="18">
        <f t="shared" si="198"/>
        <v>0</v>
      </c>
      <c r="G370" s="18">
        <f>MIN(Sheet3!$A$10,F370)</f>
        <v>0</v>
      </c>
      <c r="H370" s="18">
        <f>MAX(0,F370-Sheet3!$A$10)</f>
        <v>0</v>
      </c>
      <c r="I370" s="18">
        <f>MAX(0,F370-Sheet3!$A$11)</f>
        <v>0</v>
      </c>
      <c r="J370" s="5">
        <f t="shared" si="199"/>
        <v>0</v>
      </c>
      <c r="K370" s="5">
        <f t="shared" si="200"/>
        <v>0</v>
      </c>
    </row>
    <row r="371" spans="1:11" x14ac:dyDescent="0.2">
      <c r="A371" s="15" t="s">
        <v>24</v>
      </c>
      <c r="B371" s="17">
        <f>'Input Sheet'!C339</f>
        <v>0</v>
      </c>
      <c r="C371" s="17">
        <f>'Input Sheet'!D339</f>
        <v>0</v>
      </c>
      <c r="D371" s="17">
        <f>'Input Sheet'!E339</f>
        <v>0</v>
      </c>
      <c r="E371" s="17">
        <f>'Input Sheet'!F339</f>
        <v>0</v>
      </c>
      <c r="F371" s="18">
        <f t="shared" si="198"/>
        <v>0</v>
      </c>
      <c r="G371" s="18">
        <f>MIN(Sheet3!$A$10,F371)</f>
        <v>0</v>
      </c>
      <c r="H371" s="18">
        <f>MAX(0,F371-Sheet3!$A$10)</f>
        <v>0</v>
      </c>
      <c r="I371" s="18">
        <f>MAX(0,F371-Sheet3!$A$11)</f>
        <v>0</v>
      </c>
      <c r="J371" s="5">
        <f t="shared" si="199"/>
        <v>0</v>
      </c>
      <c r="K371" s="5">
        <f t="shared" si="200"/>
        <v>0</v>
      </c>
    </row>
    <row r="372" spans="1:11" x14ac:dyDescent="0.2">
      <c r="A372" s="15" t="s">
        <v>14</v>
      </c>
      <c r="B372" s="17">
        <f>'Input Sheet'!C340</f>
        <v>0</v>
      </c>
      <c r="C372" s="17">
        <f>'Input Sheet'!D340</f>
        <v>0</v>
      </c>
      <c r="D372" s="17">
        <f>'Input Sheet'!E340</f>
        <v>0</v>
      </c>
      <c r="E372" s="17">
        <f>'Input Sheet'!F340</f>
        <v>0</v>
      </c>
      <c r="F372" s="18">
        <f t="shared" si="198"/>
        <v>0</v>
      </c>
      <c r="G372" s="18"/>
      <c r="H372" s="18"/>
      <c r="I372" s="18">
        <f t="shared" ref="I372:I373" si="201">F372</f>
        <v>0</v>
      </c>
      <c r="J372" s="5">
        <f t="shared" si="199"/>
        <v>0</v>
      </c>
      <c r="K372" s="5">
        <f t="shared" si="200"/>
        <v>0</v>
      </c>
    </row>
    <row r="373" spans="1:11" x14ac:dyDescent="0.2">
      <c r="A373" s="15" t="s">
        <v>15</v>
      </c>
      <c r="B373" s="17">
        <f>'Input Sheet'!C341</f>
        <v>0</v>
      </c>
      <c r="C373" s="17">
        <f>'Input Sheet'!D341</f>
        <v>0</v>
      </c>
      <c r="D373" s="17">
        <f>'Input Sheet'!E341</f>
        <v>0</v>
      </c>
      <c r="E373" s="17">
        <f>'Input Sheet'!F341</f>
        <v>0</v>
      </c>
      <c r="F373" s="18">
        <f t="shared" si="198"/>
        <v>0</v>
      </c>
      <c r="G373" s="18"/>
      <c r="H373" s="18"/>
      <c r="I373" s="18">
        <f t="shared" si="201"/>
        <v>0</v>
      </c>
      <c r="J373" s="5">
        <f t="shared" si="199"/>
        <v>0</v>
      </c>
      <c r="K373" s="5">
        <f t="shared" si="200"/>
        <v>0</v>
      </c>
    </row>
    <row r="374" spans="1:11" x14ac:dyDescent="0.2">
      <c r="A374" s="1"/>
      <c r="B374" s="19"/>
      <c r="C374" s="19"/>
      <c r="D374" s="19"/>
      <c r="E374" s="20" t="s">
        <v>25</v>
      </c>
      <c r="F374" s="21">
        <f>SUM(F367:F373)</f>
        <v>0</v>
      </c>
      <c r="G374" s="21">
        <f t="shared" ref="G374:H374" si="202">SUM(G367:G371)</f>
        <v>0</v>
      </c>
      <c r="H374" s="21">
        <f t="shared" si="202"/>
        <v>0</v>
      </c>
      <c r="I374" s="21">
        <f t="shared" ref="I374:J374" si="203">SUM(I367:I373)</f>
        <v>0</v>
      </c>
      <c r="J374" s="5">
        <f t="shared" si="203"/>
        <v>0</v>
      </c>
      <c r="K374" s="5">
        <f>SUM(K367:K373)</f>
        <v>0</v>
      </c>
    </row>
    <row r="375" spans="1:1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</row>
    <row r="376" spans="1:11" x14ac:dyDescent="0.2">
      <c r="A376" s="10" t="s">
        <v>32</v>
      </c>
      <c r="B376" s="63">
        <f>'Input Sheet'!B343:F343</f>
        <v>0</v>
      </c>
      <c r="C376" s="64"/>
      <c r="D376" s="64"/>
      <c r="E376" s="65"/>
      <c r="F376" s="11"/>
      <c r="G376" s="12"/>
      <c r="H376" s="13"/>
      <c r="I376" s="13"/>
      <c r="J376" s="14"/>
      <c r="K376" s="13"/>
    </row>
    <row r="377" spans="1:11" x14ac:dyDescent="0.2">
      <c r="A377" s="15" t="s">
        <v>7</v>
      </c>
      <c r="B377" s="16" t="s">
        <v>9</v>
      </c>
      <c r="C377" s="16" t="s">
        <v>10</v>
      </c>
      <c r="D377" s="16" t="s">
        <v>11</v>
      </c>
      <c r="E377" s="16" t="s">
        <v>12</v>
      </c>
      <c r="F377" s="16" t="s">
        <v>16</v>
      </c>
      <c r="G377" s="16" t="s">
        <v>17</v>
      </c>
      <c r="H377" s="16" t="s">
        <v>18</v>
      </c>
      <c r="I377" s="16" t="s">
        <v>19</v>
      </c>
      <c r="J377" s="16" t="s">
        <v>2</v>
      </c>
      <c r="K377" s="16" t="s">
        <v>5</v>
      </c>
    </row>
    <row r="378" spans="1:11" x14ac:dyDescent="0.2">
      <c r="A378" s="15" t="s">
        <v>20</v>
      </c>
      <c r="B378" s="17">
        <f>'Input Sheet'!C345</f>
        <v>0</v>
      </c>
      <c r="C378" s="17">
        <f>'Input Sheet'!D345</f>
        <v>0</v>
      </c>
      <c r="D378" s="17">
        <f>'Input Sheet'!E345</f>
        <v>0</v>
      </c>
      <c r="E378" s="17">
        <f>'Input Sheet'!F345</f>
        <v>0</v>
      </c>
      <c r="F378" s="18">
        <f t="shared" ref="F378:F384" si="204">((E378-B378)-(D378-C378))*24</f>
        <v>0</v>
      </c>
      <c r="G378" s="18">
        <f>MIN(Sheet3!$A$10,F378)</f>
        <v>0</v>
      </c>
      <c r="H378" s="18">
        <f>MAX(0,F378-Sheet3!$A$10)</f>
        <v>0</v>
      </c>
      <c r="I378" s="18">
        <f>MAX(0,F378-Sheet3!$A$11)</f>
        <v>0</v>
      </c>
      <c r="J378" s="5">
        <f>IF(F378&gt;0.5,13.41,0)</f>
        <v>0</v>
      </c>
      <c r="K378" s="5">
        <f>IF(F378&gt;9,17.43,0)</f>
        <v>0</v>
      </c>
    </row>
    <row r="379" spans="1:11" x14ac:dyDescent="0.2">
      <c r="A379" s="15" t="s">
        <v>21</v>
      </c>
      <c r="B379" s="17">
        <f>'Input Sheet'!C346</f>
        <v>0</v>
      </c>
      <c r="C379" s="17">
        <f>'Input Sheet'!D346</f>
        <v>0</v>
      </c>
      <c r="D379" s="17">
        <f>'Input Sheet'!E346</f>
        <v>0</v>
      </c>
      <c r="E379" s="17">
        <f>'Input Sheet'!F346</f>
        <v>0</v>
      </c>
      <c r="F379" s="18">
        <f t="shared" si="204"/>
        <v>0</v>
      </c>
      <c r="G379" s="18">
        <f>MIN(Sheet3!$A$10,F379)</f>
        <v>0</v>
      </c>
      <c r="H379" s="18">
        <f>MAX(0,F379-Sheet3!$A$10)</f>
        <v>0</v>
      </c>
      <c r="I379" s="18">
        <f>MAX(0,F379-Sheet3!$A$11)</f>
        <v>0</v>
      </c>
      <c r="J379" s="5">
        <f t="shared" ref="J379:J384" si="205">IF(F379&gt;0.5,13.41,0)</f>
        <v>0</v>
      </c>
      <c r="K379" s="5">
        <f t="shared" ref="K379:K384" si="206">IF(F379&gt;9,17.43,0)</f>
        <v>0</v>
      </c>
    </row>
    <row r="380" spans="1:11" x14ac:dyDescent="0.2">
      <c r="A380" s="15" t="s">
        <v>22</v>
      </c>
      <c r="B380" s="17">
        <f>'Input Sheet'!C347</f>
        <v>0</v>
      </c>
      <c r="C380" s="17">
        <f>'Input Sheet'!D347</f>
        <v>0</v>
      </c>
      <c r="D380" s="17">
        <f>'Input Sheet'!E347</f>
        <v>0</v>
      </c>
      <c r="E380" s="17">
        <f>'Input Sheet'!F347</f>
        <v>0</v>
      </c>
      <c r="F380" s="18">
        <f t="shared" si="204"/>
        <v>0</v>
      </c>
      <c r="G380" s="18">
        <f>MIN(Sheet3!$A$10,F380)</f>
        <v>0</v>
      </c>
      <c r="H380" s="18">
        <f>MAX(0,F380-Sheet3!$A$10)</f>
        <v>0</v>
      </c>
      <c r="I380" s="18">
        <f>MAX(0,F380-Sheet3!$A$11)</f>
        <v>0</v>
      </c>
      <c r="J380" s="5">
        <f t="shared" si="205"/>
        <v>0</v>
      </c>
      <c r="K380" s="5">
        <f t="shared" si="206"/>
        <v>0</v>
      </c>
    </row>
    <row r="381" spans="1:11" x14ac:dyDescent="0.2">
      <c r="A381" s="15" t="s">
        <v>23</v>
      </c>
      <c r="B381" s="17">
        <f>'Input Sheet'!C348</f>
        <v>0</v>
      </c>
      <c r="C381" s="17">
        <f>'Input Sheet'!D348</f>
        <v>0</v>
      </c>
      <c r="D381" s="17">
        <f>'Input Sheet'!E348</f>
        <v>0</v>
      </c>
      <c r="E381" s="17">
        <f>'Input Sheet'!F348</f>
        <v>0</v>
      </c>
      <c r="F381" s="18">
        <f t="shared" si="204"/>
        <v>0</v>
      </c>
      <c r="G381" s="18">
        <f>MIN(Sheet3!$A$10,F381)</f>
        <v>0</v>
      </c>
      <c r="H381" s="18">
        <f>MAX(0,F381-Sheet3!$A$10)</f>
        <v>0</v>
      </c>
      <c r="I381" s="18">
        <f>MAX(0,F381-Sheet3!$A$11)</f>
        <v>0</v>
      </c>
      <c r="J381" s="5">
        <f t="shared" si="205"/>
        <v>0</v>
      </c>
      <c r="K381" s="5">
        <f t="shared" si="206"/>
        <v>0</v>
      </c>
    </row>
    <row r="382" spans="1:11" x14ac:dyDescent="0.2">
      <c r="A382" s="15" t="s">
        <v>24</v>
      </c>
      <c r="B382" s="17">
        <f>'Input Sheet'!C349</f>
        <v>0</v>
      </c>
      <c r="C382" s="17">
        <f>'Input Sheet'!D349</f>
        <v>0</v>
      </c>
      <c r="D382" s="17">
        <f>'Input Sheet'!E349</f>
        <v>0</v>
      </c>
      <c r="E382" s="17">
        <f>'Input Sheet'!F349</f>
        <v>0</v>
      </c>
      <c r="F382" s="18">
        <f t="shared" si="204"/>
        <v>0</v>
      </c>
      <c r="G382" s="18">
        <f>MIN(Sheet3!$A$10,F382)</f>
        <v>0</v>
      </c>
      <c r="H382" s="18">
        <f>MAX(0,F382-Sheet3!$A$10)</f>
        <v>0</v>
      </c>
      <c r="I382" s="18">
        <f>MAX(0,F382-Sheet3!$A$11)</f>
        <v>0</v>
      </c>
      <c r="J382" s="5">
        <f t="shared" si="205"/>
        <v>0</v>
      </c>
      <c r="K382" s="5">
        <f t="shared" si="206"/>
        <v>0</v>
      </c>
    </row>
    <row r="383" spans="1:11" x14ac:dyDescent="0.2">
      <c r="A383" s="15" t="s">
        <v>14</v>
      </c>
      <c r="B383" s="17">
        <f>'Input Sheet'!C350</f>
        <v>0</v>
      </c>
      <c r="C383" s="17">
        <f>'Input Sheet'!D350</f>
        <v>0</v>
      </c>
      <c r="D383" s="17">
        <f>'Input Sheet'!E350</f>
        <v>0</v>
      </c>
      <c r="E383" s="17">
        <f>'Input Sheet'!F350</f>
        <v>0</v>
      </c>
      <c r="F383" s="18">
        <f t="shared" si="204"/>
        <v>0</v>
      </c>
      <c r="G383" s="18"/>
      <c r="H383" s="18"/>
      <c r="I383" s="18">
        <f t="shared" ref="I383:I384" si="207">F383</f>
        <v>0</v>
      </c>
      <c r="J383" s="5">
        <f t="shared" si="205"/>
        <v>0</v>
      </c>
      <c r="K383" s="5">
        <f t="shared" si="206"/>
        <v>0</v>
      </c>
    </row>
    <row r="384" spans="1:11" x14ac:dyDescent="0.2">
      <c r="A384" s="15" t="s">
        <v>15</v>
      </c>
      <c r="B384" s="17">
        <f>'Input Sheet'!C351</f>
        <v>0</v>
      </c>
      <c r="C384" s="17">
        <f>'Input Sheet'!D351</f>
        <v>0</v>
      </c>
      <c r="D384" s="17">
        <f>'Input Sheet'!E351</f>
        <v>0</v>
      </c>
      <c r="E384" s="17">
        <f>'Input Sheet'!F351</f>
        <v>0</v>
      </c>
      <c r="F384" s="18">
        <f t="shared" si="204"/>
        <v>0</v>
      </c>
      <c r="G384" s="18"/>
      <c r="H384" s="18"/>
      <c r="I384" s="18">
        <f t="shared" si="207"/>
        <v>0</v>
      </c>
      <c r="J384" s="5">
        <f t="shared" si="205"/>
        <v>0</v>
      </c>
      <c r="K384" s="5">
        <f t="shared" si="206"/>
        <v>0</v>
      </c>
    </row>
    <row r="385" spans="1:11" x14ac:dyDescent="0.2">
      <c r="A385" s="1"/>
      <c r="B385" s="19"/>
      <c r="C385" s="19"/>
      <c r="D385" s="19"/>
      <c r="E385" s="20" t="s">
        <v>25</v>
      </c>
      <c r="F385" s="21">
        <f>SUM(F378:F384)</f>
        <v>0</v>
      </c>
      <c r="G385" s="21">
        <f t="shared" ref="G385:H385" si="208">SUM(G378:G382)</f>
        <v>0</v>
      </c>
      <c r="H385" s="21">
        <f t="shared" si="208"/>
        <v>0</v>
      </c>
      <c r="I385" s="21">
        <f t="shared" ref="I385:J385" si="209">SUM(I378:I384)</f>
        <v>0</v>
      </c>
      <c r="J385" s="5">
        <f t="shared" si="209"/>
        <v>0</v>
      </c>
      <c r="K385" s="5">
        <f>SUM(K378:K384)</f>
        <v>0</v>
      </c>
    </row>
    <row r="386" spans="1:1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</row>
    <row r="387" spans="1:11" x14ac:dyDescent="0.2">
      <c r="A387" s="10" t="s">
        <v>32</v>
      </c>
      <c r="B387" s="63">
        <f>'Input Sheet'!B353:F353</f>
        <v>0</v>
      </c>
      <c r="C387" s="64"/>
      <c r="D387" s="64"/>
      <c r="E387" s="65"/>
      <c r="F387" s="11"/>
      <c r="G387" s="12"/>
      <c r="H387" s="13"/>
      <c r="I387" s="13"/>
      <c r="J387" s="14"/>
      <c r="K387" s="13"/>
    </row>
    <row r="388" spans="1:11" x14ac:dyDescent="0.2">
      <c r="A388" s="15" t="s">
        <v>7</v>
      </c>
      <c r="B388" s="16" t="s">
        <v>9</v>
      </c>
      <c r="C388" s="16" t="s">
        <v>10</v>
      </c>
      <c r="D388" s="16" t="s">
        <v>11</v>
      </c>
      <c r="E388" s="16" t="s">
        <v>12</v>
      </c>
      <c r="F388" s="16" t="s">
        <v>16</v>
      </c>
      <c r="G388" s="16" t="s">
        <v>17</v>
      </c>
      <c r="H388" s="16" t="s">
        <v>18</v>
      </c>
      <c r="I388" s="16" t="s">
        <v>19</v>
      </c>
      <c r="J388" s="16" t="s">
        <v>2</v>
      </c>
      <c r="K388" s="16" t="s">
        <v>5</v>
      </c>
    </row>
    <row r="389" spans="1:11" x14ac:dyDescent="0.2">
      <c r="A389" s="15" t="s">
        <v>20</v>
      </c>
      <c r="B389" s="17">
        <f>'Input Sheet'!C355</f>
        <v>0</v>
      </c>
      <c r="C389" s="17">
        <f>'Input Sheet'!D355</f>
        <v>0</v>
      </c>
      <c r="D389" s="17">
        <f>'Input Sheet'!E355</f>
        <v>0</v>
      </c>
      <c r="E389" s="17">
        <f>'Input Sheet'!F355</f>
        <v>0</v>
      </c>
      <c r="F389" s="18">
        <f t="shared" ref="F389:F395" si="210">((E389-B389)-(D389-C389))*24</f>
        <v>0</v>
      </c>
      <c r="G389" s="18">
        <f>MIN(Sheet3!$A$10,F389)</f>
        <v>0</v>
      </c>
      <c r="H389" s="18">
        <f>MAX(0,F389-Sheet3!$A$10)</f>
        <v>0</v>
      </c>
      <c r="I389" s="18">
        <f>MAX(0,F389-Sheet3!$A$11)</f>
        <v>0</v>
      </c>
      <c r="J389" s="5">
        <f>IF(F389&gt;0.5,13.41,0)</f>
        <v>0</v>
      </c>
      <c r="K389" s="5">
        <f>IF(F389&gt;9,17.43,0)</f>
        <v>0</v>
      </c>
    </row>
    <row r="390" spans="1:11" x14ac:dyDescent="0.2">
      <c r="A390" s="15" t="s">
        <v>21</v>
      </c>
      <c r="B390" s="17">
        <f>'Input Sheet'!C356</f>
        <v>0</v>
      </c>
      <c r="C390" s="17">
        <f>'Input Sheet'!D356</f>
        <v>0</v>
      </c>
      <c r="D390" s="17">
        <f>'Input Sheet'!E356</f>
        <v>0</v>
      </c>
      <c r="E390" s="17">
        <f>'Input Sheet'!F356</f>
        <v>0</v>
      </c>
      <c r="F390" s="18">
        <f t="shared" si="210"/>
        <v>0</v>
      </c>
      <c r="G390" s="18">
        <f>MIN(Sheet3!$A$10,F390)</f>
        <v>0</v>
      </c>
      <c r="H390" s="18">
        <f>MAX(0,F390-Sheet3!$A$10)</f>
        <v>0</v>
      </c>
      <c r="I390" s="18">
        <f>MAX(0,F390-Sheet3!$A$11)</f>
        <v>0</v>
      </c>
      <c r="J390" s="5">
        <f t="shared" ref="J390:J395" si="211">IF(F390&gt;0.5,13.41,0)</f>
        <v>0</v>
      </c>
      <c r="K390" s="5">
        <f t="shared" ref="K390:K395" si="212">IF(F390&gt;9,17.43,0)</f>
        <v>0</v>
      </c>
    </row>
    <row r="391" spans="1:11" x14ac:dyDescent="0.2">
      <c r="A391" s="15" t="s">
        <v>22</v>
      </c>
      <c r="B391" s="17">
        <f>'Input Sheet'!C357</f>
        <v>0</v>
      </c>
      <c r="C391" s="17">
        <f>'Input Sheet'!D357</f>
        <v>0</v>
      </c>
      <c r="D391" s="17">
        <f>'Input Sheet'!E357</f>
        <v>0</v>
      </c>
      <c r="E391" s="17">
        <f>'Input Sheet'!F357</f>
        <v>0</v>
      </c>
      <c r="F391" s="18">
        <f t="shared" si="210"/>
        <v>0</v>
      </c>
      <c r="G391" s="18">
        <f>MIN(Sheet3!$A$10,F391)</f>
        <v>0</v>
      </c>
      <c r="H391" s="18">
        <f>MAX(0,F391-Sheet3!$A$10)</f>
        <v>0</v>
      </c>
      <c r="I391" s="18">
        <f>MAX(0,F391-Sheet3!$A$11)</f>
        <v>0</v>
      </c>
      <c r="J391" s="5">
        <f t="shared" si="211"/>
        <v>0</v>
      </c>
      <c r="K391" s="5">
        <f t="shared" si="212"/>
        <v>0</v>
      </c>
    </row>
    <row r="392" spans="1:11" x14ac:dyDescent="0.2">
      <c r="A392" s="15" t="s">
        <v>23</v>
      </c>
      <c r="B392" s="17">
        <f>'Input Sheet'!C358</f>
        <v>0</v>
      </c>
      <c r="C392" s="17">
        <f>'Input Sheet'!D358</f>
        <v>0</v>
      </c>
      <c r="D392" s="17">
        <f>'Input Sheet'!E358</f>
        <v>0</v>
      </c>
      <c r="E392" s="17">
        <f>'Input Sheet'!F358</f>
        <v>0</v>
      </c>
      <c r="F392" s="18">
        <f t="shared" si="210"/>
        <v>0</v>
      </c>
      <c r="G392" s="18">
        <f>MIN(Sheet3!$A$10,F392)</f>
        <v>0</v>
      </c>
      <c r="H392" s="18">
        <f>MAX(0,F392-Sheet3!$A$10)</f>
        <v>0</v>
      </c>
      <c r="I392" s="18">
        <f>MAX(0,F392-Sheet3!$A$11)</f>
        <v>0</v>
      </c>
      <c r="J392" s="5">
        <f t="shared" si="211"/>
        <v>0</v>
      </c>
      <c r="K392" s="5">
        <f t="shared" si="212"/>
        <v>0</v>
      </c>
    </row>
    <row r="393" spans="1:11" x14ac:dyDescent="0.2">
      <c r="A393" s="15" t="s">
        <v>24</v>
      </c>
      <c r="B393" s="17">
        <f>'Input Sheet'!C359</f>
        <v>0</v>
      </c>
      <c r="C393" s="17">
        <f>'Input Sheet'!D359</f>
        <v>0</v>
      </c>
      <c r="D393" s="17">
        <f>'Input Sheet'!E359</f>
        <v>0</v>
      </c>
      <c r="E393" s="17">
        <f>'Input Sheet'!F359</f>
        <v>0</v>
      </c>
      <c r="F393" s="18">
        <f t="shared" si="210"/>
        <v>0</v>
      </c>
      <c r="G393" s="18">
        <f>MIN(Sheet3!$A$10,F393)</f>
        <v>0</v>
      </c>
      <c r="H393" s="18">
        <f>MAX(0,F393-Sheet3!$A$10)</f>
        <v>0</v>
      </c>
      <c r="I393" s="18">
        <f>MAX(0,F393-Sheet3!$A$11)</f>
        <v>0</v>
      </c>
      <c r="J393" s="5">
        <f t="shared" si="211"/>
        <v>0</v>
      </c>
      <c r="K393" s="5">
        <f t="shared" si="212"/>
        <v>0</v>
      </c>
    </row>
    <row r="394" spans="1:11" x14ac:dyDescent="0.2">
      <c r="A394" s="15" t="s">
        <v>14</v>
      </c>
      <c r="B394" s="17">
        <f>'Input Sheet'!C360</f>
        <v>0</v>
      </c>
      <c r="C394" s="17">
        <f>'Input Sheet'!D360</f>
        <v>0</v>
      </c>
      <c r="D394" s="17">
        <f>'Input Sheet'!E360</f>
        <v>0</v>
      </c>
      <c r="E394" s="17">
        <f>'Input Sheet'!F360</f>
        <v>0</v>
      </c>
      <c r="F394" s="18">
        <f t="shared" si="210"/>
        <v>0</v>
      </c>
      <c r="G394" s="18"/>
      <c r="H394" s="18"/>
      <c r="I394" s="18">
        <f t="shared" ref="I394:I395" si="213">F394</f>
        <v>0</v>
      </c>
      <c r="J394" s="5">
        <f t="shared" si="211"/>
        <v>0</v>
      </c>
      <c r="K394" s="5">
        <f t="shared" si="212"/>
        <v>0</v>
      </c>
    </row>
    <row r="395" spans="1:11" x14ac:dyDescent="0.2">
      <c r="A395" s="15" t="s">
        <v>15</v>
      </c>
      <c r="B395" s="17">
        <f>'Input Sheet'!C361</f>
        <v>0</v>
      </c>
      <c r="C395" s="17">
        <f>'Input Sheet'!D361</f>
        <v>0</v>
      </c>
      <c r="D395" s="17">
        <f>'Input Sheet'!E361</f>
        <v>0</v>
      </c>
      <c r="E395" s="17">
        <f>'Input Sheet'!F361</f>
        <v>0</v>
      </c>
      <c r="F395" s="18">
        <f t="shared" si="210"/>
        <v>0</v>
      </c>
      <c r="G395" s="18"/>
      <c r="H395" s="18"/>
      <c r="I395" s="18">
        <f t="shared" si="213"/>
        <v>0</v>
      </c>
      <c r="J395" s="5">
        <f t="shared" si="211"/>
        <v>0</v>
      </c>
      <c r="K395" s="5">
        <f t="shared" si="212"/>
        <v>0</v>
      </c>
    </row>
    <row r="396" spans="1:11" x14ac:dyDescent="0.2">
      <c r="A396" s="1"/>
      <c r="B396" s="19"/>
      <c r="C396" s="19"/>
      <c r="D396" s="19"/>
      <c r="E396" s="20" t="s">
        <v>25</v>
      </c>
      <c r="F396" s="21">
        <f>SUM(F389:F395)</f>
        <v>0</v>
      </c>
      <c r="G396" s="21">
        <f t="shared" ref="G396:H396" si="214">SUM(G389:G393)</f>
        <v>0</v>
      </c>
      <c r="H396" s="21">
        <f t="shared" si="214"/>
        <v>0</v>
      </c>
      <c r="I396" s="21">
        <f t="shared" ref="I396:J396" si="215">SUM(I389:I395)</f>
        <v>0</v>
      </c>
      <c r="J396" s="5">
        <f t="shared" si="215"/>
        <v>0</v>
      </c>
      <c r="K396" s="5">
        <f>SUM(K389:K395)</f>
        <v>0</v>
      </c>
    </row>
    <row r="397" spans="1:1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</row>
    <row r="398" spans="1:11" x14ac:dyDescent="0.2">
      <c r="A398" s="10" t="s">
        <v>32</v>
      </c>
      <c r="B398" s="63">
        <f>'Input Sheet'!B363:F363</f>
        <v>0</v>
      </c>
      <c r="C398" s="64"/>
      <c r="D398" s="64"/>
      <c r="E398" s="65"/>
      <c r="F398" s="11"/>
      <c r="G398" s="12"/>
      <c r="H398" s="13"/>
      <c r="I398" s="13"/>
      <c r="J398" s="14"/>
      <c r="K398" s="13"/>
    </row>
    <row r="399" spans="1:11" x14ac:dyDescent="0.2">
      <c r="A399" s="15" t="s">
        <v>7</v>
      </c>
      <c r="B399" s="16" t="s">
        <v>9</v>
      </c>
      <c r="C399" s="16" t="s">
        <v>10</v>
      </c>
      <c r="D399" s="16" t="s">
        <v>11</v>
      </c>
      <c r="E399" s="16" t="s">
        <v>12</v>
      </c>
      <c r="F399" s="16" t="s">
        <v>16</v>
      </c>
      <c r="G399" s="16" t="s">
        <v>17</v>
      </c>
      <c r="H399" s="16" t="s">
        <v>18</v>
      </c>
      <c r="I399" s="16" t="s">
        <v>19</v>
      </c>
      <c r="J399" s="16" t="s">
        <v>2</v>
      </c>
      <c r="K399" s="16" t="s">
        <v>5</v>
      </c>
    </row>
    <row r="400" spans="1:11" x14ac:dyDescent="0.2">
      <c r="A400" s="15" t="s">
        <v>20</v>
      </c>
      <c r="B400" s="17">
        <f>'Input Sheet'!C365</f>
        <v>0</v>
      </c>
      <c r="C400" s="17">
        <f>'Input Sheet'!D365</f>
        <v>0</v>
      </c>
      <c r="D400" s="17">
        <f>'Input Sheet'!E365</f>
        <v>0</v>
      </c>
      <c r="E400" s="17">
        <f>'Input Sheet'!F365</f>
        <v>0</v>
      </c>
      <c r="F400" s="18">
        <f t="shared" ref="F400:F406" si="216">((E400-B400)-(D400-C400))*24</f>
        <v>0</v>
      </c>
      <c r="G400" s="18">
        <f>MIN(Sheet3!$A$10,F400)</f>
        <v>0</v>
      </c>
      <c r="H400" s="18">
        <f>MAX(0,F400-Sheet3!$A$10)</f>
        <v>0</v>
      </c>
      <c r="I400" s="18">
        <f>MAX(0,F400-Sheet3!$A$11)</f>
        <v>0</v>
      </c>
      <c r="J400" s="5">
        <f>IF(F400&gt;0.5,13.41,0)</f>
        <v>0</v>
      </c>
      <c r="K400" s="5">
        <f>IF(F400&gt;9,17.43,0)</f>
        <v>0</v>
      </c>
    </row>
    <row r="401" spans="1:11" x14ac:dyDescent="0.2">
      <c r="A401" s="15" t="s">
        <v>21</v>
      </c>
      <c r="B401" s="17">
        <f>'Input Sheet'!C366</f>
        <v>0</v>
      </c>
      <c r="C401" s="17">
        <f>'Input Sheet'!D366</f>
        <v>0</v>
      </c>
      <c r="D401" s="17">
        <f>'Input Sheet'!E366</f>
        <v>0</v>
      </c>
      <c r="E401" s="17">
        <f>'Input Sheet'!F366</f>
        <v>0</v>
      </c>
      <c r="F401" s="18">
        <f t="shared" si="216"/>
        <v>0</v>
      </c>
      <c r="G401" s="18">
        <f>MIN(Sheet3!$A$10,F401)</f>
        <v>0</v>
      </c>
      <c r="H401" s="18">
        <f>MAX(0,F401-Sheet3!$A$10)</f>
        <v>0</v>
      </c>
      <c r="I401" s="18">
        <f>MAX(0,F401-Sheet3!$A$11)</f>
        <v>0</v>
      </c>
      <c r="J401" s="5">
        <f t="shared" ref="J401:J406" si="217">IF(F401&gt;0.5,13.41,0)</f>
        <v>0</v>
      </c>
      <c r="K401" s="5">
        <f t="shared" ref="K401:K406" si="218">IF(F401&gt;9,17.43,0)</f>
        <v>0</v>
      </c>
    </row>
    <row r="402" spans="1:11" x14ac:dyDescent="0.2">
      <c r="A402" s="15" t="s">
        <v>22</v>
      </c>
      <c r="B402" s="17">
        <f>'Input Sheet'!C367</f>
        <v>0</v>
      </c>
      <c r="C402" s="17">
        <f>'Input Sheet'!D367</f>
        <v>0</v>
      </c>
      <c r="D402" s="17">
        <f>'Input Sheet'!E367</f>
        <v>0</v>
      </c>
      <c r="E402" s="17">
        <f>'Input Sheet'!F367</f>
        <v>0</v>
      </c>
      <c r="F402" s="18">
        <f t="shared" si="216"/>
        <v>0</v>
      </c>
      <c r="G402" s="18">
        <f>MIN(Sheet3!$A$10,F402)</f>
        <v>0</v>
      </c>
      <c r="H402" s="18">
        <f>MAX(0,F402-Sheet3!$A$10)</f>
        <v>0</v>
      </c>
      <c r="I402" s="18">
        <f>MAX(0,F402-Sheet3!$A$11)</f>
        <v>0</v>
      </c>
      <c r="J402" s="5">
        <f t="shared" si="217"/>
        <v>0</v>
      </c>
      <c r="K402" s="5">
        <f t="shared" si="218"/>
        <v>0</v>
      </c>
    </row>
    <row r="403" spans="1:11" x14ac:dyDescent="0.2">
      <c r="A403" s="15" t="s">
        <v>23</v>
      </c>
      <c r="B403" s="17">
        <f>'Input Sheet'!C368</f>
        <v>0</v>
      </c>
      <c r="C403" s="17">
        <f>'Input Sheet'!D368</f>
        <v>0</v>
      </c>
      <c r="D403" s="17">
        <f>'Input Sheet'!E368</f>
        <v>0</v>
      </c>
      <c r="E403" s="17">
        <f>'Input Sheet'!F368</f>
        <v>0</v>
      </c>
      <c r="F403" s="18">
        <f t="shared" si="216"/>
        <v>0</v>
      </c>
      <c r="G403" s="18">
        <f>MIN(Sheet3!$A$10,F403)</f>
        <v>0</v>
      </c>
      <c r="H403" s="18">
        <f>MAX(0,F403-Sheet3!$A$10)</f>
        <v>0</v>
      </c>
      <c r="I403" s="18">
        <f>MAX(0,F403-Sheet3!$A$11)</f>
        <v>0</v>
      </c>
      <c r="J403" s="5">
        <f t="shared" si="217"/>
        <v>0</v>
      </c>
      <c r="K403" s="5">
        <f t="shared" si="218"/>
        <v>0</v>
      </c>
    </row>
    <row r="404" spans="1:11" x14ac:dyDescent="0.2">
      <c r="A404" s="15" t="s">
        <v>24</v>
      </c>
      <c r="B404" s="17">
        <f>'Input Sheet'!C369</f>
        <v>0</v>
      </c>
      <c r="C404" s="17">
        <f>'Input Sheet'!D369</f>
        <v>0</v>
      </c>
      <c r="D404" s="17">
        <f>'Input Sheet'!E369</f>
        <v>0</v>
      </c>
      <c r="E404" s="17">
        <f>'Input Sheet'!F369</f>
        <v>0</v>
      </c>
      <c r="F404" s="18">
        <f t="shared" si="216"/>
        <v>0</v>
      </c>
      <c r="G404" s="18">
        <f>MIN(Sheet3!$A$10,F404)</f>
        <v>0</v>
      </c>
      <c r="H404" s="18">
        <f>MAX(0,F404-Sheet3!$A$10)</f>
        <v>0</v>
      </c>
      <c r="I404" s="18">
        <f>MAX(0,F404-Sheet3!$A$11)</f>
        <v>0</v>
      </c>
      <c r="J404" s="5">
        <f t="shared" si="217"/>
        <v>0</v>
      </c>
      <c r="K404" s="5">
        <f t="shared" si="218"/>
        <v>0</v>
      </c>
    </row>
    <row r="405" spans="1:11" x14ac:dyDescent="0.2">
      <c r="A405" s="15" t="s">
        <v>14</v>
      </c>
      <c r="B405" s="17">
        <f>'Input Sheet'!C370</f>
        <v>0</v>
      </c>
      <c r="C405" s="17">
        <f>'Input Sheet'!D370</f>
        <v>0</v>
      </c>
      <c r="D405" s="17">
        <f>'Input Sheet'!E370</f>
        <v>0</v>
      </c>
      <c r="E405" s="17">
        <f>'Input Sheet'!F370</f>
        <v>0</v>
      </c>
      <c r="F405" s="18">
        <f t="shared" si="216"/>
        <v>0</v>
      </c>
      <c r="G405" s="18"/>
      <c r="H405" s="18"/>
      <c r="I405" s="18">
        <f t="shared" ref="I405:I406" si="219">F405</f>
        <v>0</v>
      </c>
      <c r="J405" s="5">
        <f t="shared" si="217"/>
        <v>0</v>
      </c>
      <c r="K405" s="5">
        <f t="shared" si="218"/>
        <v>0</v>
      </c>
    </row>
    <row r="406" spans="1:11" x14ac:dyDescent="0.2">
      <c r="A406" s="15" t="s">
        <v>15</v>
      </c>
      <c r="B406" s="17">
        <f>'Input Sheet'!C371</f>
        <v>0</v>
      </c>
      <c r="C406" s="17">
        <f>'Input Sheet'!D371</f>
        <v>0</v>
      </c>
      <c r="D406" s="17">
        <f>'Input Sheet'!E371</f>
        <v>0</v>
      </c>
      <c r="E406" s="17">
        <f>'Input Sheet'!F371</f>
        <v>0</v>
      </c>
      <c r="F406" s="18">
        <f t="shared" si="216"/>
        <v>0</v>
      </c>
      <c r="G406" s="18"/>
      <c r="H406" s="18"/>
      <c r="I406" s="18">
        <f t="shared" si="219"/>
        <v>0</v>
      </c>
      <c r="J406" s="5">
        <f t="shared" si="217"/>
        <v>0</v>
      </c>
      <c r="K406" s="5">
        <f t="shared" si="218"/>
        <v>0</v>
      </c>
    </row>
    <row r="407" spans="1:11" x14ac:dyDescent="0.2">
      <c r="A407" s="1"/>
      <c r="B407" s="19"/>
      <c r="C407" s="19"/>
      <c r="D407" s="19"/>
      <c r="E407" s="20" t="s">
        <v>25</v>
      </c>
      <c r="F407" s="21">
        <f>SUM(F400:F406)</f>
        <v>0</v>
      </c>
      <c r="G407" s="21">
        <f t="shared" ref="G407:H407" si="220">SUM(G400:G404)</f>
        <v>0</v>
      </c>
      <c r="H407" s="21">
        <f t="shared" si="220"/>
        <v>0</v>
      </c>
      <c r="I407" s="21">
        <f t="shared" ref="I407:J407" si="221">SUM(I400:I406)</f>
        <v>0</v>
      </c>
      <c r="J407" s="5">
        <f t="shared" si="221"/>
        <v>0</v>
      </c>
      <c r="K407" s="5">
        <f>SUM(K400:K406)</f>
        <v>0</v>
      </c>
    </row>
    <row r="408" spans="1:1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</row>
    <row r="409" spans="1:1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</row>
    <row r="410" spans="1:11" x14ac:dyDescent="0.2">
      <c r="A410" s="10" t="s">
        <v>32</v>
      </c>
      <c r="B410" s="63">
        <f>'Input Sheet'!B373:F373</f>
        <v>0</v>
      </c>
      <c r="C410" s="64"/>
      <c r="D410" s="64"/>
      <c r="E410" s="65"/>
      <c r="F410" s="11"/>
      <c r="G410" s="12"/>
      <c r="H410" s="13"/>
      <c r="I410" s="13"/>
      <c r="J410" s="14"/>
      <c r="K410" s="13"/>
    </row>
    <row r="411" spans="1:11" x14ac:dyDescent="0.2">
      <c r="A411" s="15" t="s">
        <v>7</v>
      </c>
      <c r="B411" s="16" t="s">
        <v>9</v>
      </c>
      <c r="C411" s="16" t="s">
        <v>10</v>
      </c>
      <c r="D411" s="16" t="s">
        <v>11</v>
      </c>
      <c r="E411" s="16" t="s">
        <v>12</v>
      </c>
      <c r="F411" s="16" t="s">
        <v>16</v>
      </c>
      <c r="G411" s="16" t="s">
        <v>17</v>
      </c>
      <c r="H411" s="16" t="s">
        <v>18</v>
      </c>
      <c r="I411" s="16" t="s">
        <v>19</v>
      </c>
      <c r="J411" s="16" t="s">
        <v>2</v>
      </c>
      <c r="K411" s="16" t="s">
        <v>5</v>
      </c>
    </row>
    <row r="412" spans="1:11" x14ac:dyDescent="0.2">
      <c r="A412" s="15" t="s">
        <v>20</v>
      </c>
      <c r="B412" s="17">
        <f>'Input Sheet'!C375</f>
        <v>0</v>
      </c>
      <c r="C412" s="55">
        <f>'Input Sheet'!D375</f>
        <v>0</v>
      </c>
      <c r="D412" s="55">
        <f>'Input Sheet'!E375</f>
        <v>0</v>
      </c>
      <c r="E412" s="55">
        <f>'Input Sheet'!F375</f>
        <v>0</v>
      </c>
      <c r="F412" s="18">
        <f t="shared" ref="F412:F418" si="222">((E412-B412)-(D412-C412))*24</f>
        <v>0</v>
      </c>
      <c r="G412" s="18">
        <f>MIN(Sheet3!$A$10,F412)</f>
        <v>0</v>
      </c>
      <c r="H412" s="18">
        <f>MAX(0,F412-Sheet3!$A$10)</f>
        <v>0</v>
      </c>
      <c r="I412" s="18">
        <f>MAX(0,F412-Sheet3!$A$11)</f>
        <v>0</v>
      </c>
      <c r="J412" s="5">
        <f>IF(F412&gt;0.5,13.41,0)</f>
        <v>0</v>
      </c>
      <c r="K412" s="5">
        <f>IF(F412&gt;9,17.43,0)</f>
        <v>0</v>
      </c>
    </row>
    <row r="413" spans="1:11" x14ac:dyDescent="0.2">
      <c r="A413" s="15" t="s">
        <v>21</v>
      </c>
      <c r="B413" s="55">
        <f>'Input Sheet'!C376</f>
        <v>0</v>
      </c>
      <c r="C413" s="55">
        <f>'Input Sheet'!D376</f>
        <v>0</v>
      </c>
      <c r="D413" s="55">
        <f>'Input Sheet'!E376</f>
        <v>0</v>
      </c>
      <c r="E413" s="55">
        <f>'Input Sheet'!F376</f>
        <v>0</v>
      </c>
      <c r="F413" s="18">
        <f t="shared" si="222"/>
        <v>0</v>
      </c>
      <c r="G413" s="18">
        <f>MIN(Sheet3!$A$10,F413)</f>
        <v>0</v>
      </c>
      <c r="H413" s="18">
        <f>MAX(0,F413-Sheet3!$A$10)</f>
        <v>0</v>
      </c>
      <c r="I413" s="18">
        <f>MAX(0,F413-Sheet3!$A$11)</f>
        <v>0</v>
      </c>
      <c r="J413" s="5">
        <f t="shared" ref="J413:J418" si="223">IF(F413&gt;0.5,13.41,0)</f>
        <v>0</v>
      </c>
      <c r="K413" s="5">
        <f t="shared" ref="K413:K418" si="224">IF(F413&gt;9,17.43,0)</f>
        <v>0</v>
      </c>
    </row>
    <row r="414" spans="1:11" x14ac:dyDescent="0.2">
      <c r="A414" s="15" t="s">
        <v>22</v>
      </c>
      <c r="B414" s="55">
        <f>'Input Sheet'!C377</f>
        <v>0</v>
      </c>
      <c r="C414" s="55">
        <f>'Input Sheet'!D377</f>
        <v>0</v>
      </c>
      <c r="D414" s="55">
        <f>'Input Sheet'!E377</f>
        <v>0</v>
      </c>
      <c r="E414" s="55">
        <f>'Input Sheet'!F377</f>
        <v>0</v>
      </c>
      <c r="F414" s="18">
        <f t="shared" si="222"/>
        <v>0</v>
      </c>
      <c r="G414" s="18">
        <f>MIN(Sheet3!$A$10,F414)</f>
        <v>0</v>
      </c>
      <c r="H414" s="18">
        <f>MAX(0,F414-Sheet3!$A$10)</f>
        <v>0</v>
      </c>
      <c r="I414" s="18">
        <f>MAX(0,F414-Sheet3!$A$11)</f>
        <v>0</v>
      </c>
      <c r="J414" s="5">
        <f t="shared" si="223"/>
        <v>0</v>
      </c>
      <c r="K414" s="5">
        <f t="shared" si="224"/>
        <v>0</v>
      </c>
    </row>
    <row r="415" spans="1:11" x14ac:dyDescent="0.2">
      <c r="A415" s="15" t="s">
        <v>23</v>
      </c>
      <c r="B415" s="55">
        <f>'Input Sheet'!C378</f>
        <v>0</v>
      </c>
      <c r="C415" s="55">
        <f>'Input Sheet'!D378</f>
        <v>0</v>
      </c>
      <c r="D415" s="55">
        <f>'Input Sheet'!E378</f>
        <v>0</v>
      </c>
      <c r="E415" s="55">
        <f>'Input Sheet'!F378</f>
        <v>0</v>
      </c>
      <c r="F415" s="18">
        <f t="shared" si="222"/>
        <v>0</v>
      </c>
      <c r="G415" s="18">
        <f>MIN(Sheet3!$A$10,F415)</f>
        <v>0</v>
      </c>
      <c r="H415" s="18">
        <f>MAX(0,F415-Sheet3!$A$10)</f>
        <v>0</v>
      </c>
      <c r="I415" s="18">
        <f>MAX(0,F415-Sheet3!$A$11)</f>
        <v>0</v>
      </c>
      <c r="J415" s="5">
        <f t="shared" si="223"/>
        <v>0</v>
      </c>
      <c r="K415" s="5">
        <f t="shared" si="224"/>
        <v>0</v>
      </c>
    </row>
    <row r="416" spans="1:11" x14ac:dyDescent="0.2">
      <c r="A416" s="15" t="s">
        <v>24</v>
      </c>
      <c r="B416" s="55">
        <f>'Input Sheet'!C379</f>
        <v>0</v>
      </c>
      <c r="C416" s="55">
        <f>'Input Sheet'!D379</f>
        <v>0</v>
      </c>
      <c r="D416" s="55">
        <f>'Input Sheet'!E379</f>
        <v>0</v>
      </c>
      <c r="E416" s="55">
        <f>'Input Sheet'!F379</f>
        <v>0</v>
      </c>
      <c r="F416" s="18">
        <f t="shared" si="222"/>
        <v>0</v>
      </c>
      <c r="G416" s="18">
        <f>MIN(Sheet3!$A$10,F416)</f>
        <v>0</v>
      </c>
      <c r="H416" s="18">
        <f>MAX(0,F416-Sheet3!$A$10)</f>
        <v>0</v>
      </c>
      <c r="I416" s="18">
        <f>MAX(0,F416-Sheet3!$A$11)</f>
        <v>0</v>
      </c>
      <c r="J416" s="5">
        <f t="shared" si="223"/>
        <v>0</v>
      </c>
      <c r="K416" s="5">
        <f t="shared" si="224"/>
        <v>0</v>
      </c>
    </row>
    <row r="417" spans="1:11" x14ac:dyDescent="0.2">
      <c r="A417" s="15" t="s">
        <v>14</v>
      </c>
      <c r="B417" s="55">
        <f>'Input Sheet'!C380</f>
        <v>0</v>
      </c>
      <c r="C417" s="55">
        <f>'Input Sheet'!D380</f>
        <v>0</v>
      </c>
      <c r="D417" s="55">
        <f>'Input Sheet'!E380</f>
        <v>0</v>
      </c>
      <c r="E417" s="55">
        <f>'Input Sheet'!F380</f>
        <v>0</v>
      </c>
      <c r="F417" s="18">
        <f t="shared" si="222"/>
        <v>0</v>
      </c>
      <c r="G417" s="18"/>
      <c r="H417" s="18"/>
      <c r="I417" s="18">
        <f t="shared" ref="I417:I418" si="225">F417</f>
        <v>0</v>
      </c>
      <c r="J417" s="5">
        <f t="shared" si="223"/>
        <v>0</v>
      </c>
      <c r="K417" s="5">
        <f t="shared" si="224"/>
        <v>0</v>
      </c>
    </row>
    <row r="418" spans="1:11" x14ac:dyDescent="0.2">
      <c r="A418" s="15" t="s">
        <v>15</v>
      </c>
      <c r="B418" s="55">
        <f>'Input Sheet'!C381</f>
        <v>0</v>
      </c>
      <c r="C418" s="55">
        <f>'Input Sheet'!D381</f>
        <v>0</v>
      </c>
      <c r="D418" s="55">
        <f>'Input Sheet'!E381</f>
        <v>0</v>
      </c>
      <c r="E418" s="55">
        <f>'Input Sheet'!F381</f>
        <v>0</v>
      </c>
      <c r="F418" s="18">
        <f t="shared" si="222"/>
        <v>0</v>
      </c>
      <c r="G418" s="18"/>
      <c r="H418" s="18"/>
      <c r="I418" s="18">
        <f t="shared" si="225"/>
        <v>0</v>
      </c>
      <c r="J418" s="5">
        <f t="shared" si="223"/>
        <v>0</v>
      </c>
      <c r="K418" s="5">
        <f t="shared" si="224"/>
        <v>0</v>
      </c>
    </row>
    <row r="419" spans="1:11" x14ac:dyDescent="0.2">
      <c r="A419" s="1"/>
      <c r="B419" s="19"/>
      <c r="C419" s="19"/>
      <c r="D419" s="19"/>
      <c r="E419" s="20" t="s">
        <v>25</v>
      </c>
      <c r="F419" s="21">
        <f>SUM(F412:F418)</f>
        <v>0</v>
      </c>
      <c r="G419" s="21">
        <f t="shared" ref="G419:H419" si="226">SUM(G412:G416)</f>
        <v>0</v>
      </c>
      <c r="H419" s="21">
        <f t="shared" si="226"/>
        <v>0</v>
      </c>
      <c r="I419" s="21">
        <f t="shared" ref="I419:J419" si="227">SUM(I412:I418)</f>
        <v>0</v>
      </c>
      <c r="J419" s="5">
        <f t="shared" si="227"/>
        <v>0</v>
      </c>
      <c r="K419" s="5">
        <f>SUM(K412:K418)</f>
        <v>0</v>
      </c>
    </row>
    <row r="420" spans="1:1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</row>
    <row r="421" spans="1:1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</row>
    <row r="422" spans="1:1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</row>
    <row r="423" spans="1:1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</row>
    <row r="424" spans="1:1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</row>
    <row r="425" spans="1:1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</row>
    <row r="426" spans="1:1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</row>
    <row r="427" spans="1:1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</row>
    <row r="428" spans="1:1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</row>
    <row r="429" spans="1:1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</row>
    <row r="430" spans="1:1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</row>
    <row r="431" spans="1:1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</row>
    <row r="432" spans="1:1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</row>
    <row r="433" spans="1:1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</row>
    <row r="434" spans="1:1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</row>
    <row r="435" spans="1:1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</row>
    <row r="436" spans="1:1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</row>
    <row r="437" spans="1:1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</row>
    <row r="438" spans="1:1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</row>
    <row r="439" spans="1:1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</row>
    <row r="440" spans="1:1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</row>
    <row r="441" spans="1:1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</row>
    <row r="442" spans="1:1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</row>
    <row r="443" spans="1:1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</row>
    <row r="444" spans="1:1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</row>
    <row r="445" spans="1:1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</row>
    <row r="446" spans="1:1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</row>
    <row r="447" spans="1:1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</row>
    <row r="448" spans="1:1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</row>
    <row r="449" spans="1:1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</row>
    <row r="450" spans="1:1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</row>
    <row r="451" spans="1:1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</row>
    <row r="452" spans="1:1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</row>
    <row r="453" spans="1:1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</row>
    <row r="454" spans="1:1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</row>
    <row r="455" spans="1:1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</row>
    <row r="456" spans="1:1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</row>
    <row r="457" spans="1:1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</row>
    <row r="458" spans="1:1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</row>
    <row r="459" spans="1:1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</row>
    <row r="460" spans="1:1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</row>
    <row r="461" spans="1:1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</row>
    <row r="462" spans="1:1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</row>
    <row r="463" spans="1:1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</row>
    <row r="464" spans="1:1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</row>
    <row r="465" spans="1:1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</row>
    <row r="466" spans="1:1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</row>
    <row r="467" spans="1:1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</row>
    <row r="468" spans="1:1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</row>
    <row r="469" spans="1:1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</row>
    <row r="470" spans="1:1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</row>
    <row r="471" spans="1:1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</row>
    <row r="472" spans="1:1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</row>
    <row r="473" spans="1:1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</row>
    <row r="474" spans="1:1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</row>
    <row r="475" spans="1:1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</row>
    <row r="476" spans="1:1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</row>
    <row r="477" spans="1:1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</row>
    <row r="478" spans="1:1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</row>
    <row r="479" spans="1:1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</row>
    <row r="480" spans="1:1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</row>
    <row r="481" spans="1:1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</row>
    <row r="482" spans="1:1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</row>
    <row r="483" spans="1:1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</row>
    <row r="484" spans="1:1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</row>
    <row r="485" spans="1:1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</row>
    <row r="486" spans="1:1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</row>
    <row r="487" spans="1:1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</row>
    <row r="488" spans="1:1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</row>
    <row r="489" spans="1:1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</row>
    <row r="490" spans="1:1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</row>
    <row r="491" spans="1:1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</row>
    <row r="492" spans="1:1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</row>
    <row r="493" spans="1:1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</row>
    <row r="494" spans="1:1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</row>
    <row r="495" spans="1:1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</row>
    <row r="496" spans="1:1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</row>
    <row r="497" spans="1:1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</row>
    <row r="498" spans="1:1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</row>
    <row r="499" spans="1:1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</row>
    <row r="500" spans="1:1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</row>
    <row r="501" spans="1:1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</row>
    <row r="502" spans="1:1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</row>
    <row r="503" spans="1:1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</row>
    <row r="504" spans="1:1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</row>
    <row r="505" spans="1:1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</row>
    <row r="506" spans="1:1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</row>
    <row r="507" spans="1:1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</row>
    <row r="508" spans="1:1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</row>
    <row r="509" spans="1:1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</row>
    <row r="510" spans="1:1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</row>
    <row r="511" spans="1:1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</row>
    <row r="512" spans="1:1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</row>
    <row r="513" spans="1:1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</row>
    <row r="514" spans="1:1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</row>
    <row r="515" spans="1:1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</row>
    <row r="516" spans="1:1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</row>
    <row r="517" spans="1:1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</row>
    <row r="518" spans="1:1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</row>
    <row r="519" spans="1:1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</row>
    <row r="520" spans="1:1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</row>
    <row r="521" spans="1:1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</row>
    <row r="522" spans="1:1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</row>
    <row r="523" spans="1:1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</row>
    <row r="524" spans="1:1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</row>
    <row r="525" spans="1:1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</row>
    <row r="526" spans="1:1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</row>
    <row r="527" spans="1:1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</row>
    <row r="528" spans="1:1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</row>
    <row r="529" spans="1:1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</row>
    <row r="530" spans="1:1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</row>
    <row r="531" spans="1:1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</row>
    <row r="532" spans="1:1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</row>
    <row r="533" spans="1:1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</row>
    <row r="534" spans="1:1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</row>
    <row r="535" spans="1:1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</row>
    <row r="536" spans="1:1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</row>
    <row r="537" spans="1:1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</row>
    <row r="538" spans="1:1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</row>
    <row r="539" spans="1:1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</row>
    <row r="540" spans="1:1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</row>
    <row r="541" spans="1:1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</row>
    <row r="542" spans="1:1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</row>
    <row r="543" spans="1:1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</row>
    <row r="544" spans="1:1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</row>
    <row r="545" spans="1:1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</row>
    <row r="546" spans="1:1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</row>
    <row r="547" spans="1:1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</row>
    <row r="548" spans="1:1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</row>
    <row r="549" spans="1:1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</row>
    <row r="550" spans="1:1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</row>
    <row r="551" spans="1:1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</row>
    <row r="552" spans="1:1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</row>
    <row r="553" spans="1:1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</row>
    <row r="554" spans="1:1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</row>
    <row r="555" spans="1:1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</row>
    <row r="556" spans="1:1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</row>
    <row r="557" spans="1:1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</row>
    <row r="558" spans="1:1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</row>
    <row r="559" spans="1:1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</row>
    <row r="560" spans="1:1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</row>
    <row r="561" spans="1:1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</row>
    <row r="562" spans="1:1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</row>
    <row r="563" spans="1:1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</row>
    <row r="564" spans="1:1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</row>
    <row r="565" spans="1:1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</row>
    <row r="566" spans="1:1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</row>
    <row r="567" spans="1:1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</row>
    <row r="568" spans="1:1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</row>
    <row r="569" spans="1:1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</row>
    <row r="570" spans="1:1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</row>
    <row r="571" spans="1:1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</row>
    <row r="572" spans="1:1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</row>
    <row r="573" spans="1:1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</row>
    <row r="574" spans="1:1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</row>
    <row r="575" spans="1:1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</row>
    <row r="576" spans="1:1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</row>
    <row r="577" spans="1:1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</row>
    <row r="578" spans="1:1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</row>
    <row r="579" spans="1:1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</row>
    <row r="580" spans="1:1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</row>
    <row r="581" spans="1:1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</row>
    <row r="582" spans="1:1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</row>
    <row r="583" spans="1:1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</row>
    <row r="584" spans="1:1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</row>
    <row r="585" spans="1:1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</row>
    <row r="586" spans="1:1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</row>
    <row r="587" spans="1:1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</row>
    <row r="588" spans="1:1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</row>
    <row r="589" spans="1:1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</row>
    <row r="590" spans="1:1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</row>
    <row r="591" spans="1:1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</row>
    <row r="592" spans="1:1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</row>
    <row r="593" spans="1:1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</row>
    <row r="594" spans="1:1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</row>
    <row r="595" spans="1:1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</row>
    <row r="596" spans="1:1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</row>
    <row r="597" spans="1:1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</row>
    <row r="598" spans="1:1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</row>
    <row r="599" spans="1:1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</row>
    <row r="600" spans="1:1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</row>
    <row r="601" spans="1:1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</row>
    <row r="602" spans="1:1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</row>
    <row r="603" spans="1:1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</row>
    <row r="604" spans="1:1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</row>
    <row r="605" spans="1:1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</row>
    <row r="606" spans="1:1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</row>
    <row r="607" spans="1:1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</row>
    <row r="608" spans="1:1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</row>
    <row r="609" spans="1:1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</row>
    <row r="610" spans="1:1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</row>
    <row r="611" spans="1:1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</row>
    <row r="612" spans="1:1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</row>
    <row r="613" spans="1:1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</row>
    <row r="614" spans="1:1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</row>
    <row r="615" spans="1:1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</row>
    <row r="616" spans="1:1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</row>
    <row r="617" spans="1:1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</row>
    <row r="618" spans="1:1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</row>
    <row r="619" spans="1:1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</row>
    <row r="620" spans="1:1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</row>
    <row r="621" spans="1:1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</row>
    <row r="622" spans="1:1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</row>
    <row r="623" spans="1:1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</row>
    <row r="624" spans="1:1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</row>
    <row r="625" spans="1:1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</row>
    <row r="626" spans="1:1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</row>
    <row r="627" spans="1:1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</row>
    <row r="628" spans="1:1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</row>
    <row r="629" spans="1:1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</row>
    <row r="630" spans="1:1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</row>
    <row r="631" spans="1:1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</row>
    <row r="632" spans="1:1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</row>
    <row r="633" spans="1:1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</row>
    <row r="634" spans="1:1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</row>
    <row r="635" spans="1:1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</row>
    <row r="636" spans="1:1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</row>
    <row r="637" spans="1:1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</row>
    <row r="638" spans="1:1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</row>
    <row r="639" spans="1:1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</row>
    <row r="640" spans="1:1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</row>
    <row r="641" spans="1:1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</row>
    <row r="642" spans="1:1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</row>
    <row r="643" spans="1:1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</row>
    <row r="644" spans="1:1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</row>
    <row r="645" spans="1:1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</row>
    <row r="646" spans="1:1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</row>
    <row r="647" spans="1:1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</row>
    <row r="648" spans="1:1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</row>
    <row r="649" spans="1:1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</row>
    <row r="650" spans="1:1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</row>
    <row r="651" spans="1:1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</row>
    <row r="652" spans="1:1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</row>
    <row r="653" spans="1:1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</row>
    <row r="654" spans="1:1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</row>
    <row r="655" spans="1:1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</row>
    <row r="656" spans="1:1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</row>
    <row r="657" spans="1:1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</row>
    <row r="658" spans="1:1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</row>
    <row r="659" spans="1:1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</row>
    <row r="660" spans="1:1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</row>
    <row r="661" spans="1:1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</row>
    <row r="662" spans="1:1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</row>
    <row r="663" spans="1:1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</row>
    <row r="664" spans="1:1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</row>
    <row r="665" spans="1:1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</row>
    <row r="666" spans="1:1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</row>
    <row r="667" spans="1:1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</row>
    <row r="668" spans="1:1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</row>
    <row r="669" spans="1:1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</row>
    <row r="670" spans="1:1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</row>
    <row r="671" spans="1:1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</row>
    <row r="672" spans="1:1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</row>
    <row r="673" spans="1:1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</row>
    <row r="674" spans="1:1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</row>
    <row r="675" spans="1:1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</row>
    <row r="676" spans="1:1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</row>
    <row r="677" spans="1:1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</row>
    <row r="678" spans="1:1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</row>
    <row r="679" spans="1:1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</row>
    <row r="680" spans="1:1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</row>
    <row r="681" spans="1:1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</row>
    <row r="682" spans="1:1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</row>
    <row r="683" spans="1:1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</row>
    <row r="684" spans="1:1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</row>
    <row r="685" spans="1:1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</row>
    <row r="686" spans="1:1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</row>
    <row r="687" spans="1:1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</row>
    <row r="688" spans="1:1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</row>
    <row r="689" spans="1:1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</row>
    <row r="690" spans="1:1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</row>
    <row r="691" spans="1:1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</row>
    <row r="692" spans="1:1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</row>
    <row r="693" spans="1:1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</row>
    <row r="694" spans="1:1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</row>
    <row r="695" spans="1:1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</row>
    <row r="696" spans="1:1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</row>
    <row r="697" spans="1:1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</row>
    <row r="698" spans="1:1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</row>
    <row r="699" spans="1:1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</row>
    <row r="700" spans="1:1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</row>
    <row r="701" spans="1:1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</row>
    <row r="702" spans="1:1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</row>
    <row r="703" spans="1:1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</row>
    <row r="704" spans="1:1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</row>
    <row r="705" spans="1:1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</row>
    <row r="706" spans="1:1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</row>
    <row r="707" spans="1:1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</row>
    <row r="708" spans="1:1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</row>
    <row r="709" spans="1:1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</row>
    <row r="710" spans="1:1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</row>
    <row r="711" spans="1:1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</row>
    <row r="712" spans="1:1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</row>
    <row r="713" spans="1:1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</row>
    <row r="714" spans="1:1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</row>
    <row r="715" spans="1:1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</row>
    <row r="716" spans="1:1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</row>
    <row r="717" spans="1:1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</row>
    <row r="718" spans="1:1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</row>
    <row r="719" spans="1:1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</row>
    <row r="720" spans="1:1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</row>
    <row r="721" spans="1:1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</row>
    <row r="722" spans="1:1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</row>
    <row r="723" spans="1:1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</row>
    <row r="724" spans="1:1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</row>
    <row r="725" spans="1:1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</row>
    <row r="726" spans="1:1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</row>
    <row r="727" spans="1:1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</row>
    <row r="728" spans="1:1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</row>
    <row r="729" spans="1:1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</row>
    <row r="730" spans="1:1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</row>
    <row r="731" spans="1:1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</row>
    <row r="732" spans="1:1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</row>
    <row r="733" spans="1:1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</row>
    <row r="734" spans="1:1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</row>
    <row r="735" spans="1:1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</row>
    <row r="736" spans="1:1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</row>
    <row r="737" spans="1:1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</row>
    <row r="738" spans="1:1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</row>
    <row r="739" spans="1:1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</row>
    <row r="740" spans="1:1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</row>
    <row r="741" spans="1:1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</row>
    <row r="742" spans="1:1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</row>
    <row r="743" spans="1:1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</row>
    <row r="744" spans="1:1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</row>
    <row r="745" spans="1:1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</row>
    <row r="746" spans="1:1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</row>
    <row r="747" spans="1:1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</row>
    <row r="748" spans="1:1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</row>
    <row r="749" spans="1:1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</row>
    <row r="750" spans="1:1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</row>
    <row r="751" spans="1:1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</row>
    <row r="752" spans="1:1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</row>
    <row r="753" spans="1:1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</row>
    <row r="754" spans="1:1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</row>
    <row r="755" spans="1:1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</row>
    <row r="756" spans="1:1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</row>
  </sheetData>
  <mergeCells count="40">
    <mergeCell ref="B410:E410"/>
    <mergeCell ref="B354:E354"/>
    <mergeCell ref="B365:E365"/>
    <mergeCell ref="B376:E376"/>
    <mergeCell ref="B387:E387"/>
    <mergeCell ref="B398:E398"/>
    <mergeCell ref="B289:E289"/>
    <mergeCell ref="B300:E300"/>
    <mergeCell ref="B321:E321"/>
    <mergeCell ref="B332:E332"/>
    <mergeCell ref="B343:E343"/>
    <mergeCell ref="B310:E310"/>
    <mergeCell ref="B244:E244"/>
    <mergeCell ref="B255:E255"/>
    <mergeCell ref="B266:E266"/>
    <mergeCell ref="B277:E277"/>
    <mergeCell ref="B47:E47"/>
    <mergeCell ref="B189:E189"/>
    <mergeCell ref="B200:E200"/>
    <mergeCell ref="B211:E211"/>
    <mergeCell ref="B222:E222"/>
    <mergeCell ref="B233:E233"/>
    <mergeCell ref="B134:E134"/>
    <mergeCell ref="B145:E145"/>
    <mergeCell ref="B156:E156"/>
    <mergeCell ref="B167:E167"/>
    <mergeCell ref="B178:E178"/>
    <mergeCell ref="B69:E69"/>
    <mergeCell ref="B80:E80"/>
    <mergeCell ref="B91:E91"/>
    <mergeCell ref="B112:E112"/>
    <mergeCell ref="B123:E123"/>
    <mergeCell ref="B101:E101"/>
    <mergeCell ref="B58:E58"/>
    <mergeCell ref="M1:N1"/>
    <mergeCell ref="B3:E3"/>
    <mergeCell ref="B1:C1"/>
    <mergeCell ref="B14:E14"/>
    <mergeCell ref="B25:E25"/>
    <mergeCell ref="B36:E3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"/>
  <sheetViews>
    <sheetView workbookViewId="0"/>
  </sheetViews>
  <sheetFormatPr baseColWidth="10" defaultColWidth="15.1640625" defaultRowHeight="15" customHeight="1" x14ac:dyDescent="0.2"/>
  <cols>
    <col min="1" max="26" width="7.6640625" customWidth="1"/>
  </cols>
  <sheetData>
    <row r="1" spans="1:26" ht="15" customHeight="1" x14ac:dyDescent="0.2">
      <c r="B1" s="7" t="s">
        <v>26</v>
      </c>
    </row>
    <row r="2" spans="1:26" ht="15" customHeight="1" x14ac:dyDescent="0.2">
      <c r="A2" s="22"/>
      <c r="B2" s="22" t="s">
        <v>3</v>
      </c>
      <c r="C2" s="22"/>
      <c r="D2" s="22" t="s">
        <v>4</v>
      </c>
      <c r="E2" s="22"/>
      <c r="F2" s="22" t="s">
        <v>6</v>
      </c>
      <c r="G2" s="22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5" customHeight="1" x14ac:dyDescent="0.2">
      <c r="A3" s="24" t="s">
        <v>27</v>
      </c>
      <c r="B3" s="25">
        <v>18.809999999999999</v>
      </c>
      <c r="C3" s="25"/>
      <c r="D3" s="25">
        <v>19.02</v>
      </c>
      <c r="E3" s="25"/>
      <c r="F3" s="25">
        <v>20.010000000000002</v>
      </c>
      <c r="G3" s="25"/>
    </row>
    <row r="4" spans="1:26" ht="15" customHeight="1" x14ac:dyDescent="0.2">
      <c r="A4" s="26">
        <v>0.25</v>
      </c>
      <c r="B4" s="25">
        <f>B3*25%</f>
        <v>4.7024999999999997</v>
      </c>
      <c r="C4" s="25">
        <f>B3+B4</f>
        <v>23.512499999999999</v>
      </c>
      <c r="D4" s="25">
        <f>D3*25%</f>
        <v>4.7549999999999999</v>
      </c>
      <c r="E4" s="25">
        <f>D3+D4</f>
        <v>23.774999999999999</v>
      </c>
      <c r="F4" s="25">
        <f>F3*25%</f>
        <v>5.0025000000000004</v>
      </c>
      <c r="G4" s="25">
        <f>F3+F4</f>
        <v>25.012500000000003</v>
      </c>
    </row>
    <row r="5" spans="1:26" ht="15" customHeight="1" x14ac:dyDescent="0.2">
      <c r="A5" s="26">
        <v>1.75</v>
      </c>
      <c r="B5" s="25">
        <f>B3*175%</f>
        <v>32.917499999999997</v>
      </c>
      <c r="C5" s="25"/>
      <c r="D5" s="25">
        <f>D3*175%</f>
        <v>33.284999999999997</v>
      </c>
      <c r="E5" s="25"/>
      <c r="F5" s="25">
        <f>F3*175%</f>
        <v>35.017500000000005</v>
      </c>
      <c r="G5" s="25"/>
    </row>
    <row r="6" spans="1:26" ht="15" customHeight="1" x14ac:dyDescent="0.2">
      <c r="A6" s="26">
        <v>2.25</v>
      </c>
      <c r="B6" s="25">
        <f>B3*225%</f>
        <v>42.322499999999998</v>
      </c>
      <c r="C6" s="25"/>
      <c r="D6" s="25">
        <f>D3*225%</f>
        <v>42.795000000000002</v>
      </c>
      <c r="E6" s="25"/>
      <c r="F6" s="25">
        <f>F3*225%</f>
        <v>45.022500000000001</v>
      </c>
      <c r="G6" s="25"/>
    </row>
    <row r="7" spans="1:26" ht="15" customHeight="1" x14ac:dyDescent="0.2">
      <c r="A7" s="27"/>
    </row>
    <row r="9" spans="1:26" ht="15" customHeight="1" x14ac:dyDescent="0.2">
      <c r="A9" s="8" t="s">
        <v>28</v>
      </c>
      <c r="B9" s="28"/>
    </row>
    <row r="10" spans="1:26" ht="15" customHeight="1" x14ac:dyDescent="0.2">
      <c r="A10" s="9">
        <v>8</v>
      </c>
      <c r="B10" s="29" t="s">
        <v>29</v>
      </c>
    </row>
    <row r="11" spans="1:26" ht="15" customHeight="1" x14ac:dyDescent="0.2">
      <c r="A11" s="9">
        <v>10</v>
      </c>
      <c r="B11" s="2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Sheet</vt:lpstr>
      <vt:lpstr>MYOB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Moana Hope</dc:creator>
  <cp:lastModifiedBy>Orozco, Jose</cp:lastModifiedBy>
  <dcterms:created xsi:type="dcterms:W3CDTF">2016-01-24T21:56:54Z</dcterms:created>
  <dcterms:modified xsi:type="dcterms:W3CDTF">2022-08-07T01:13:56Z</dcterms:modified>
</cp:coreProperties>
</file>