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88" yWindow="156" windowWidth="4656" windowHeight="4116"/>
  </bookViews>
  <sheets>
    <sheet name="Gesamtstatus" sheetId="4" r:id="rId1"/>
    <sheet name="Projektmanagement" sheetId="1" r:id="rId2"/>
    <sheet name="Software" sheetId="2" r:id="rId3"/>
    <sheet name="Website" sheetId="6" r:id="rId4"/>
    <sheet name="Schnittstellen" sheetId="7" r:id="rId5"/>
    <sheet name="Testing &amp; Abschluss" sheetId="3" r:id="rId6"/>
  </sheets>
  <calcPr calcId="145621"/>
</workbook>
</file>

<file path=xl/calcChain.xml><?xml version="1.0" encoding="utf-8"?>
<calcChain xmlns="http://schemas.openxmlformats.org/spreadsheetml/2006/main">
  <c r="I13" i="6" l="1"/>
  <c r="B6" i="4"/>
  <c r="B26" i="4"/>
  <c r="B32" i="4"/>
  <c r="B31" i="4"/>
  <c r="B30" i="4"/>
  <c r="B29" i="4"/>
  <c r="B28" i="4"/>
  <c r="B27" i="4"/>
  <c r="B18" i="4"/>
  <c r="B24" i="4"/>
  <c r="B22" i="4"/>
  <c r="B25" i="4"/>
  <c r="B23" i="4"/>
  <c r="B21" i="4"/>
  <c r="B17" i="4"/>
  <c r="B11" i="4"/>
  <c r="B10" i="4"/>
  <c r="J7" i="3"/>
  <c r="J8" i="3" s="1"/>
  <c r="J6" i="3"/>
  <c r="I13" i="7"/>
  <c r="I12" i="7"/>
  <c r="I11" i="7"/>
  <c r="J4" i="7"/>
  <c r="J3" i="7"/>
  <c r="J2" i="7"/>
  <c r="J5" i="7" l="1"/>
  <c r="I14" i="6"/>
  <c r="I12" i="6"/>
  <c r="J5" i="6"/>
  <c r="J4" i="6"/>
  <c r="B20" i="4" s="1"/>
  <c r="J3" i="6"/>
  <c r="B19" i="4" s="1"/>
  <c r="J2" i="6"/>
  <c r="J6" i="6" l="1"/>
  <c r="I12" i="2"/>
  <c r="D35" i="4" s="1"/>
  <c r="I15" i="3" l="1"/>
  <c r="I14" i="3"/>
  <c r="I13" i="3"/>
  <c r="J5" i="3"/>
  <c r="J4" i="3"/>
  <c r="J3" i="3"/>
  <c r="J2" i="3"/>
  <c r="I14" i="2"/>
  <c r="D37" i="4" s="1"/>
  <c r="I13" i="2"/>
  <c r="D36" i="4" s="1"/>
  <c r="J5" i="2"/>
  <c r="B16" i="4" s="1"/>
  <c r="J4" i="2"/>
  <c r="B15" i="4" s="1"/>
  <c r="J3" i="2"/>
  <c r="B14" i="4" s="1"/>
  <c r="J2" i="2"/>
  <c r="B13" i="4" s="1"/>
  <c r="I14" i="1"/>
  <c r="I15" i="1"/>
  <c r="I13" i="1"/>
  <c r="J3" i="1"/>
  <c r="B8" i="4" s="1"/>
  <c r="J4" i="1"/>
  <c r="B9" i="4" s="1"/>
  <c r="J5" i="1"/>
  <c r="J6" i="1"/>
  <c r="J2" i="1"/>
  <c r="J6" i="2" l="1"/>
  <c r="B12" i="4" s="1"/>
  <c r="B7" i="4"/>
  <c r="J7" i="1"/>
  <c r="B3" i="4" l="1"/>
</calcChain>
</file>

<file path=xl/sharedStrings.xml><?xml version="1.0" encoding="utf-8"?>
<sst xmlns="http://schemas.openxmlformats.org/spreadsheetml/2006/main" count="143" uniqueCount="77">
  <si>
    <t>Arbeitspaket</t>
  </si>
  <si>
    <t>Arbeit</t>
  </si>
  <si>
    <t>Datum</t>
  </si>
  <si>
    <t>Dauer</t>
  </si>
  <si>
    <t>Ergebnis</t>
  </si>
  <si>
    <t>Name</t>
  </si>
  <si>
    <t>Pawlowsky</t>
  </si>
  <si>
    <t>Projektstart</t>
  </si>
  <si>
    <t>Projektkoordination</t>
  </si>
  <si>
    <t>Projektabschluss</t>
  </si>
  <si>
    <t>Gesamtdauer</t>
  </si>
  <si>
    <t>Projektmarketing</t>
  </si>
  <si>
    <t>Projektmanagement</t>
  </si>
  <si>
    <t>Testing &amp; Abschluss</t>
  </si>
  <si>
    <t>Gesamtstatus NuTrade</t>
  </si>
  <si>
    <t>Gabriel Pawlowsky</t>
  </si>
  <si>
    <t>Gesamt</t>
  </si>
  <si>
    <t xml:space="preserve">      Projektkoordination</t>
  </si>
  <si>
    <t xml:space="preserve">      Projektstart</t>
  </si>
  <si>
    <t xml:space="preserve">      Projecontrolling</t>
  </si>
  <si>
    <t xml:space="preserve">      Projektmarketing</t>
  </si>
  <si>
    <t xml:space="preserve">      Projektabschluss</t>
  </si>
  <si>
    <t>Ist</t>
  </si>
  <si>
    <t>Soll</t>
  </si>
  <si>
    <t>Stunden</t>
  </si>
  <si>
    <t>Fortschritt</t>
  </si>
  <si>
    <t>Gesamtfortschritt</t>
  </si>
  <si>
    <t>Arbeitsstunden</t>
  </si>
  <si>
    <t>Nagy</t>
  </si>
  <si>
    <t>Sochovsky</t>
  </si>
  <si>
    <t>Peer Nagy</t>
  </si>
  <si>
    <t>Josef Sochovsky</t>
  </si>
  <si>
    <t>Verantwortlicher</t>
  </si>
  <si>
    <t>Arbeit am Projekthandbuch</t>
  </si>
  <si>
    <t>Erstversion des PHB</t>
  </si>
  <si>
    <t>Projektcontrolling</t>
  </si>
  <si>
    <t>Struktur implementieren</t>
  </si>
  <si>
    <t>Datenbankanbindung implementieren</t>
  </si>
  <si>
    <t>Broker implementieren</t>
  </si>
  <si>
    <t>Controller implementieren</t>
  </si>
  <si>
    <t>Informationsdesign durchführen</t>
  </si>
  <si>
    <t>Graphikdesign durchführen</t>
  </si>
  <si>
    <t>Datenbank einrichten</t>
  </si>
  <si>
    <t>Website implementieren</t>
  </si>
  <si>
    <t>Datenbank-Software-Schnittstelle implementieren</t>
  </si>
  <si>
    <t>Datenbank-Website-Schnittstelle implementieren</t>
  </si>
  <si>
    <t>Website-Software-Schnittstelle implementieren</t>
  </si>
  <si>
    <t>User-Acceptance-Test durchführen</t>
  </si>
  <si>
    <t>Security-Testing durchführen</t>
  </si>
  <si>
    <t>Unit-Testing durchführen</t>
  </si>
  <si>
    <t>User-Testing durchführen</t>
  </si>
  <si>
    <t>Fehlerbehebung durchführen</t>
  </si>
  <si>
    <t>Abnahme durchführen</t>
  </si>
  <si>
    <t>Arbeit an der Ersteinrichtung der Zeitaufzeichnungen</t>
  </si>
  <si>
    <t>Tabellen zur Zeitaufzeichnung</t>
  </si>
  <si>
    <t>Erweiterung der F#-Kenntnisse</t>
  </si>
  <si>
    <t>Erweitere Listenkenntnisse</t>
  </si>
  <si>
    <t xml:space="preserve">      Struktur implementieren</t>
  </si>
  <si>
    <t xml:space="preserve">      Datenbankanbindung implementieren</t>
  </si>
  <si>
    <t xml:space="preserve">      Broker implementieren</t>
  </si>
  <si>
    <t xml:space="preserve">      Controller implementieren</t>
  </si>
  <si>
    <t xml:space="preserve">      Informationsdesign durchführen</t>
  </si>
  <si>
    <t xml:space="preserve">      Graphikdesign durchführen</t>
  </si>
  <si>
    <t xml:space="preserve">      Datenbank einrichten</t>
  </si>
  <si>
    <t xml:space="preserve">      Website implementieren</t>
  </si>
  <si>
    <t>Software</t>
  </si>
  <si>
    <t>Website</t>
  </si>
  <si>
    <t>Schnittstellen</t>
  </si>
  <si>
    <t xml:space="preserve">      Datenbank-Software-Schnittstelle implementieren</t>
  </si>
  <si>
    <t xml:space="preserve">      Datenbank-Website-Schnittstelle implementieren</t>
  </si>
  <si>
    <t xml:space="preserve">      Website-Software-Schnittstelle implementieren</t>
  </si>
  <si>
    <t xml:space="preserve">      User-Acceptance-Test durchführen</t>
  </si>
  <si>
    <t xml:space="preserve">      Security-Testing durchführen</t>
  </si>
  <si>
    <t xml:space="preserve">      Unit-Testing durchführen</t>
  </si>
  <si>
    <t xml:space="preserve">      User-Testing durchführen</t>
  </si>
  <si>
    <t xml:space="preserve">      Fehlerbehebung durchführen</t>
  </si>
  <si>
    <t xml:space="preserve">      Abnahme durchführen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</si>
</sst>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1">
    <xf numFmtId="0" fontId="0" fillId="0" borderId="0"/>
  </cellStyleXfs>
  <cellXfs count="77">
    <xf numFmtId="0" fontId="0" fillId="0" borderId="0" xfId="0"/>
    <xf numFmtId="14" fontId="0" fillId="0" borderId="1" xfId="0" applyNumberFormat="1" applyBorder="1"/>
    <xf numFmtId="0" fontId="0" fillId="0" borderId="2" xfId="0" applyBorder="1"/>
    <xf numFmtId="0" fontId="0" fillId="0" borderId="1" xfId="0" applyBorder="1"/>
    <xf numFmtId="0" fontId="0" fillId="0" borderId="4" xfId="0" applyBorder="1"/>
    <xf numFmtId="0" fontId="0" fillId="0" borderId="5" xfId="0" applyBorder="1"/>
    <xf numFmtId="0" fontId="0" fillId="0" borderId="3" xfId="0" applyBorder="1"/>
    <xf numFmtId="14" fontId="0" fillId="0" borderId="2" xfId="0" applyNumberFormat="1" applyBorder="1"/>
    <xf numFmtId="14" fontId="0" fillId="0" borderId="6" xfId="0" applyNumberFormat="1" applyBorder="1"/>
    <xf numFmtId="14" fontId="0" fillId="0" borderId="7" xfId="0" applyNumberFormat="1" applyBorder="1"/>
    <xf numFmtId="0" fontId="0" fillId="0" borderId="3" xfId="0" applyFill="1" applyBorder="1"/>
    <xf numFmtId="0" fontId="0" fillId="0" borderId="0" xfId="0" applyBorder="1"/>
    <xf numFmtId="0" fontId="0" fillId="0" borderId="17" xfId="0" applyBorder="1"/>
    <xf numFmtId="0" fontId="0" fillId="0" borderId="18" xfId="0" applyBorder="1" applyAlignment="1"/>
    <xf numFmtId="0" fontId="0" fillId="0" borderId="3" xfId="0" applyBorder="1" applyAlignment="1"/>
    <xf numFmtId="0" fontId="0" fillId="0" borderId="14" xfId="0" applyFill="1" applyBorder="1"/>
    <xf numFmtId="0" fontId="0" fillId="0" borderId="15" xfId="0" applyFill="1" applyBorder="1"/>
    <xf numFmtId="0" fontId="0" fillId="0" borderId="8" xfId="0" applyFill="1" applyBorder="1"/>
    <xf numFmtId="0" fontId="0" fillId="0" borderId="16" xfId="0" applyFill="1" applyBorder="1"/>
    <xf numFmtId="0" fontId="0" fillId="0" borderId="17" xfId="0" applyFill="1" applyBorder="1" applyAlignment="1">
      <alignment horizontal="left"/>
    </xf>
    <xf numFmtId="0" fontId="0" fillId="0" borderId="12" xfId="0" applyFill="1" applyBorder="1" applyAlignment="1"/>
    <xf numFmtId="0" fontId="0" fillId="0" borderId="4" xfId="0" applyFill="1" applyBorder="1"/>
    <xf numFmtId="0" fontId="0" fillId="0" borderId="14" xfId="0" applyFill="1" applyBorder="1" applyAlignment="1"/>
    <xf numFmtId="0" fontId="0" fillId="0" borderId="5" xfId="0" applyFill="1" applyBorder="1"/>
    <xf numFmtId="0" fontId="0" fillId="0" borderId="4" xfId="0" applyFill="1" applyBorder="1" applyAlignment="1"/>
    <xf numFmtId="14" fontId="0" fillId="0" borderId="1" xfId="0" applyNumberFormat="1" applyBorder="1" applyAlignment="1">
      <alignment horizontal="right"/>
    </xf>
    <xf numFmtId="0" fontId="0" fillId="0" borderId="2" xfId="0" applyNumberFormat="1" applyBorder="1"/>
    <xf numFmtId="0" fontId="0" fillId="0" borderId="1" xfId="0" applyNumberFormat="1" applyBorder="1"/>
    <xf numFmtId="164" fontId="0" fillId="0" borderId="14" xfId="0" applyNumberFormat="1" applyFill="1" applyBorder="1"/>
    <xf numFmtId="164" fontId="0" fillId="0" borderId="15" xfId="0" applyNumberFormat="1" applyFill="1" applyBorder="1"/>
    <xf numFmtId="164" fontId="0" fillId="0" borderId="16" xfId="0" applyNumberFormat="1" applyFill="1" applyBorder="1"/>
    <xf numFmtId="164" fontId="0" fillId="0" borderId="11" xfId="0" applyNumberFormat="1" applyFill="1" applyBorder="1"/>
    <xf numFmtId="164" fontId="0" fillId="0" borderId="12" xfId="0" applyNumberFormat="1" applyFill="1" applyBorder="1"/>
    <xf numFmtId="164" fontId="0" fillId="0" borderId="13" xfId="0" applyNumberFormat="1" applyFill="1" applyBorder="1"/>
    <xf numFmtId="0" fontId="0" fillId="0" borderId="5" xfId="0" applyBorder="1"/>
    <xf numFmtId="0" fontId="0" fillId="0" borderId="4" xfId="0" applyBorder="1"/>
    <xf numFmtId="0" fontId="0" fillId="0" borderId="5" xfId="0" applyBorder="1"/>
    <xf numFmtId="0" fontId="0" fillId="0" borderId="3" xfId="0" applyBorder="1"/>
    <xf numFmtId="0" fontId="0" fillId="0" borderId="4" xfId="0" applyBorder="1"/>
    <xf numFmtId="0" fontId="0" fillId="0" borderId="19" xfId="0" applyBorder="1"/>
    <xf numFmtId="0" fontId="0" fillId="0" borderId="5" xfId="0" applyBorder="1"/>
    <xf numFmtId="0" fontId="0" fillId="0" borderId="3" xfId="0" applyBorder="1"/>
    <xf numFmtId="0" fontId="0" fillId="0" borderId="4" xfId="0" applyBorder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0" fillId="0" borderId="17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164" fontId="0" fillId="0" borderId="16" xfId="0" applyNumberFormat="1" applyFill="1" applyBorder="1" applyAlignment="1">
      <alignment horizontal="center"/>
    </xf>
    <xf numFmtId="164" fontId="0" fillId="0" borderId="11" xfId="0" applyNumberFormat="1" applyFill="1" applyBorder="1" applyAlignment="1">
      <alignment horizontal="center"/>
    </xf>
    <xf numFmtId="164" fontId="0" fillId="0" borderId="14" xfId="0" applyNumberFormat="1" applyFill="1" applyBorder="1" applyAlignment="1">
      <alignment horizontal="center"/>
    </xf>
    <xf numFmtId="164" fontId="0" fillId="0" borderId="15" xfId="0" applyNumberFormat="1" applyFill="1" applyBorder="1" applyAlignment="1">
      <alignment horizontal="center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5" xfId="0" applyBorder="1"/>
    <xf numFmtId="0" fontId="0" fillId="0" borderId="3" xfId="0" applyBorder="1"/>
    <xf numFmtId="0" fontId="0" fillId="0" borderId="4" xfId="0" applyBorder="1"/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8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16" xfId="0" applyBorder="1" applyAlignment="1">
      <alignment horizontal="left"/>
    </xf>
    <xf numFmtId="0" fontId="0" fillId="0" borderId="12" xfId="0" applyBorder="1" applyAlignment="1"/>
    <xf numFmtId="0" fontId="0" fillId="0" borderId="14" xfId="0" applyBorder="1" applyAlignment="1"/>
    <xf numFmtId="0" fontId="0" fillId="0" borderId="13" xfId="0" applyBorder="1" applyAlignment="1">
      <alignment horizontal="left"/>
    </xf>
    <xf numFmtId="0" fontId="0" fillId="0" borderId="15" xfId="0" applyBorder="1" applyAlignment="1">
      <alignment horizontal="left"/>
    </xf>
    <xf numFmtId="0" fontId="0" fillId="0" borderId="17" xfId="0" applyFill="1" applyBorder="1"/>
    <xf numFmtId="164" fontId="0" fillId="0" borderId="18" xfId="0" applyNumberFormat="1" applyFill="1" applyBorder="1"/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Gesamtfortschritt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</c:spPr>
          </c:dPt>
          <c:dPt>
            <c:idx val="1"/>
            <c:invertIfNegative val="0"/>
            <c:bubble3D val="0"/>
            <c:spPr>
              <a:solidFill>
                <a:schemeClr val="tx2"/>
              </a:solidFill>
            </c:spPr>
          </c:dPt>
          <c:cat>
            <c:strRef>
              <c:f>Gesamtstatus!$C$2:$D$2</c:f>
              <c:strCache>
                <c:ptCount val="2"/>
                <c:pt idx="0">
                  <c:v>Ist</c:v>
                </c:pt>
                <c:pt idx="1">
                  <c:v>Soll</c:v>
                </c:pt>
              </c:strCache>
            </c:strRef>
          </c:cat>
          <c:val>
            <c:numRef>
              <c:f>Gesamtstatus!$C$3:$D$3</c:f>
              <c:numCache>
                <c:formatCode>0.0%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shape val="box"/>
        <c:axId val="80352384"/>
        <c:axId val="80353920"/>
        <c:axId val="0"/>
      </c:bar3DChart>
      <c:catAx>
        <c:axId val="80352384"/>
        <c:scaling>
          <c:orientation val="minMax"/>
        </c:scaling>
        <c:delete val="0"/>
        <c:axPos val="b"/>
        <c:majorTickMark val="none"/>
        <c:minorTickMark val="none"/>
        <c:tickLblPos val="nextTo"/>
        <c:crossAx val="80353920"/>
        <c:crosses val="autoZero"/>
        <c:auto val="1"/>
        <c:lblAlgn val="ctr"/>
        <c:lblOffset val="100"/>
        <c:noMultiLvlLbl val="0"/>
      </c:catAx>
      <c:valAx>
        <c:axId val="80353920"/>
        <c:scaling>
          <c:orientation val="minMax"/>
        </c:scaling>
        <c:delete val="0"/>
        <c:axPos val="l"/>
        <c:majorGridlines/>
        <c:numFmt formatCode="0.0%" sourceLinked="1"/>
        <c:majorTickMark val="none"/>
        <c:minorTickMark val="none"/>
        <c:tickLblPos val="nextTo"/>
        <c:spPr>
          <a:ln w="9525">
            <a:noFill/>
          </a:ln>
        </c:spPr>
        <c:crossAx val="80352384"/>
        <c:crosses val="autoZero"/>
        <c:crossBetween val="between"/>
      </c:valAx>
    </c:plotArea>
    <c:plotVisOnly val="1"/>
    <c:dispBlanksAs val="gap"/>
    <c:showDLblsOverMax val="0"/>
  </c:chart>
  <c:spPr>
    <a:ln w="12700"/>
  </c:sp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Gesamtstatus!$C$34</c:f>
              <c:strCache>
                <c:ptCount val="1"/>
                <c:pt idx="0">
                  <c:v>Arbeitsstunden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chemeClr val="tx2">
                  <a:lumMod val="60000"/>
                  <a:lumOff val="40000"/>
                  <a:alpha val="50000"/>
                </a:schemeClr>
              </a:solidFill>
            </c:spPr>
          </c:dPt>
          <c:cat>
            <c:strRef>
              <c:f>Gesamtstatus!$B$35:$C$37</c:f>
              <c:strCache>
                <c:ptCount val="3"/>
                <c:pt idx="0">
                  <c:v>Peer Nagy</c:v>
                </c:pt>
                <c:pt idx="1">
                  <c:v>Gabriel Pawlowsky</c:v>
                </c:pt>
                <c:pt idx="2">
                  <c:v>Josef Sochovsky</c:v>
                </c:pt>
              </c:strCache>
            </c:strRef>
          </c:cat>
          <c:val>
            <c:numRef>
              <c:f>Gesamtstatus!$D$35:$D$37</c:f>
              <c:numCache>
                <c:formatCode>General</c:formatCode>
                <c:ptCount val="3"/>
                <c:pt idx="0">
                  <c:v>0</c:v>
                </c:pt>
                <c:pt idx="1">
                  <c:v>4</c:v>
                </c:pt>
                <c:pt idx="2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0378880"/>
        <c:axId val="80380672"/>
        <c:axId val="0"/>
      </c:bar3DChart>
      <c:catAx>
        <c:axId val="80378880"/>
        <c:scaling>
          <c:orientation val="minMax"/>
        </c:scaling>
        <c:delete val="0"/>
        <c:axPos val="b"/>
        <c:majorTickMark val="out"/>
        <c:minorTickMark val="none"/>
        <c:tickLblPos val="nextTo"/>
        <c:crossAx val="80380672"/>
        <c:crosses val="autoZero"/>
        <c:auto val="1"/>
        <c:lblAlgn val="ctr"/>
        <c:lblOffset val="100"/>
        <c:noMultiLvlLbl val="0"/>
      </c:catAx>
      <c:valAx>
        <c:axId val="80380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03788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137160</xdr:rowOff>
    </xdr:from>
    <xdr:to>
      <xdr:col>12</xdr:col>
      <xdr:colOff>108585</xdr:colOff>
      <xdr:row>22</xdr:row>
      <xdr:rowOff>137160</xdr:rowOff>
    </xdr:to>
    <xdr:graphicFrame macro="">
      <xdr:nvGraphicFramePr>
        <xdr:cNvPr id="21" name="Diagramm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782955</xdr:colOff>
      <xdr:row>24</xdr:row>
      <xdr:rowOff>17144</xdr:rowOff>
    </xdr:from>
    <xdr:to>
      <xdr:col>12</xdr:col>
      <xdr:colOff>85725</xdr:colOff>
      <xdr:row>41</xdr:row>
      <xdr:rowOff>182879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8"/>
  <sheetViews>
    <sheetView tabSelected="1" topLeftCell="A11" workbookViewId="0">
      <selection activeCell="A36" sqref="A36"/>
    </sheetView>
  </sheetViews>
  <sheetFormatPr baseColWidth="10" defaultRowHeight="14.4" x14ac:dyDescent="0.3"/>
  <cols>
    <col min="1" max="1" width="45" bestFit="1" customWidth="1"/>
    <col min="4" max="4" width="14.6640625" bestFit="1" customWidth="1"/>
  </cols>
  <sheetData>
    <row r="1" spans="1:15" x14ac:dyDescent="0.3">
      <c r="A1" s="51"/>
      <c r="B1" s="53" t="s">
        <v>24</v>
      </c>
      <c r="C1" s="47" t="s">
        <v>26</v>
      </c>
      <c r="D1" s="48"/>
      <c r="O1" s="11"/>
    </row>
    <row r="2" spans="1:15" ht="15" thickBot="1" x14ac:dyDescent="0.35">
      <c r="A2" s="52"/>
      <c r="B2" s="54"/>
      <c r="C2" s="15" t="s">
        <v>22</v>
      </c>
      <c r="D2" s="16" t="s">
        <v>23</v>
      </c>
    </row>
    <row r="3" spans="1:15" ht="15" thickBot="1" x14ac:dyDescent="0.35">
      <c r="A3" s="17" t="s">
        <v>14</v>
      </c>
      <c r="B3" s="10">
        <f>SUM(B6,B12,B17)</f>
        <v>9</v>
      </c>
      <c r="C3" s="28">
        <v>1</v>
      </c>
      <c r="D3" s="29">
        <v>1</v>
      </c>
    </row>
    <row r="4" spans="1:15" x14ac:dyDescent="0.3">
      <c r="A4" s="48"/>
      <c r="B4" s="53"/>
      <c r="C4" s="55" t="s">
        <v>25</v>
      </c>
      <c r="D4" s="56"/>
    </row>
    <row r="5" spans="1:15" ht="15" thickBot="1" x14ac:dyDescent="0.35">
      <c r="A5" s="52"/>
      <c r="B5" s="54"/>
      <c r="C5" s="57"/>
      <c r="D5" s="58"/>
    </row>
    <row r="6" spans="1:15" x14ac:dyDescent="0.3">
      <c r="A6" s="18" t="s">
        <v>12</v>
      </c>
      <c r="B6" s="19">
        <f>Projektmanagement!J7</f>
        <v>4</v>
      </c>
      <c r="C6" s="30">
        <v>1</v>
      </c>
      <c r="D6" s="31">
        <v>1</v>
      </c>
    </row>
    <row r="7" spans="1:15" x14ac:dyDescent="0.3">
      <c r="A7" s="20" t="s">
        <v>18</v>
      </c>
      <c r="B7" s="21">
        <f>Projektmanagement!J2</f>
        <v>0</v>
      </c>
      <c r="C7" s="32"/>
      <c r="D7" s="33"/>
    </row>
    <row r="8" spans="1:15" x14ac:dyDescent="0.3">
      <c r="A8" s="20" t="s">
        <v>17</v>
      </c>
      <c r="B8" s="21">
        <f>Projektmanagement!J3</f>
        <v>0</v>
      </c>
      <c r="C8" s="32"/>
      <c r="D8" s="33"/>
    </row>
    <row r="9" spans="1:15" x14ac:dyDescent="0.3">
      <c r="A9" s="20" t="s">
        <v>19</v>
      </c>
      <c r="B9" s="21">
        <f>Projektmanagement!J4</f>
        <v>4</v>
      </c>
      <c r="C9" s="32"/>
      <c r="D9" s="33"/>
    </row>
    <row r="10" spans="1:15" x14ac:dyDescent="0.3">
      <c r="A10" s="20" t="s">
        <v>20</v>
      </c>
      <c r="B10" s="21">
        <f>Projektmanagement!J5</f>
        <v>0</v>
      </c>
      <c r="C10" s="32"/>
      <c r="D10" s="33"/>
    </row>
    <row r="11" spans="1:15" ht="15" thickBot="1" x14ac:dyDescent="0.35">
      <c r="A11" s="22" t="s">
        <v>21</v>
      </c>
      <c r="B11" s="23">
        <f>Projektmanagement!J6</f>
        <v>0</v>
      </c>
      <c r="C11" s="28"/>
      <c r="D11" s="29"/>
    </row>
    <row r="12" spans="1:15" x14ac:dyDescent="0.3">
      <c r="A12" s="75" t="s">
        <v>65</v>
      </c>
      <c r="B12" s="19">
        <f>Software!J6</f>
        <v>5</v>
      </c>
      <c r="C12" s="30">
        <v>1</v>
      </c>
      <c r="D12" s="31">
        <v>1</v>
      </c>
    </row>
    <row r="13" spans="1:15" x14ac:dyDescent="0.3">
      <c r="A13" s="71" t="s">
        <v>57</v>
      </c>
      <c r="B13" s="24">
        <f>Software!J2</f>
        <v>5</v>
      </c>
      <c r="C13" s="32"/>
      <c r="D13" s="33"/>
    </row>
    <row r="14" spans="1:15" x14ac:dyDescent="0.3">
      <c r="A14" s="71" t="s">
        <v>58</v>
      </c>
      <c r="B14" s="24">
        <f>Software!J3</f>
        <v>0</v>
      </c>
      <c r="C14" s="32"/>
      <c r="D14" s="33"/>
    </row>
    <row r="15" spans="1:15" x14ac:dyDescent="0.3">
      <c r="A15" s="71" t="s">
        <v>59</v>
      </c>
      <c r="B15" s="24">
        <f>Software!J4</f>
        <v>0</v>
      </c>
      <c r="C15" s="32"/>
      <c r="D15" s="33"/>
    </row>
    <row r="16" spans="1:15" ht="15" thickBot="1" x14ac:dyDescent="0.35">
      <c r="A16" s="71" t="s">
        <v>60</v>
      </c>
      <c r="B16" s="24">
        <f>Software!J5</f>
        <v>0</v>
      </c>
      <c r="C16" s="32"/>
      <c r="D16" s="33"/>
    </row>
    <row r="17" spans="1:4" x14ac:dyDescent="0.3">
      <c r="A17" s="75" t="s">
        <v>66</v>
      </c>
      <c r="B17" s="19">
        <f>Website!J8</f>
        <v>0</v>
      </c>
      <c r="C17" s="30">
        <v>1</v>
      </c>
      <c r="D17" s="31">
        <v>1</v>
      </c>
    </row>
    <row r="18" spans="1:4" x14ac:dyDescent="0.3">
      <c r="A18" s="71" t="s">
        <v>61</v>
      </c>
      <c r="B18" s="24">
        <f>Website!J2</f>
        <v>0</v>
      </c>
      <c r="C18" s="32"/>
      <c r="D18" s="33"/>
    </row>
    <row r="19" spans="1:4" x14ac:dyDescent="0.3">
      <c r="A19" s="71" t="s">
        <v>62</v>
      </c>
      <c r="B19" s="24">
        <f>Website!J3</f>
        <v>0</v>
      </c>
      <c r="C19" s="32"/>
      <c r="D19" s="33"/>
    </row>
    <row r="20" spans="1:4" x14ac:dyDescent="0.3">
      <c r="A20" s="71" t="s">
        <v>63</v>
      </c>
      <c r="B20" s="24">
        <f>Website!J4</f>
        <v>0</v>
      </c>
      <c r="C20" s="32"/>
      <c r="D20" s="33"/>
    </row>
    <row r="21" spans="1:4" ht="15" thickBot="1" x14ac:dyDescent="0.35">
      <c r="A21" s="72" t="s">
        <v>64</v>
      </c>
      <c r="B21" s="24">
        <f>Website!J5</f>
        <v>0</v>
      </c>
      <c r="C21" s="28"/>
      <c r="D21" s="29"/>
    </row>
    <row r="22" spans="1:4" x14ac:dyDescent="0.3">
      <c r="A22" s="75" t="s">
        <v>67</v>
      </c>
      <c r="B22" s="19">
        <f>Schnittstellen!J5</f>
        <v>4</v>
      </c>
      <c r="C22" s="30">
        <v>1</v>
      </c>
      <c r="D22" s="31">
        <v>1</v>
      </c>
    </row>
    <row r="23" spans="1:4" x14ac:dyDescent="0.3">
      <c r="A23" s="71" t="s">
        <v>68</v>
      </c>
      <c r="B23" s="24">
        <f>Schnittstellen!J2</f>
        <v>4</v>
      </c>
      <c r="C23" s="32"/>
      <c r="D23" s="33"/>
    </row>
    <row r="24" spans="1:4" x14ac:dyDescent="0.3">
      <c r="A24" s="71" t="s">
        <v>69</v>
      </c>
      <c r="B24" s="24">
        <f>Schnittstellen!J3</f>
        <v>0</v>
      </c>
      <c r="C24" s="32"/>
      <c r="D24" s="33"/>
    </row>
    <row r="25" spans="1:4" ht="15" thickBot="1" x14ac:dyDescent="0.35">
      <c r="A25" s="71" t="s">
        <v>70</v>
      </c>
      <c r="B25" s="24">
        <f>Schnittstellen!J4</f>
        <v>0</v>
      </c>
      <c r="C25" s="32"/>
      <c r="D25" s="33"/>
    </row>
    <row r="26" spans="1:4" x14ac:dyDescent="0.3">
      <c r="A26" s="75" t="s">
        <v>13</v>
      </c>
      <c r="B26" s="19">
        <f>'Testing &amp; Abschluss'!J8</f>
        <v>0</v>
      </c>
      <c r="C26" s="30">
        <v>1</v>
      </c>
      <c r="D26" s="31">
        <v>1</v>
      </c>
    </row>
    <row r="27" spans="1:4" x14ac:dyDescent="0.3">
      <c r="A27" s="71" t="s">
        <v>71</v>
      </c>
      <c r="B27" s="21">
        <f>'Testing &amp; Abschluss'!J2</f>
        <v>0</v>
      </c>
      <c r="C27" s="32"/>
      <c r="D27" s="33"/>
    </row>
    <row r="28" spans="1:4" x14ac:dyDescent="0.3">
      <c r="A28" s="71" t="s">
        <v>72</v>
      </c>
      <c r="B28" s="21">
        <f>'Testing &amp; Abschluss'!J3</f>
        <v>0</v>
      </c>
      <c r="C28" s="32"/>
      <c r="D28" s="33"/>
    </row>
    <row r="29" spans="1:4" x14ac:dyDescent="0.3">
      <c r="A29" s="71" t="s">
        <v>73</v>
      </c>
      <c r="B29" s="21">
        <f>'Testing &amp; Abschluss'!J4</f>
        <v>0</v>
      </c>
      <c r="C29" s="32"/>
      <c r="D29" s="33"/>
    </row>
    <row r="30" spans="1:4" x14ac:dyDescent="0.3">
      <c r="A30" s="71" t="s">
        <v>74</v>
      </c>
      <c r="B30" s="21">
        <f>'Testing &amp; Abschluss'!J5</f>
        <v>0</v>
      </c>
      <c r="C30" s="32"/>
      <c r="D30" s="33"/>
    </row>
    <row r="31" spans="1:4" x14ac:dyDescent="0.3">
      <c r="A31" s="71" t="s">
        <v>75</v>
      </c>
      <c r="B31" s="21">
        <f>'Testing &amp; Abschluss'!J6</f>
        <v>0</v>
      </c>
      <c r="C31" s="32"/>
      <c r="D31" s="33"/>
    </row>
    <row r="32" spans="1:4" ht="15" thickBot="1" x14ac:dyDescent="0.35">
      <c r="A32" s="72" t="s">
        <v>76</v>
      </c>
      <c r="B32" s="23">
        <f>'Testing &amp; Abschluss'!J7</f>
        <v>0</v>
      </c>
      <c r="C32" s="76"/>
      <c r="D32" s="29"/>
    </row>
    <row r="33" spans="2:4" ht="15" thickBot="1" x14ac:dyDescent="0.35"/>
    <row r="34" spans="2:4" ht="15" thickBot="1" x14ac:dyDescent="0.35">
      <c r="B34" s="13"/>
      <c r="C34" s="14" t="s">
        <v>27</v>
      </c>
      <c r="D34" s="41"/>
    </row>
    <row r="35" spans="2:4" ht="15" customHeight="1" x14ac:dyDescent="0.3">
      <c r="B35" s="49" t="s">
        <v>30</v>
      </c>
      <c r="C35" s="50"/>
      <c r="D35" s="12">
        <f>SUM(Projektmanagement!I13,Software!I12,Website!I12,Schnittstellen!J11,'Testing &amp; Abschluss'!I13)</f>
        <v>0</v>
      </c>
    </row>
    <row r="36" spans="2:4" x14ac:dyDescent="0.3">
      <c r="B36" s="43" t="s">
        <v>15</v>
      </c>
      <c r="C36" s="44"/>
      <c r="D36" s="42">
        <f>SUM(Projektmanagement!I14,Software!I13,Website!I13,Schnittstellen!J12,'Testing &amp; Abschluss'!I14)</f>
        <v>4</v>
      </c>
    </row>
    <row r="37" spans="2:4" ht="15" thickBot="1" x14ac:dyDescent="0.35">
      <c r="B37" s="45" t="s">
        <v>31</v>
      </c>
      <c r="C37" s="46"/>
      <c r="D37" s="40">
        <f>SUM(Projektmanagement!I15,Software!I14,Website!I14,Schnittstellen!J13,'Testing &amp; Abschluss'!I15)</f>
        <v>5</v>
      </c>
    </row>
    <row r="38" spans="2:4" ht="15.75" customHeight="1" x14ac:dyDescent="0.3"/>
  </sheetData>
  <mergeCells count="9">
    <mergeCell ref="B36:C36"/>
    <mergeCell ref="B37:C37"/>
    <mergeCell ref="C1:D1"/>
    <mergeCell ref="B35:C35"/>
    <mergeCell ref="A1:A2"/>
    <mergeCell ref="A4:A5"/>
    <mergeCell ref="B1:B2"/>
    <mergeCell ref="B4:B5"/>
    <mergeCell ref="C4:D5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I13" sqref="I13"/>
    </sheetView>
  </sheetViews>
  <sheetFormatPr baseColWidth="10" defaultRowHeight="14.4" x14ac:dyDescent="0.3"/>
  <cols>
    <col min="1" max="1" width="14.77734375" style="3" bestFit="1" customWidth="1"/>
    <col min="2" max="2" width="21.33203125" style="3" customWidth="1"/>
    <col min="3" max="3" width="71.88671875" style="3" customWidth="1"/>
    <col min="4" max="4" width="11.5546875" style="3"/>
    <col min="5" max="5" width="11.5546875" style="27"/>
    <col min="6" max="6" width="24.5546875" style="3" customWidth="1"/>
    <col min="9" max="9" width="12.88671875" bestFit="1" customWidth="1"/>
  </cols>
  <sheetData>
    <row r="1" spans="1:10" ht="15" thickBot="1" x14ac:dyDescent="0.35">
      <c r="A1" s="2" t="s">
        <v>32</v>
      </c>
      <c r="B1" s="2" t="s">
        <v>0</v>
      </c>
      <c r="C1" s="2" t="s">
        <v>1</v>
      </c>
      <c r="D1" s="2" t="s">
        <v>2</v>
      </c>
      <c r="E1" s="26" t="s">
        <v>3</v>
      </c>
      <c r="F1" s="2" t="s">
        <v>4</v>
      </c>
      <c r="H1" s="62" t="s">
        <v>0</v>
      </c>
      <c r="I1" s="62"/>
      <c r="J1" s="6" t="s">
        <v>10</v>
      </c>
    </row>
    <row r="2" spans="1:10" x14ac:dyDescent="0.3">
      <c r="A2" s="2" t="s">
        <v>6</v>
      </c>
      <c r="B2" s="3" t="s">
        <v>35</v>
      </c>
      <c r="C2" s="3" t="s">
        <v>33</v>
      </c>
      <c r="D2" s="1">
        <v>41227</v>
      </c>
      <c r="E2" s="27">
        <v>2</v>
      </c>
      <c r="F2" s="3" t="s">
        <v>34</v>
      </c>
      <c r="H2" s="63" t="s">
        <v>7</v>
      </c>
      <c r="I2" s="63"/>
      <c r="J2" s="4">
        <f>SUMIF(B:B,H2,E:E)</f>
        <v>0</v>
      </c>
    </row>
    <row r="3" spans="1:10" x14ac:dyDescent="0.3">
      <c r="A3" s="3" t="s">
        <v>6</v>
      </c>
      <c r="B3" s="3" t="s">
        <v>35</v>
      </c>
      <c r="C3" s="3" t="s">
        <v>53</v>
      </c>
      <c r="D3" s="1">
        <v>41231</v>
      </c>
      <c r="E3" s="27">
        <v>2</v>
      </c>
      <c r="F3" s="3" t="s">
        <v>54</v>
      </c>
      <c r="H3" s="63" t="s">
        <v>8</v>
      </c>
      <c r="I3" s="63"/>
      <c r="J3" s="4">
        <f>SUMIF(B:B,H3,E:E)</f>
        <v>0</v>
      </c>
    </row>
    <row r="4" spans="1:10" x14ac:dyDescent="0.3">
      <c r="D4" s="1"/>
      <c r="H4" s="63" t="s">
        <v>35</v>
      </c>
      <c r="I4" s="63"/>
      <c r="J4" s="4">
        <f>SUMIF(B:B,H4,E:E)</f>
        <v>4</v>
      </c>
    </row>
    <row r="5" spans="1:10" x14ac:dyDescent="0.3">
      <c r="D5" s="1"/>
      <c r="H5" s="63" t="s">
        <v>11</v>
      </c>
      <c r="I5" s="63"/>
      <c r="J5" s="4">
        <f>SUMIF(B:B,H5,E:E)</f>
        <v>0</v>
      </c>
    </row>
    <row r="6" spans="1:10" ht="15" thickBot="1" x14ac:dyDescent="0.35">
      <c r="D6" s="1"/>
      <c r="H6" s="61" t="s">
        <v>9</v>
      </c>
      <c r="I6" s="61"/>
      <c r="J6" s="5">
        <f>SUMIF(B:B,H6,E:E)</f>
        <v>0</v>
      </c>
    </row>
    <row r="7" spans="1:10" ht="15" thickBot="1" x14ac:dyDescent="0.35">
      <c r="D7" s="1"/>
      <c r="H7" s="59" t="s">
        <v>16</v>
      </c>
      <c r="I7" s="60"/>
      <c r="J7" s="10">
        <f>SUM(J2:J6)</f>
        <v>4</v>
      </c>
    </row>
    <row r="8" spans="1:10" x14ac:dyDescent="0.3">
      <c r="D8" s="25"/>
    </row>
    <row r="9" spans="1:10" x14ac:dyDescent="0.3">
      <c r="D9" s="1"/>
    </row>
    <row r="10" spans="1:10" x14ac:dyDescent="0.3">
      <c r="D10" s="1"/>
    </row>
    <row r="11" spans="1:10" ht="15" thickBot="1" x14ac:dyDescent="0.35">
      <c r="D11" s="1"/>
    </row>
    <row r="12" spans="1:10" ht="15" thickBot="1" x14ac:dyDescent="0.35">
      <c r="D12" s="1"/>
      <c r="H12" s="6" t="s">
        <v>5</v>
      </c>
      <c r="I12" s="6" t="s">
        <v>10</v>
      </c>
    </row>
    <row r="13" spans="1:10" x14ac:dyDescent="0.3">
      <c r="D13" s="1"/>
      <c r="H13" s="35" t="s">
        <v>28</v>
      </c>
      <c r="I13" s="4">
        <f>SUMIF(A:A,H13,E:E)</f>
        <v>0</v>
      </c>
    </row>
    <row r="14" spans="1:10" x14ac:dyDescent="0.3">
      <c r="D14" s="1"/>
      <c r="H14" s="35" t="s">
        <v>6</v>
      </c>
      <c r="I14" s="4">
        <f>SUMIF(A:A,H14,E:E)</f>
        <v>4</v>
      </c>
    </row>
    <row r="15" spans="1:10" ht="15" thickBot="1" x14ac:dyDescent="0.35">
      <c r="D15" s="1"/>
      <c r="H15" s="35" t="s">
        <v>29</v>
      </c>
      <c r="I15" s="4">
        <f>SUMIF(A:A,H15,E:E)</f>
        <v>0</v>
      </c>
    </row>
    <row r="16" spans="1:10" x14ac:dyDescent="0.3">
      <c r="D16" s="1"/>
      <c r="H16" s="39"/>
      <c r="I16" s="39"/>
    </row>
    <row r="17" spans="4:4" x14ac:dyDescent="0.3">
      <c r="D17" s="1"/>
    </row>
    <row r="18" spans="4:4" x14ac:dyDescent="0.3">
      <c r="D18" s="1"/>
    </row>
  </sheetData>
  <mergeCells count="7">
    <mergeCell ref="H7:I7"/>
    <mergeCell ref="H6:I6"/>
    <mergeCell ref="H1:I1"/>
    <mergeCell ref="H2:I2"/>
    <mergeCell ref="H3:I3"/>
    <mergeCell ref="H4:I4"/>
    <mergeCell ref="H5:I5"/>
  </mergeCells>
  <dataValidations count="2">
    <dataValidation type="list" allowBlank="1" showInputMessage="1" showErrorMessage="1" sqref="B1 B2:B10 B12:B1048576">
      <formula1>$H$2:$H$6</formula1>
    </dataValidation>
    <dataValidation type="list" allowBlank="1" showInputMessage="1" showErrorMessage="1" sqref="A2 A3:A1048576">
      <formula1>$H$13:$H$15</formula1>
    </dataValidation>
  </dataValidations>
  <pageMargins left="0.7" right="0.7" top="0.78740157499999996" bottom="0.78740157499999996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8"/>
  <sheetViews>
    <sheetView workbookViewId="0">
      <selection activeCell="D14" sqref="D14"/>
    </sheetView>
  </sheetViews>
  <sheetFormatPr baseColWidth="10" defaultRowHeight="14.4" x14ac:dyDescent="0.3"/>
  <cols>
    <col min="1" max="1" width="15.33203125" style="3" customWidth="1"/>
    <col min="2" max="2" width="20.77734375" style="3" bestFit="1" customWidth="1"/>
    <col min="3" max="3" width="45.44140625" style="3" bestFit="1" customWidth="1"/>
    <col min="4" max="5" width="11.5546875" style="3"/>
    <col min="6" max="6" width="41.33203125" style="3" bestFit="1" customWidth="1"/>
    <col min="8" max="8" width="15.77734375" customWidth="1"/>
    <col min="9" max="9" width="17.44140625" customWidth="1"/>
  </cols>
  <sheetData>
    <row r="1" spans="1:10" ht="15" thickBot="1" x14ac:dyDescent="0.35">
      <c r="A1" s="3" t="s">
        <v>32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H1" s="62" t="s">
        <v>0</v>
      </c>
      <c r="I1" s="62"/>
      <c r="J1" s="6" t="s">
        <v>10</v>
      </c>
    </row>
    <row r="2" spans="1:10" x14ac:dyDescent="0.3">
      <c r="A2" s="3" t="s">
        <v>29</v>
      </c>
      <c r="B2" s="3" t="s">
        <v>36</v>
      </c>
      <c r="C2" s="3" t="s">
        <v>55</v>
      </c>
      <c r="D2" s="7">
        <v>41227</v>
      </c>
      <c r="E2" s="3">
        <v>5</v>
      </c>
      <c r="F2" s="3" t="s">
        <v>56</v>
      </c>
      <c r="H2" s="70" t="s">
        <v>36</v>
      </c>
      <c r="I2" s="65"/>
      <c r="J2" s="4">
        <f>SUMIF(B:B,H2,E:E)</f>
        <v>5</v>
      </c>
    </row>
    <row r="3" spans="1:10" x14ac:dyDescent="0.3">
      <c r="H3" s="67" t="s">
        <v>37</v>
      </c>
      <c r="I3" s="73"/>
      <c r="J3" s="4">
        <f>SUMIF(B:B,H3,E:E)</f>
        <v>0</v>
      </c>
    </row>
    <row r="4" spans="1:10" x14ac:dyDescent="0.3">
      <c r="H4" s="67" t="s">
        <v>38</v>
      </c>
      <c r="I4" s="73"/>
      <c r="J4" s="4">
        <f>SUMIF(B:B,H4,E:E)</f>
        <v>0</v>
      </c>
    </row>
    <row r="5" spans="1:10" ht="15" thickBot="1" x14ac:dyDescent="0.35">
      <c r="D5" s="9"/>
      <c r="H5" s="69" t="s">
        <v>39</v>
      </c>
      <c r="I5" s="74"/>
      <c r="J5" s="4">
        <f>SUMIF(B:B,H5,E:E)</f>
        <v>0</v>
      </c>
    </row>
    <row r="6" spans="1:10" ht="15" thickBot="1" x14ac:dyDescent="0.35">
      <c r="D6" s="1"/>
      <c r="H6" s="59" t="s">
        <v>16</v>
      </c>
      <c r="I6" s="64"/>
      <c r="J6" s="10">
        <f>SUM(J2:J5)</f>
        <v>5</v>
      </c>
    </row>
    <row r="7" spans="1:10" x14ac:dyDescent="0.3">
      <c r="D7" s="8"/>
    </row>
    <row r="8" spans="1:10" x14ac:dyDescent="0.3">
      <c r="D8" s="1"/>
    </row>
    <row r="9" spans="1:10" x14ac:dyDescent="0.3">
      <c r="D9" s="7"/>
    </row>
    <row r="10" spans="1:10" ht="15" thickBot="1" x14ac:dyDescent="0.35">
      <c r="D10" s="1"/>
    </row>
    <row r="11" spans="1:10" ht="15" thickBot="1" x14ac:dyDescent="0.35">
      <c r="D11" s="1"/>
      <c r="H11" s="6" t="s">
        <v>5</v>
      </c>
      <c r="I11" s="6" t="s">
        <v>10</v>
      </c>
    </row>
    <row r="12" spans="1:10" x14ac:dyDescent="0.3">
      <c r="D12" s="1"/>
      <c r="H12" s="4" t="s">
        <v>28</v>
      </c>
      <c r="I12" s="4">
        <f>SUMIF(A:A,H12,E:E)</f>
        <v>0</v>
      </c>
    </row>
    <row r="13" spans="1:10" x14ac:dyDescent="0.3">
      <c r="D13" s="1"/>
      <c r="H13" s="4" t="s">
        <v>6</v>
      </c>
      <c r="I13" s="4">
        <f>SUMIF(A:A,H13,E:E)</f>
        <v>0</v>
      </c>
    </row>
    <row r="14" spans="1:10" ht="15" thickBot="1" x14ac:dyDescent="0.35">
      <c r="D14" s="1"/>
      <c r="H14" s="34" t="s">
        <v>29</v>
      </c>
      <c r="I14" s="34">
        <f>SUMIF(A:A,H14,E:E)</f>
        <v>5</v>
      </c>
    </row>
    <row r="15" spans="1:10" x14ac:dyDescent="0.3">
      <c r="D15" s="1"/>
    </row>
    <row r="16" spans="1:10" x14ac:dyDescent="0.3">
      <c r="D16" s="1"/>
    </row>
    <row r="17" spans="4:4" x14ac:dyDescent="0.3">
      <c r="D17" s="1"/>
    </row>
    <row r="18" spans="4:4" x14ac:dyDescent="0.3">
      <c r="D18" s="1"/>
    </row>
    <row r="19" spans="4:4" x14ac:dyDescent="0.3">
      <c r="D19" s="1"/>
    </row>
    <row r="20" spans="4:4" x14ac:dyDescent="0.3">
      <c r="D20" s="1"/>
    </row>
    <row r="21" spans="4:4" x14ac:dyDescent="0.3">
      <c r="D21" s="1"/>
    </row>
    <row r="22" spans="4:4" x14ac:dyDescent="0.3">
      <c r="D22" s="1"/>
    </row>
    <row r="23" spans="4:4" x14ac:dyDescent="0.3">
      <c r="D23" s="1"/>
    </row>
    <row r="24" spans="4:4" x14ac:dyDescent="0.3">
      <c r="D24" s="1"/>
    </row>
    <row r="25" spans="4:4" x14ac:dyDescent="0.3">
      <c r="D25" s="1"/>
    </row>
    <row r="26" spans="4:4" x14ac:dyDescent="0.3">
      <c r="D26" s="1"/>
    </row>
    <row r="27" spans="4:4" x14ac:dyDescent="0.3">
      <c r="D27" s="1"/>
    </row>
    <row r="28" spans="4:4" x14ac:dyDescent="0.3">
      <c r="D28" s="1"/>
    </row>
    <row r="29" spans="4:4" x14ac:dyDescent="0.3">
      <c r="D29" s="1"/>
    </row>
    <row r="30" spans="4:4" x14ac:dyDescent="0.3">
      <c r="D30" s="1"/>
    </row>
    <row r="31" spans="4:4" x14ac:dyDescent="0.3">
      <c r="D31" s="1"/>
    </row>
    <row r="32" spans="4:4" x14ac:dyDescent="0.3">
      <c r="D32" s="1"/>
    </row>
    <row r="33" spans="4:4" x14ac:dyDescent="0.3">
      <c r="D33" s="1"/>
    </row>
    <row r="34" spans="4:4" x14ac:dyDescent="0.3">
      <c r="D34" s="1"/>
    </row>
    <row r="35" spans="4:4" x14ac:dyDescent="0.3">
      <c r="D35" s="1"/>
    </row>
    <row r="36" spans="4:4" x14ac:dyDescent="0.3">
      <c r="D36" s="1"/>
    </row>
    <row r="37" spans="4:4" x14ac:dyDescent="0.3">
      <c r="D37" s="1"/>
    </row>
    <row r="38" spans="4:4" x14ac:dyDescent="0.3">
      <c r="D38" s="1"/>
    </row>
    <row r="39" spans="4:4" x14ac:dyDescent="0.3">
      <c r="D39" s="1"/>
    </row>
    <row r="40" spans="4:4" x14ac:dyDescent="0.3">
      <c r="D40" s="1"/>
    </row>
    <row r="41" spans="4:4" x14ac:dyDescent="0.3">
      <c r="D41" s="1"/>
    </row>
    <row r="42" spans="4:4" x14ac:dyDescent="0.3">
      <c r="D42" s="1"/>
    </row>
    <row r="43" spans="4:4" x14ac:dyDescent="0.3">
      <c r="D43" s="1"/>
    </row>
    <row r="44" spans="4:4" x14ac:dyDescent="0.3">
      <c r="D44" s="1"/>
    </row>
    <row r="45" spans="4:4" x14ac:dyDescent="0.3">
      <c r="D45" s="1"/>
    </row>
    <row r="46" spans="4:4" x14ac:dyDescent="0.3">
      <c r="D46" s="1"/>
    </row>
    <row r="47" spans="4:4" x14ac:dyDescent="0.3">
      <c r="D47" s="1"/>
    </row>
    <row r="48" spans="4:4" x14ac:dyDescent="0.3">
      <c r="D48" s="1"/>
    </row>
    <row r="49" spans="4:4" x14ac:dyDescent="0.3">
      <c r="D49" s="1"/>
    </row>
    <row r="50" spans="4:4" x14ac:dyDescent="0.3">
      <c r="D50" s="1"/>
    </row>
    <row r="51" spans="4:4" x14ac:dyDescent="0.3">
      <c r="D51" s="1"/>
    </row>
    <row r="52" spans="4:4" x14ac:dyDescent="0.3">
      <c r="D52" s="1"/>
    </row>
    <row r="53" spans="4:4" x14ac:dyDescent="0.3">
      <c r="D53" s="1"/>
    </row>
    <row r="54" spans="4:4" x14ac:dyDescent="0.3">
      <c r="D54" s="1"/>
    </row>
    <row r="55" spans="4:4" x14ac:dyDescent="0.3">
      <c r="D55" s="1"/>
    </row>
    <row r="56" spans="4:4" x14ac:dyDescent="0.3">
      <c r="D56" s="1"/>
    </row>
    <row r="57" spans="4:4" x14ac:dyDescent="0.3">
      <c r="D57" s="1"/>
    </row>
    <row r="58" spans="4:4" x14ac:dyDescent="0.3">
      <c r="D58" s="1"/>
    </row>
    <row r="59" spans="4:4" x14ac:dyDescent="0.3">
      <c r="D59" s="1"/>
    </row>
    <row r="60" spans="4:4" x14ac:dyDescent="0.3">
      <c r="D60" s="1"/>
    </row>
    <row r="61" spans="4:4" x14ac:dyDescent="0.3">
      <c r="D61" s="1"/>
    </row>
    <row r="62" spans="4:4" x14ac:dyDescent="0.3">
      <c r="D62" s="1"/>
    </row>
    <row r="63" spans="4:4" x14ac:dyDescent="0.3">
      <c r="D63" s="1"/>
    </row>
    <row r="64" spans="4:4" x14ac:dyDescent="0.3">
      <c r="D64" s="1"/>
    </row>
    <row r="65" spans="4:4" x14ac:dyDescent="0.3">
      <c r="D65" s="1"/>
    </row>
    <row r="66" spans="4:4" x14ac:dyDescent="0.3">
      <c r="D66" s="1"/>
    </row>
    <row r="67" spans="4:4" x14ac:dyDescent="0.3">
      <c r="D67" s="1"/>
    </row>
    <row r="68" spans="4:4" x14ac:dyDescent="0.3">
      <c r="D68" s="1"/>
    </row>
  </sheetData>
  <mergeCells count="6">
    <mergeCell ref="H6:I6"/>
    <mergeCell ref="H1:I1"/>
    <mergeCell ref="H2:I2"/>
    <mergeCell ref="H3:I3"/>
    <mergeCell ref="H4:I4"/>
    <mergeCell ref="H5:I5"/>
  </mergeCells>
  <dataValidations count="2">
    <dataValidation type="list" allowBlank="1" showInputMessage="1" showErrorMessage="1" sqref="A50:A1048576 A18:A23 A25:A27 A30:A40 A42:A47 A2:A3 A5:A16">
      <formula1>$H$12:$H$14</formula1>
    </dataValidation>
    <dataValidation type="list" allowBlank="1" showInputMessage="1" showErrorMessage="1" sqref="B17:B23 B49:B1048576 B41:B46 B29:B39 B25:B27 B1:B15">
      <formula1>$H$2:$H$5</formula1>
    </dataValidation>
  </dataValidations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8"/>
  <sheetViews>
    <sheetView workbookViewId="0">
      <selection activeCell="I21" sqref="I21"/>
    </sheetView>
  </sheetViews>
  <sheetFormatPr baseColWidth="10" defaultRowHeight="14.4" x14ac:dyDescent="0.3"/>
  <cols>
    <col min="1" max="1" width="15.33203125" style="3" customWidth="1"/>
    <col min="2" max="2" width="19" style="3" customWidth="1"/>
    <col min="3" max="3" width="45.44140625" style="3" bestFit="1" customWidth="1"/>
    <col min="4" max="5" width="11.5546875" style="3"/>
    <col min="6" max="6" width="41.33203125" style="3" bestFit="1" customWidth="1"/>
    <col min="8" max="8" width="15.77734375" customWidth="1"/>
    <col min="9" max="9" width="17.44140625" customWidth="1"/>
  </cols>
  <sheetData>
    <row r="1" spans="1:10" ht="15" thickBot="1" x14ac:dyDescent="0.35">
      <c r="A1" s="3" t="s">
        <v>32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H1" s="62" t="s">
        <v>0</v>
      </c>
      <c r="I1" s="62"/>
      <c r="J1" s="37" t="s">
        <v>10</v>
      </c>
    </row>
    <row r="2" spans="1:10" x14ac:dyDescent="0.3">
      <c r="D2" s="7"/>
      <c r="H2" s="70" t="s">
        <v>40</v>
      </c>
      <c r="I2" s="65"/>
      <c r="J2" s="38">
        <f>SUMIF(B:B,Gesamtstatus!A18,E:E)</f>
        <v>0</v>
      </c>
    </row>
    <row r="3" spans="1:10" x14ac:dyDescent="0.3">
      <c r="D3" s="7"/>
      <c r="H3" s="67" t="s">
        <v>41</v>
      </c>
      <c r="I3" s="73"/>
      <c r="J3" s="38">
        <f>SUMIF(B:B,Gesamtstatus!A19,E:E)</f>
        <v>0</v>
      </c>
    </row>
    <row r="4" spans="1:10" x14ac:dyDescent="0.3">
      <c r="D4" s="8"/>
      <c r="H4" s="67" t="s">
        <v>42</v>
      </c>
      <c r="I4" s="73"/>
      <c r="J4" s="38">
        <f>SUMIF(B:B,Gesamtstatus!A20,E:E)</f>
        <v>0</v>
      </c>
    </row>
    <row r="5" spans="1:10" ht="15" thickBot="1" x14ac:dyDescent="0.35">
      <c r="D5" s="9"/>
      <c r="H5" s="69" t="s">
        <v>43</v>
      </c>
      <c r="I5" s="74"/>
      <c r="J5" s="38">
        <f>SUMIF(B:B,Gesamtstatus!A21,E:E)</f>
        <v>0</v>
      </c>
    </row>
    <row r="6" spans="1:10" ht="15" thickBot="1" x14ac:dyDescent="0.35">
      <c r="D6" s="1"/>
      <c r="H6" s="59" t="s">
        <v>16</v>
      </c>
      <c r="I6" s="64"/>
      <c r="J6" s="10">
        <f>SUM(J2:J5)</f>
        <v>0</v>
      </c>
    </row>
    <row r="7" spans="1:10" x14ac:dyDescent="0.3">
      <c r="D7" s="8"/>
    </row>
    <row r="8" spans="1:10" x14ac:dyDescent="0.3">
      <c r="D8" s="1"/>
    </row>
    <row r="9" spans="1:10" x14ac:dyDescent="0.3">
      <c r="D9" s="7"/>
    </row>
    <row r="10" spans="1:10" ht="15" thickBot="1" x14ac:dyDescent="0.35">
      <c r="D10" s="1"/>
    </row>
    <row r="11" spans="1:10" ht="15" thickBot="1" x14ac:dyDescent="0.35">
      <c r="D11" s="1"/>
      <c r="H11" s="37" t="s">
        <v>5</v>
      </c>
      <c r="I11" s="37" t="s">
        <v>10</v>
      </c>
    </row>
    <row r="12" spans="1:10" x14ac:dyDescent="0.3">
      <c r="D12" s="1"/>
      <c r="H12" s="38" t="s">
        <v>28</v>
      </c>
      <c r="I12" s="38">
        <f>SUMIF(A:A,H12,E:E)</f>
        <v>0</v>
      </c>
    </row>
    <row r="13" spans="1:10" x14ac:dyDescent="0.3">
      <c r="D13" s="1"/>
      <c r="H13" s="38" t="s">
        <v>6</v>
      </c>
      <c r="I13" s="38">
        <f>SUMIF(A:A,H13,E:E)</f>
        <v>0</v>
      </c>
    </row>
    <row r="14" spans="1:10" ht="15" thickBot="1" x14ac:dyDescent="0.35">
      <c r="D14" s="1"/>
      <c r="H14" s="36" t="s">
        <v>29</v>
      </c>
      <c r="I14" s="36">
        <f>SUMIF(A:A,H14,E:E)</f>
        <v>0</v>
      </c>
    </row>
    <row r="15" spans="1:10" x14ac:dyDescent="0.3">
      <c r="D15" s="1"/>
    </row>
    <row r="16" spans="1:10" x14ac:dyDescent="0.3">
      <c r="D16" s="1"/>
    </row>
    <row r="17" spans="4:4" x14ac:dyDescent="0.3">
      <c r="D17" s="1"/>
    </row>
    <row r="18" spans="4:4" x14ac:dyDescent="0.3">
      <c r="D18" s="1"/>
    </row>
    <row r="19" spans="4:4" x14ac:dyDescent="0.3">
      <c r="D19" s="1"/>
    </row>
    <row r="20" spans="4:4" x14ac:dyDescent="0.3">
      <c r="D20" s="1"/>
    </row>
    <row r="21" spans="4:4" x14ac:dyDescent="0.3">
      <c r="D21" s="1"/>
    </row>
    <row r="22" spans="4:4" x14ac:dyDescent="0.3">
      <c r="D22" s="1"/>
    </row>
    <row r="23" spans="4:4" x14ac:dyDescent="0.3">
      <c r="D23" s="1"/>
    </row>
    <row r="24" spans="4:4" x14ac:dyDescent="0.3">
      <c r="D24" s="1"/>
    </row>
    <row r="25" spans="4:4" x14ac:dyDescent="0.3">
      <c r="D25" s="1"/>
    </row>
    <row r="26" spans="4:4" x14ac:dyDescent="0.3">
      <c r="D26" s="1"/>
    </row>
    <row r="27" spans="4:4" x14ac:dyDescent="0.3">
      <c r="D27" s="1"/>
    </row>
    <row r="28" spans="4:4" x14ac:dyDescent="0.3">
      <c r="D28" s="1"/>
    </row>
    <row r="29" spans="4:4" x14ac:dyDescent="0.3">
      <c r="D29" s="1"/>
    </row>
    <row r="30" spans="4:4" x14ac:dyDescent="0.3">
      <c r="D30" s="1"/>
    </row>
    <row r="31" spans="4:4" x14ac:dyDescent="0.3">
      <c r="D31" s="1"/>
    </row>
    <row r="32" spans="4:4" x14ac:dyDescent="0.3">
      <c r="D32" s="1"/>
    </row>
    <row r="33" spans="4:4" x14ac:dyDescent="0.3">
      <c r="D33" s="1"/>
    </row>
    <row r="34" spans="4:4" x14ac:dyDescent="0.3">
      <c r="D34" s="1"/>
    </row>
    <row r="35" spans="4:4" x14ac:dyDescent="0.3">
      <c r="D35" s="1"/>
    </row>
    <row r="36" spans="4:4" x14ac:dyDescent="0.3">
      <c r="D36" s="1"/>
    </row>
    <row r="37" spans="4:4" x14ac:dyDescent="0.3">
      <c r="D37" s="1"/>
    </row>
    <row r="38" spans="4:4" x14ac:dyDescent="0.3">
      <c r="D38" s="1"/>
    </row>
    <row r="39" spans="4:4" x14ac:dyDescent="0.3">
      <c r="D39" s="1"/>
    </row>
    <row r="40" spans="4:4" x14ac:dyDescent="0.3">
      <c r="D40" s="1"/>
    </row>
    <row r="41" spans="4:4" x14ac:dyDescent="0.3">
      <c r="D41" s="1"/>
    </row>
    <row r="42" spans="4:4" x14ac:dyDescent="0.3">
      <c r="D42" s="1"/>
    </row>
    <row r="43" spans="4:4" x14ac:dyDescent="0.3">
      <c r="D43" s="1"/>
    </row>
    <row r="44" spans="4:4" x14ac:dyDescent="0.3">
      <c r="D44" s="1"/>
    </row>
    <row r="45" spans="4:4" x14ac:dyDescent="0.3">
      <c r="D45" s="1"/>
    </row>
    <row r="46" spans="4:4" x14ac:dyDescent="0.3">
      <c r="D46" s="1"/>
    </row>
    <row r="47" spans="4:4" x14ac:dyDescent="0.3">
      <c r="D47" s="1"/>
    </row>
    <row r="48" spans="4:4" x14ac:dyDescent="0.3">
      <c r="D48" s="1"/>
    </row>
    <row r="49" spans="4:4" x14ac:dyDescent="0.3">
      <c r="D49" s="1"/>
    </row>
    <row r="50" spans="4:4" x14ac:dyDescent="0.3">
      <c r="D50" s="1"/>
    </row>
    <row r="51" spans="4:4" x14ac:dyDescent="0.3">
      <c r="D51" s="1"/>
    </row>
    <row r="52" spans="4:4" x14ac:dyDescent="0.3">
      <c r="D52" s="1"/>
    </row>
    <row r="53" spans="4:4" x14ac:dyDescent="0.3">
      <c r="D53" s="1"/>
    </row>
    <row r="54" spans="4:4" x14ac:dyDescent="0.3">
      <c r="D54" s="1"/>
    </row>
    <row r="55" spans="4:4" x14ac:dyDescent="0.3">
      <c r="D55" s="1"/>
    </row>
    <row r="56" spans="4:4" x14ac:dyDescent="0.3">
      <c r="D56" s="1"/>
    </row>
    <row r="57" spans="4:4" x14ac:dyDescent="0.3">
      <c r="D57" s="1"/>
    </row>
    <row r="58" spans="4:4" x14ac:dyDescent="0.3">
      <c r="D58" s="1"/>
    </row>
    <row r="59" spans="4:4" x14ac:dyDescent="0.3">
      <c r="D59" s="1"/>
    </row>
    <row r="60" spans="4:4" x14ac:dyDescent="0.3">
      <c r="D60" s="1"/>
    </row>
    <row r="61" spans="4:4" x14ac:dyDescent="0.3">
      <c r="D61" s="1"/>
    </row>
    <row r="62" spans="4:4" x14ac:dyDescent="0.3">
      <c r="D62" s="1"/>
    </row>
    <row r="63" spans="4:4" x14ac:dyDescent="0.3">
      <c r="D63" s="1"/>
    </row>
    <row r="64" spans="4:4" x14ac:dyDescent="0.3">
      <c r="D64" s="1"/>
    </row>
    <row r="65" spans="4:4" x14ac:dyDescent="0.3">
      <c r="D65" s="1"/>
    </row>
    <row r="66" spans="4:4" x14ac:dyDescent="0.3">
      <c r="D66" s="1"/>
    </row>
    <row r="67" spans="4:4" x14ac:dyDescent="0.3">
      <c r="D67" s="1"/>
    </row>
    <row r="68" spans="4:4" x14ac:dyDescent="0.3">
      <c r="D68" s="1"/>
    </row>
  </sheetData>
  <mergeCells count="6">
    <mergeCell ref="H6:I6"/>
    <mergeCell ref="H1:I1"/>
    <mergeCell ref="H2:I2"/>
    <mergeCell ref="H3:I3"/>
    <mergeCell ref="H4:I4"/>
    <mergeCell ref="H5:I5"/>
  </mergeCells>
  <dataValidations count="1">
    <dataValidation type="list" allowBlank="1" showInputMessage="1" showErrorMessage="1" sqref="A2:A16 A18:A23 A25:A27 A30:A40 A42:A47 A50:A1048576">
      <formula1>$H$12:$H$14</formula1>
    </dataValidation>
  </dataValidations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Gesamtstatus!$A$18:$A$21</xm:f>
          </x14:formula1>
          <xm:sqref>B1:B15</xm:sqref>
        </x14:dataValidation>
        <x14:dataValidation type="list" allowBlank="1" showInputMessage="1" showErrorMessage="1">
          <x14:formula1>
            <xm:f>Gesamtstatus!$A$18:$A$21</xm:f>
          </x14:formula1>
          <xm:sqref>B17:B23</xm:sqref>
        </x14:dataValidation>
        <x14:dataValidation type="list" allowBlank="1" showInputMessage="1" showErrorMessage="1">
          <x14:formula1>
            <xm:f>Gesamtstatus!$A$18:$A$21</xm:f>
          </x14:formula1>
          <xm:sqref>B25:B27</xm:sqref>
        </x14:dataValidation>
        <x14:dataValidation type="list" allowBlank="1" showInputMessage="1" showErrorMessage="1">
          <x14:formula1>
            <xm:f>Gesamtstatus!$A$18:$A$21</xm:f>
          </x14:formula1>
          <xm:sqref>B29:B39</xm:sqref>
        </x14:dataValidation>
        <x14:dataValidation type="list" allowBlank="1" showInputMessage="1" showErrorMessage="1">
          <x14:formula1>
            <xm:f>Gesamtstatus!$A$18:$A$21</xm:f>
          </x14:formula1>
          <xm:sqref>B41:B46</xm:sqref>
        </x14:dataValidation>
        <x14:dataValidation type="list" allowBlank="1" showInputMessage="1" showErrorMessage="1">
          <x14:formula1>
            <xm:f>Gesamtstatus!$A$18:$A$21</xm:f>
          </x14:formula1>
          <xm:sqref>B49:B1048576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7"/>
  <sheetViews>
    <sheetView workbookViewId="0">
      <selection activeCell="I11" sqref="I11"/>
    </sheetView>
  </sheetViews>
  <sheetFormatPr baseColWidth="10" defaultRowHeight="14.4" x14ac:dyDescent="0.3"/>
  <cols>
    <col min="1" max="1" width="15.33203125" style="3" customWidth="1"/>
    <col min="2" max="2" width="19" style="3" customWidth="1"/>
    <col min="3" max="3" width="45.44140625" style="3" bestFit="1" customWidth="1"/>
    <col min="4" max="5" width="11.5546875" style="3"/>
    <col min="6" max="6" width="41.33203125" style="3" bestFit="1" customWidth="1"/>
    <col min="7" max="7" width="6.88671875" customWidth="1"/>
    <col min="8" max="8" width="20.6640625" customWidth="1"/>
    <col min="9" max="9" width="21.77734375" customWidth="1"/>
  </cols>
  <sheetData>
    <row r="1" spans="1:10" ht="15" thickBot="1" x14ac:dyDescent="0.35">
      <c r="A1" s="3" t="s">
        <v>32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H1" s="62" t="s">
        <v>0</v>
      </c>
      <c r="I1" s="62"/>
      <c r="J1" s="41" t="s">
        <v>10</v>
      </c>
    </row>
    <row r="2" spans="1:10" x14ac:dyDescent="0.3">
      <c r="A2" s="3" t="s">
        <v>6</v>
      </c>
      <c r="B2" s="3" t="s">
        <v>44</v>
      </c>
      <c r="D2" s="7"/>
      <c r="E2" s="3">
        <v>4</v>
      </c>
      <c r="H2" s="63" t="s">
        <v>44</v>
      </c>
      <c r="I2" s="63"/>
      <c r="J2" s="42">
        <f>SUMIF(B:B,H2,E:E)</f>
        <v>4</v>
      </c>
    </row>
    <row r="3" spans="1:10" x14ac:dyDescent="0.3">
      <c r="D3" s="7"/>
      <c r="H3" s="63" t="s">
        <v>45</v>
      </c>
      <c r="I3" s="63"/>
      <c r="J3" s="42">
        <f>SUMIF(B:B,H3,E:E)</f>
        <v>0</v>
      </c>
    </row>
    <row r="4" spans="1:10" ht="15" thickBot="1" x14ac:dyDescent="0.35">
      <c r="D4" s="8"/>
      <c r="H4" s="63" t="s">
        <v>46</v>
      </c>
      <c r="I4" s="63"/>
      <c r="J4" s="42">
        <f>SUMIF(B:B,H4,E:E)</f>
        <v>0</v>
      </c>
    </row>
    <row r="5" spans="1:10" ht="15" thickBot="1" x14ac:dyDescent="0.35">
      <c r="D5" s="1"/>
      <c r="H5" s="59" t="s">
        <v>16</v>
      </c>
      <c r="I5" s="64"/>
      <c r="J5" s="10">
        <f>SUM(J2:J4)</f>
        <v>4</v>
      </c>
    </row>
    <row r="6" spans="1:10" x14ac:dyDescent="0.3">
      <c r="D6" s="8"/>
    </row>
    <row r="7" spans="1:10" x14ac:dyDescent="0.3">
      <c r="D7" s="1"/>
    </row>
    <row r="8" spans="1:10" x14ac:dyDescent="0.3">
      <c r="D8" s="7"/>
    </row>
    <row r="9" spans="1:10" ht="15" thickBot="1" x14ac:dyDescent="0.35">
      <c r="D9" s="1"/>
    </row>
    <row r="10" spans="1:10" ht="15" thickBot="1" x14ac:dyDescent="0.35">
      <c r="D10" s="1"/>
      <c r="H10" s="41" t="s">
        <v>5</v>
      </c>
      <c r="I10" s="41" t="s">
        <v>10</v>
      </c>
    </row>
    <row r="11" spans="1:10" x14ac:dyDescent="0.3">
      <c r="D11" s="1"/>
      <c r="H11" s="42" t="s">
        <v>28</v>
      </c>
      <c r="I11" s="42">
        <f>SUMIF(A:A,H11,E:E)</f>
        <v>0</v>
      </c>
    </row>
    <row r="12" spans="1:10" x14ac:dyDescent="0.3">
      <c r="D12" s="1"/>
      <c r="H12" s="42" t="s">
        <v>6</v>
      </c>
      <c r="I12" s="42">
        <f>SUMIF(A:A,H12,E:E)</f>
        <v>4</v>
      </c>
    </row>
    <row r="13" spans="1:10" ht="15" thickBot="1" x14ac:dyDescent="0.35">
      <c r="D13" s="1"/>
      <c r="H13" s="40" t="s">
        <v>29</v>
      </c>
      <c r="I13" s="40">
        <f>SUMIF(A:A,H13,E:E)</f>
        <v>0</v>
      </c>
    </row>
    <row r="14" spans="1:10" x14ac:dyDescent="0.3">
      <c r="D14" s="1"/>
    </row>
    <row r="15" spans="1:10" x14ac:dyDescent="0.3">
      <c r="D15" s="1"/>
    </row>
    <row r="16" spans="1:10" s="3" customFormat="1" x14ac:dyDescent="0.3">
      <c r="D16" s="1"/>
      <c r="G16"/>
      <c r="H16"/>
      <c r="I16"/>
      <c r="J16"/>
    </row>
    <row r="17" spans="4:10" s="3" customFormat="1" x14ac:dyDescent="0.3">
      <c r="D17" s="1"/>
      <c r="G17"/>
      <c r="H17"/>
      <c r="I17"/>
      <c r="J17"/>
    </row>
    <row r="18" spans="4:10" s="3" customFormat="1" x14ac:dyDescent="0.3">
      <c r="D18" s="1"/>
      <c r="G18"/>
      <c r="H18"/>
      <c r="I18"/>
      <c r="J18"/>
    </row>
    <row r="19" spans="4:10" s="3" customFormat="1" x14ac:dyDescent="0.3">
      <c r="D19" s="1"/>
      <c r="G19"/>
      <c r="H19"/>
      <c r="I19"/>
      <c r="J19"/>
    </row>
    <row r="20" spans="4:10" s="3" customFormat="1" x14ac:dyDescent="0.3">
      <c r="D20" s="1"/>
      <c r="G20"/>
      <c r="H20"/>
      <c r="I20"/>
      <c r="J20"/>
    </row>
    <row r="21" spans="4:10" s="3" customFormat="1" x14ac:dyDescent="0.3">
      <c r="D21" s="1"/>
      <c r="G21"/>
      <c r="H21"/>
      <c r="I21"/>
      <c r="J21"/>
    </row>
    <row r="22" spans="4:10" s="3" customFormat="1" x14ac:dyDescent="0.3">
      <c r="D22" s="1"/>
      <c r="G22"/>
      <c r="H22"/>
      <c r="I22"/>
      <c r="J22"/>
    </row>
    <row r="23" spans="4:10" s="3" customFormat="1" x14ac:dyDescent="0.3">
      <c r="D23" s="1"/>
      <c r="G23"/>
      <c r="H23"/>
      <c r="I23"/>
      <c r="J23"/>
    </row>
    <row r="24" spans="4:10" s="3" customFormat="1" x14ac:dyDescent="0.3">
      <c r="D24" s="1"/>
      <c r="G24"/>
      <c r="H24"/>
      <c r="I24"/>
      <c r="J24"/>
    </row>
    <row r="25" spans="4:10" s="3" customFormat="1" x14ac:dyDescent="0.3">
      <c r="D25" s="1"/>
      <c r="G25"/>
      <c r="H25"/>
      <c r="I25"/>
      <c r="J25"/>
    </row>
    <row r="26" spans="4:10" s="3" customFormat="1" x14ac:dyDescent="0.3">
      <c r="D26" s="1"/>
      <c r="G26"/>
      <c r="H26"/>
      <c r="I26"/>
      <c r="J26"/>
    </row>
    <row r="27" spans="4:10" s="3" customFormat="1" x14ac:dyDescent="0.3">
      <c r="D27" s="1"/>
      <c r="G27"/>
      <c r="H27"/>
      <c r="I27"/>
      <c r="J27"/>
    </row>
    <row r="28" spans="4:10" s="3" customFormat="1" x14ac:dyDescent="0.3">
      <c r="D28" s="1"/>
      <c r="G28"/>
      <c r="H28"/>
      <c r="I28"/>
      <c r="J28"/>
    </row>
    <row r="29" spans="4:10" s="3" customFormat="1" x14ac:dyDescent="0.3">
      <c r="D29" s="1"/>
      <c r="G29"/>
      <c r="H29"/>
      <c r="I29"/>
      <c r="J29"/>
    </row>
    <row r="30" spans="4:10" s="3" customFormat="1" x14ac:dyDescent="0.3">
      <c r="D30" s="1"/>
      <c r="G30"/>
      <c r="H30"/>
      <c r="I30"/>
      <c r="J30"/>
    </row>
    <row r="31" spans="4:10" s="3" customFormat="1" x14ac:dyDescent="0.3">
      <c r="D31" s="1"/>
      <c r="G31"/>
      <c r="H31"/>
      <c r="I31"/>
      <c r="J31"/>
    </row>
    <row r="32" spans="4:10" s="3" customFormat="1" x14ac:dyDescent="0.3">
      <c r="D32" s="1"/>
      <c r="G32"/>
      <c r="H32"/>
      <c r="I32"/>
      <c r="J32"/>
    </row>
    <row r="33" spans="4:10" s="3" customFormat="1" x14ac:dyDescent="0.3">
      <c r="D33" s="1"/>
      <c r="G33"/>
      <c r="H33"/>
      <c r="I33"/>
      <c r="J33"/>
    </row>
    <row r="34" spans="4:10" s="3" customFormat="1" x14ac:dyDescent="0.3">
      <c r="D34" s="1"/>
      <c r="G34"/>
      <c r="H34"/>
      <c r="I34"/>
      <c r="J34"/>
    </row>
    <row r="35" spans="4:10" s="3" customFormat="1" x14ac:dyDescent="0.3">
      <c r="D35" s="1"/>
      <c r="G35"/>
      <c r="H35"/>
      <c r="I35"/>
      <c r="J35"/>
    </row>
    <row r="36" spans="4:10" s="3" customFormat="1" x14ac:dyDescent="0.3">
      <c r="D36" s="1"/>
      <c r="G36"/>
      <c r="H36"/>
      <c r="I36"/>
      <c r="J36"/>
    </row>
    <row r="37" spans="4:10" s="3" customFormat="1" x14ac:dyDescent="0.3">
      <c r="D37" s="1"/>
      <c r="G37"/>
      <c r="H37"/>
      <c r="I37"/>
      <c r="J37"/>
    </row>
    <row r="38" spans="4:10" s="3" customFormat="1" x14ac:dyDescent="0.3">
      <c r="D38" s="1"/>
      <c r="G38"/>
      <c r="H38"/>
      <c r="I38"/>
      <c r="J38"/>
    </row>
    <row r="39" spans="4:10" s="3" customFormat="1" x14ac:dyDescent="0.3">
      <c r="D39" s="1"/>
      <c r="G39"/>
      <c r="H39"/>
      <c r="I39"/>
      <c r="J39"/>
    </row>
    <row r="40" spans="4:10" s="3" customFormat="1" x14ac:dyDescent="0.3">
      <c r="D40" s="1"/>
      <c r="G40"/>
      <c r="H40"/>
      <c r="I40"/>
      <c r="J40"/>
    </row>
    <row r="41" spans="4:10" s="3" customFormat="1" x14ac:dyDescent="0.3">
      <c r="D41" s="1"/>
      <c r="G41"/>
      <c r="H41"/>
      <c r="I41"/>
      <c r="J41"/>
    </row>
    <row r="42" spans="4:10" s="3" customFormat="1" x14ac:dyDescent="0.3">
      <c r="D42" s="1"/>
      <c r="G42"/>
      <c r="H42"/>
      <c r="I42"/>
      <c r="J42"/>
    </row>
    <row r="43" spans="4:10" s="3" customFormat="1" x14ac:dyDescent="0.3">
      <c r="D43" s="1"/>
      <c r="G43"/>
      <c r="H43"/>
      <c r="I43"/>
      <c r="J43"/>
    </row>
    <row r="44" spans="4:10" s="3" customFormat="1" x14ac:dyDescent="0.3">
      <c r="D44" s="1"/>
      <c r="G44"/>
      <c r="H44"/>
      <c r="I44"/>
      <c r="J44"/>
    </row>
    <row r="45" spans="4:10" s="3" customFormat="1" x14ac:dyDescent="0.3">
      <c r="D45" s="1"/>
      <c r="G45"/>
      <c r="H45"/>
      <c r="I45"/>
      <c r="J45"/>
    </row>
    <row r="46" spans="4:10" s="3" customFormat="1" x14ac:dyDescent="0.3">
      <c r="D46" s="1"/>
      <c r="G46"/>
      <c r="H46"/>
      <c r="I46"/>
      <c r="J46"/>
    </row>
    <row r="47" spans="4:10" s="3" customFormat="1" x14ac:dyDescent="0.3">
      <c r="D47" s="1"/>
      <c r="G47"/>
      <c r="H47"/>
      <c r="I47"/>
      <c r="J47"/>
    </row>
    <row r="48" spans="4:10" s="3" customFormat="1" x14ac:dyDescent="0.3">
      <c r="D48" s="1"/>
      <c r="G48"/>
      <c r="H48"/>
      <c r="I48"/>
      <c r="J48"/>
    </row>
    <row r="49" spans="4:10" s="3" customFormat="1" x14ac:dyDescent="0.3">
      <c r="D49" s="1"/>
      <c r="G49"/>
      <c r="H49"/>
      <c r="I49"/>
      <c r="J49"/>
    </row>
    <row r="50" spans="4:10" s="3" customFormat="1" x14ac:dyDescent="0.3">
      <c r="D50" s="1"/>
      <c r="G50"/>
      <c r="H50"/>
      <c r="I50"/>
      <c r="J50"/>
    </row>
    <row r="51" spans="4:10" s="3" customFormat="1" x14ac:dyDescent="0.3">
      <c r="D51" s="1"/>
      <c r="G51"/>
      <c r="H51"/>
      <c r="I51"/>
      <c r="J51"/>
    </row>
    <row r="52" spans="4:10" s="3" customFormat="1" x14ac:dyDescent="0.3">
      <c r="D52" s="1"/>
      <c r="G52"/>
      <c r="H52"/>
      <c r="I52"/>
      <c r="J52"/>
    </row>
    <row r="53" spans="4:10" s="3" customFormat="1" x14ac:dyDescent="0.3">
      <c r="D53" s="1"/>
      <c r="G53"/>
      <c r="H53"/>
      <c r="I53"/>
      <c r="J53"/>
    </row>
    <row r="54" spans="4:10" s="3" customFormat="1" x14ac:dyDescent="0.3">
      <c r="D54" s="1"/>
      <c r="G54"/>
      <c r="H54"/>
      <c r="I54"/>
      <c r="J54"/>
    </row>
    <row r="55" spans="4:10" s="3" customFormat="1" x14ac:dyDescent="0.3">
      <c r="D55" s="1"/>
      <c r="G55"/>
      <c r="H55"/>
      <c r="I55"/>
      <c r="J55"/>
    </row>
    <row r="56" spans="4:10" s="3" customFormat="1" x14ac:dyDescent="0.3">
      <c r="D56" s="1"/>
      <c r="G56"/>
      <c r="H56"/>
      <c r="I56"/>
      <c r="J56"/>
    </row>
    <row r="57" spans="4:10" s="3" customFormat="1" x14ac:dyDescent="0.3">
      <c r="D57" s="1"/>
      <c r="G57"/>
      <c r="H57"/>
      <c r="I57"/>
      <c r="J57"/>
    </row>
    <row r="58" spans="4:10" s="3" customFormat="1" x14ac:dyDescent="0.3">
      <c r="D58" s="1"/>
      <c r="G58"/>
      <c r="H58"/>
      <c r="I58"/>
      <c r="J58"/>
    </row>
    <row r="59" spans="4:10" s="3" customFormat="1" x14ac:dyDescent="0.3">
      <c r="D59" s="1"/>
      <c r="G59"/>
      <c r="H59"/>
      <c r="I59"/>
      <c r="J59"/>
    </row>
    <row r="60" spans="4:10" s="3" customFormat="1" x14ac:dyDescent="0.3">
      <c r="D60" s="1"/>
      <c r="G60"/>
      <c r="H60"/>
      <c r="I60"/>
      <c r="J60"/>
    </row>
    <row r="61" spans="4:10" s="3" customFormat="1" x14ac:dyDescent="0.3">
      <c r="D61" s="1"/>
      <c r="G61"/>
      <c r="H61"/>
      <c r="I61"/>
      <c r="J61"/>
    </row>
    <row r="62" spans="4:10" s="3" customFormat="1" x14ac:dyDescent="0.3">
      <c r="D62" s="1"/>
      <c r="G62"/>
      <c r="H62"/>
      <c r="I62"/>
      <c r="J62"/>
    </row>
    <row r="63" spans="4:10" s="3" customFormat="1" x14ac:dyDescent="0.3">
      <c r="D63" s="1"/>
      <c r="G63"/>
      <c r="H63"/>
      <c r="I63"/>
      <c r="J63"/>
    </row>
    <row r="64" spans="4:10" s="3" customFormat="1" x14ac:dyDescent="0.3">
      <c r="D64" s="1"/>
      <c r="G64"/>
      <c r="H64"/>
      <c r="I64"/>
      <c r="J64"/>
    </row>
    <row r="65" spans="4:10" s="3" customFormat="1" x14ac:dyDescent="0.3">
      <c r="D65" s="1"/>
      <c r="G65"/>
      <c r="H65"/>
      <c r="I65"/>
      <c r="J65"/>
    </row>
    <row r="66" spans="4:10" s="3" customFormat="1" x14ac:dyDescent="0.3">
      <c r="D66" s="1"/>
      <c r="G66"/>
      <c r="H66"/>
      <c r="I66"/>
      <c r="J66"/>
    </row>
    <row r="67" spans="4:10" s="3" customFormat="1" x14ac:dyDescent="0.3">
      <c r="D67" s="1"/>
      <c r="G67"/>
      <c r="H67"/>
      <c r="I67"/>
      <c r="J67"/>
    </row>
  </sheetData>
  <mergeCells count="5">
    <mergeCell ref="H1:I1"/>
    <mergeCell ref="H2:I2"/>
    <mergeCell ref="H3:I3"/>
    <mergeCell ref="H4:I4"/>
    <mergeCell ref="H5:I5"/>
  </mergeCells>
  <dataValidations count="2">
    <dataValidation type="list" allowBlank="1" showInputMessage="1" showErrorMessage="1" sqref="A17:A22 A49:A1048576 A41:A46 A29:A39 A24:A26 A2:A15">
      <formula1>$H$11:$H$13</formula1>
    </dataValidation>
    <dataValidation type="list" allowBlank="1" showInputMessage="1" showErrorMessage="1" sqref="B48:B1048576 B16:B22 B24:B26 B28:B38 B40:B45 B1:B14">
      <formula1>$H$2:$H$4</formula1>
    </dataValidation>
  </dataValidations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zoomScale="85" zoomScaleNormal="85" workbookViewId="0">
      <selection activeCell="B3" sqref="B3"/>
    </sheetView>
  </sheetViews>
  <sheetFormatPr baseColWidth="10" defaultRowHeight="14.4" x14ac:dyDescent="0.3"/>
  <cols>
    <col min="1" max="1" width="15" style="3" bestFit="1" customWidth="1"/>
    <col min="2" max="2" width="20" style="3" customWidth="1"/>
    <col min="3" max="3" width="86.6640625" style="3" customWidth="1"/>
    <col min="4" max="5" width="11.5546875" style="3"/>
    <col min="6" max="6" width="45.88671875" style="3" customWidth="1"/>
    <col min="7" max="7" width="7.21875" customWidth="1"/>
    <col min="8" max="8" width="15.21875" customWidth="1"/>
    <col min="9" max="9" width="16.109375" customWidth="1"/>
  </cols>
  <sheetData>
    <row r="1" spans="1:10" ht="15" thickBot="1" x14ac:dyDescent="0.35">
      <c r="A1" s="3" t="s">
        <v>32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H1" s="62" t="s">
        <v>0</v>
      </c>
      <c r="I1" s="62"/>
      <c r="J1" s="6" t="s">
        <v>10</v>
      </c>
    </row>
    <row r="2" spans="1:10" x14ac:dyDescent="0.3">
      <c r="D2" s="1"/>
      <c r="H2" s="70" t="s">
        <v>47</v>
      </c>
      <c r="I2" s="65"/>
      <c r="J2" s="4">
        <f>SUMIF(B:B,H2,E:E)</f>
        <v>0</v>
      </c>
    </row>
    <row r="3" spans="1:10" x14ac:dyDescent="0.3">
      <c r="D3" s="1"/>
      <c r="H3" s="63" t="s">
        <v>48</v>
      </c>
      <c r="I3" s="63"/>
      <c r="J3" s="4">
        <f>SUMIF(B:B,H3,E:E)</f>
        <v>0</v>
      </c>
    </row>
    <row r="4" spans="1:10" x14ac:dyDescent="0.3">
      <c r="D4" s="1"/>
      <c r="H4" s="63" t="s">
        <v>49</v>
      </c>
      <c r="I4" s="63"/>
      <c r="J4" s="4">
        <f>SUMIF(B:B,H4,E:E)</f>
        <v>0</v>
      </c>
    </row>
    <row r="5" spans="1:10" x14ac:dyDescent="0.3">
      <c r="D5" s="1"/>
      <c r="H5" s="63" t="s">
        <v>50</v>
      </c>
      <c r="I5" s="63"/>
      <c r="J5" s="42">
        <f>SUMIF(B:B,H5,E:E)</f>
        <v>0</v>
      </c>
    </row>
    <row r="6" spans="1:10" x14ac:dyDescent="0.3">
      <c r="D6" s="1"/>
      <c r="H6" s="67" t="s">
        <v>51</v>
      </c>
      <c r="I6" s="68"/>
      <c r="J6" s="21">
        <f>SUMIF(B:B,H6,E:E)</f>
        <v>0</v>
      </c>
    </row>
    <row r="7" spans="1:10" ht="15" thickBot="1" x14ac:dyDescent="0.35">
      <c r="D7" s="1"/>
      <c r="H7" s="69" t="s">
        <v>52</v>
      </c>
      <c r="I7" s="66"/>
      <c r="J7" s="23">
        <f>SUMIF(B:B,H7,E:E)</f>
        <v>0</v>
      </c>
    </row>
    <row r="8" spans="1:10" ht="15" thickBot="1" x14ac:dyDescent="0.35">
      <c r="D8" s="1"/>
      <c r="H8" s="59" t="s">
        <v>16</v>
      </c>
      <c r="I8" s="64"/>
      <c r="J8" s="10">
        <f>SUM(J2:J7)</f>
        <v>0</v>
      </c>
    </row>
    <row r="9" spans="1:10" x14ac:dyDescent="0.3">
      <c r="D9" s="1"/>
    </row>
    <row r="10" spans="1:10" x14ac:dyDescent="0.3">
      <c r="D10" s="1"/>
    </row>
    <row r="11" spans="1:10" ht="15" thickBot="1" x14ac:dyDescent="0.35">
      <c r="D11" s="1"/>
    </row>
    <row r="12" spans="1:10" ht="15" thickBot="1" x14ac:dyDescent="0.35">
      <c r="H12" s="6" t="s">
        <v>5</v>
      </c>
      <c r="I12" s="6" t="s">
        <v>10</v>
      </c>
    </row>
    <row r="13" spans="1:10" x14ac:dyDescent="0.3">
      <c r="H13" s="35" t="s">
        <v>28</v>
      </c>
      <c r="I13" s="4">
        <f>SUMIF(A:A,H13,E:E)</f>
        <v>0</v>
      </c>
    </row>
    <row r="14" spans="1:10" x14ac:dyDescent="0.3">
      <c r="H14" s="35" t="s">
        <v>6</v>
      </c>
      <c r="I14" s="4">
        <f>SUMIF(A:A,H14,E:E)</f>
        <v>0</v>
      </c>
    </row>
    <row r="15" spans="1:10" ht="15" thickBot="1" x14ac:dyDescent="0.35">
      <c r="H15" s="34" t="s">
        <v>29</v>
      </c>
      <c r="I15" s="34">
        <f>SUMIF(A:A,H15,E:E)</f>
        <v>0</v>
      </c>
    </row>
  </sheetData>
  <mergeCells count="8">
    <mergeCell ref="H8:I8"/>
    <mergeCell ref="H1:I1"/>
    <mergeCell ref="H2:I2"/>
    <mergeCell ref="H3:I3"/>
    <mergeCell ref="H4:I4"/>
    <mergeCell ref="H5:I5"/>
    <mergeCell ref="H6:I6"/>
    <mergeCell ref="H7:I7"/>
  </mergeCells>
  <dataValidations count="2">
    <dataValidation type="list" allowBlank="1" showInputMessage="1" showErrorMessage="1" sqref="A2:A1048576">
      <formula1>$H$13:$H$15</formula1>
    </dataValidation>
    <dataValidation type="list" allowBlank="1" showInputMessage="1" showErrorMessage="1" sqref="B1:B1048576">
      <formula1>$H$2:$H$8</formula1>
    </dataValidation>
  </dataValidation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Gesamtstatus</vt:lpstr>
      <vt:lpstr>Projektmanagement</vt:lpstr>
      <vt:lpstr>Software</vt:lpstr>
      <vt:lpstr>Website</vt:lpstr>
      <vt:lpstr>Schnittstellen</vt:lpstr>
      <vt:lpstr>Testing &amp; Abschluss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</dc:creator>
  <cp:lastModifiedBy>Gabriel</cp:lastModifiedBy>
  <dcterms:created xsi:type="dcterms:W3CDTF">2012-01-12T09:02:37Z</dcterms:created>
  <dcterms:modified xsi:type="dcterms:W3CDTF">2012-11-18T20:59:31Z</dcterms:modified>
</cp:coreProperties>
</file>