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8800" windowHeight="1644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<sst xmlns="http://schemas.openxmlformats.org/spreadsheetml/2006/main" count="609" uniqueCount="249">
  <si>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</si>
  <si>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</si>
  <si>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</si>
  <si>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</si>
  <si>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</si>
  <si>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</si>
  <si>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</si>
  <si>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</si>
  <si>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</si>
  <si>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</si>
  <si>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</si>
  <si>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</si>
  <si>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</si>
  <si>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</si>
  <si>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</si>
  <si>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</si>
  <si>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</si>
  <si>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</si>
  <si>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</si>
  <si>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</si>
  <si>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</si>
  <si>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</si>
  <si>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</si>
  <si>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</si>
  <si>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</si>
  <si>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</si>
  <si>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</si>
  <si>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</si>
  <si>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</si>
  <si>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</si>
  <si>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</si>
  <si>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</si>
  <si>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</si>
  <si>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</si>
  <si>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</si>
  <si>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</si>
  <si>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</si>
  <si>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</si>
  <si>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</si>
  <si>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</si>
  <si>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</si>
  <si>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</si>
  <si>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</si>
  <si>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</si>
  <si>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</si>
  <si>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</si>
  <si>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</si>
  <si>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</si>
  <si>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</si>
  <si>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</si>
  <si>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</si>
  <si>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</si>
  <si>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</si>
  <si>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</si>
  <si>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</si>
  <si>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</si>
  <si>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</si>
  <si>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</si>
  <si>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</si>
  <si>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</si>
  <si>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</si>
  <si>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</si>
  <si>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</si>
  <si>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</si>
  <si>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</si>
  <si>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</si>
  <si>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</si>
  <si>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</si>
  <si>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</si>
  <si>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</si>
  <si>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</si>
  <si>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</si>
  <si>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</si>
  <si>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</si>
  <si>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</si>
  <si>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</si>
  <si>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</si>
  <si>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</si>
  <si>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</si>
  <si>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</si>
  <si>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</si>
  <si>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</si>
  <si>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</si>
  <si>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</si>
  <si>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</si>
  <si>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</si>
  <si>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</si>
  <si>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</si>
  <si>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</si>
  <si>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</si>
  <si>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</si>
  <si>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</si>
  <si>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</si>
  <si>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</si>
  <si>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</si>
  <si>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</si>
  <si>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</si>
  <si>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</si>
  <si>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</si>
  <si>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</si>
  <si>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</si>
  <si>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</si>
  <si>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</si>
  <si>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</si>
  <si>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</si>
  <si>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</si>
  <si>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</si>
  <si>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</si>
  <si>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</si>
  <si>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</si>
  <si>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</si>
  <si>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</si>
  <si>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</si>
  <si>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</si>
  <si>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</si>
  <si>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</si>
  <si>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</si>
  <si>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</si>
  <si>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</si>
  <si>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</si>
  <si>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</si>
  <si>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</si>
  <si>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</si>
  <si>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</si>
  <si>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</si>
  <si>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</si>
  <si>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</si>
  <si>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</si>
  <si>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</si>
  <si>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</si>
  <si>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</si>
  <si>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</si>
  <si>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</si>
  <si>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</si>
  <si>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</si>
  <si>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</si>
  <si>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</si>
  <si>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</si>
  <si>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</si>
  <si>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</si>
  <si>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</si>
  <si>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</si>
  <si>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</si>
  <si>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</si>
  <si>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</si>
  <si>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</si>
  <si>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</si>
  <si>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</si>
  <si>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</si>
  <si>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</si>
  <si>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</si>
  <si>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</si>
  <si>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</si>
  <si>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</si>
  <si>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</si>
  <si>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</si>
  <si>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</si>
  <si>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</si>
  <si>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</si>
  <si>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</si>
  <si>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</si>
  <si>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</si>
  <si>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</si>
  <si>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</si>
  <si>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</si>
  <si>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</si>
  <si>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</si>
  <si>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</si>
  <si>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</si>
  <si>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</si>
  <si>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</si>
  <si>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</si>
  <si>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</si>
  <si>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</si>
  <si>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</si>
  <si>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</si>
  <si>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</si>
  <si>
    <t>Systemtesting-Protokoll erstellt</t>
  </si>
  <si>
    <t>Protokoll fertiggestellt und getestet</t>
  </si>
  <si>
    <t>Support- and Resistence-Level implementiert</t>
  </si>
  <si>
    <t>S&amp;P-Algorithmus lauffaehig</t>
  </si>
  <si>
    <t>Weitere bugfixes und Fertigstellung fuer die Abnahme</t>
  </si>
  <si>
    <t>BTS theoretisch abnahmefertig</t>
  </si>
  <si>
    <t>File einlesen in F#</t>
  </si>
  <si>
    <t>File eingelesen falsche Formatierung</t>
  </si>
  <si>
    <t>Endalgorithmus festgelegt</t>
  </si>
  <si>
    <t>Endalgorithmus festgelegen</t>
  </si>
  <si>
    <t>Zusammenstellung Endalgorithmus</t>
  </si>
  <si>
    <t>Codestruktur</t>
  </si>
  <si>
    <t>ER-Switch Algorithmus</t>
  </si>
  <si>
    <t>Erkenntnisse zu ER i.V.m. Bollinger</t>
  </si>
  <si>
    <t>ADX, Zusammensetzung</t>
  </si>
  <si>
    <t>ADX für Martkphasenerkennung</t>
  </si>
  <si>
    <t>Performance Fin. Formula / Selber</t>
  </si>
  <si>
    <t>Performancedaten + bessere Realisierung</t>
  </si>
  <si>
    <t>F# Lists, Arrays, Sequences</t>
  </si>
  <si>
    <t>Bessere Kenntnisse</t>
  </si>
  <si>
    <t>EMA, AMA optimieren F#</t>
  </si>
  <si>
    <t>Schnellere Exekution</t>
  </si>
  <si>
    <t>BTS: Algorithmen testen + Protokoll erstellen</t>
  </si>
  <si>
    <t>Laufzeitperfomanceoptimierter Endalgorithmus</t>
  </si>
  <si>
    <t>BTS: Algorithmen testen + Protokoll erstellen, Cutloss, Trading Optimierungen</t>
  </si>
  <si>
    <t>Tests</t>
  </si>
  <si>
    <t>zb divisionbyzero behoben</t>
  </si>
  <si>
    <t>Performancedaten korrigiert</t>
  </si>
  <si>
    <t>ADX korrigieren</t>
  </si>
  <si>
    <t>ADX funktioniert richtig</t>
  </si>
  <si>
    <t>Abnahmeprotokol</t>
  </si>
  <si>
    <t>Einleitung, Installation und F#</t>
  </si>
  <si>
    <t>Benutzerhandbuch</t>
  </si>
  <si>
    <t>v1.0</t>
  </si>
  <si>
    <t>Kickoffmeeting</t>
  </si>
  <si>
    <t>durchgeführt</t>
  </si>
  <si>
    <t>PHB v.5</t>
  </si>
  <si>
    <t>TMA</t>
  </si>
  <si>
    <t>TMA v.5</t>
  </si>
  <si>
    <t>TMA v1</t>
  </si>
  <si>
    <t>Initial AMA korrekt</t>
  </si>
  <si>
    <t>RSI</t>
  </si>
  <si>
    <t>RSI testen, ADX testn</t>
  </si>
  <si>
    <t>Performanceoptimierung</t>
  </si>
  <si>
    <t>stärkere AMA Signale, Signal smoothing</t>
  </si>
  <si>
    <t>Signal smoothing, Cut loss</t>
  </si>
  <si>
    <t>Index matching</t>
  </si>
  <si>
    <t>Matching Algorithmus</t>
  </si>
  <si>
    <t>smoothed Signals und cut loss im Algorithmus</t>
  </si>
  <si>
    <t>RSI Interpreter</t>
  </si>
  <si>
    <t>Signale bis 3</t>
  </si>
  <si>
    <t>Neuer Algo.</t>
  </si>
  <si>
    <t>Projekthandbuch</t>
  </si>
  <si>
    <t>Allgemeine Kursbewegungen, Trendphasen, Investopedia...</t>
  </si>
  <si>
    <t>Wissen</t>
  </si>
  <si>
    <t>ADX, Vortex, Aroon</t>
  </si>
  <si>
    <t>Ausgabe über MZ-Erkennung, Performancedaten</t>
  </si>
  <si>
    <t>Performancedaten überarbeitet</t>
  </si>
  <si>
    <t>Optimierte Performancedate</t>
  </si>
  <si>
    <t>Systemtesting durchgeführt</t>
  </si>
  <si>
    <t>Systemtest</t>
  </si>
  <si>
    <t>Unittests</t>
  </si>
  <si>
    <t>Unit Tests</t>
  </si>
  <si>
    <t>Systemtest fertiggestellt</t>
  </si>
  <si>
    <t>Marktzustandsergebnisse validieren</t>
  </si>
  <si>
    <t>validierte Zustandserkennung</t>
  </si>
  <si>
    <t>AMA Testing, Exponent, stärkere Signale validieren</t>
  </si>
  <si>
    <t>Trendphasen getestet</t>
  </si>
  <si>
    <t>Abnahme</t>
  </si>
  <si>
    <t>Prokjekt abgenommen</t>
  </si>
  <si>
    <t>Pivot Points in Sideways market</t>
  </si>
  <si>
    <t>Sidewärts getestet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</si>
</sst>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6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3434624"/>
        <c:axId val="33440512"/>
        <c:axId val="0"/>
      </c:bar3DChart>
      <c:catAx>
        <c:axId val="33434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3440512"/>
        <c:crosses val="autoZero"/>
        <c:auto val="1"/>
        <c:lblAlgn val="ctr"/>
        <c:lblOffset val="100"/>
        <c:noMultiLvlLbl val="0"/>
      </c:catAx>
      <c:valAx>
        <c:axId val="3344051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343462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163</c:v>
                </c:pt>
                <c:pt idx="1">
                  <c:v>167</c:v>
                </c:pt>
                <c:pt idx="2">
                  <c:v>175.5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65088"/>
        <c:axId val="33466624"/>
        <c:axId val="0"/>
      </c:bar3DChart>
      <c:catAx>
        <c:axId val="334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466624"/>
        <c:crosses val="autoZero"/>
        <c:auto val="1"/>
        <c:lblAlgn val="ctr"/>
        <c:lblOffset val="100"/>
        <c:noMultiLvlLbl val="0"/>
      </c:catAx>
      <c:valAx>
        <c:axId val="33466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6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6"/>
  <sheetViews>
    <sheetView tabSelected="1" workbookViewId="0">
      <selection activeCell="N29" sqref="N29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1"/>
      <c r="B1" s="53" t="s">
        <v>28</v>
      </c>
      <c r="C1" s="47" t="s">
        <v>30</v>
      </c>
      <c r="D1" s="48"/>
      <c r="E1" s="12"/>
      <c r="F1" s="12"/>
      <c r="G1" s="12"/>
      <c r="R1" s="8"/>
    </row>
    <row r="2" spans="1:18" ht="15.75" thickBot="1" x14ac:dyDescent="0.3">
      <c r="A2" s="52"/>
      <c r="B2" s="54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217</v>
      </c>
      <c r="C3" s="26">
        <v>1</v>
      </c>
      <c r="D3" s="27">
        <v>1</v>
      </c>
      <c r="E3" s="12"/>
      <c r="F3" s="12"/>
      <c r="G3" s="12"/>
    </row>
    <row r="4" spans="1:18" x14ac:dyDescent="0.25">
      <c r="A4" s="48"/>
      <c r="B4" s="53"/>
      <c r="C4" s="55" t="s">
        <v>29</v>
      </c>
      <c r="D4" s="56"/>
      <c r="E4" s="12"/>
      <c r="F4" s="12"/>
      <c r="G4" s="12"/>
    </row>
    <row r="5" spans="1:18" ht="15.75" thickBot="1" x14ac:dyDescent="0.3">
      <c r="A5" s="52"/>
      <c r="B5" s="54"/>
      <c r="C5" s="57"/>
      <c r="D5" s="58"/>
      <c r="E5" s="12"/>
      <c r="F5" s="12"/>
      <c r="G5" s="12"/>
    </row>
    <row r="6" spans="1:18" x14ac:dyDescent="0.25">
      <c r="A6" s="16" t="s">
        <v>13</v>
      </c>
      <c r="B6" s="17">
        <f>Projektmanagment!J7</f>
        <v>30.5</v>
      </c>
      <c r="C6" s="28">
        <v>1</v>
      </c>
      <c r="D6" s="29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9</v>
      </c>
      <c r="C7" s="30">
        <v>1</v>
      </c>
      <c r="D7" s="31"/>
      <c r="E7" s="12"/>
      <c r="F7" s="12"/>
      <c r="G7" s="12"/>
    </row>
    <row r="8" spans="1:18" x14ac:dyDescent="0.25">
      <c r="A8" s="18" t="s">
        <v>17</v>
      </c>
      <c r="B8" s="19">
        <f>Projektmanagment!J3</f>
        <v>5</v>
      </c>
      <c r="C8" s="30">
        <v>1</v>
      </c>
      <c r="D8" s="31"/>
      <c r="E8" s="12"/>
      <c r="F8" s="12"/>
      <c r="G8" s="12"/>
    </row>
    <row r="9" spans="1:18" x14ac:dyDescent="0.25">
      <c r="A9" s="18" t="s">
        <v>19</v>
      </c>
      <c r="B9" s="19">
        <f>Projektmanagment!J4</f>
        <v>10.5</v>
      </c>
      <c r="C9" s="30">
        <v>1</v>
      </c>
      <c r="D9" s="31"/>
      <c r="E9" s="12"/>
      <c r="F9" s="12"/>
      <c r="G9" s="12"/>
    </row>
    <row r="10" spans="1:18" x14ac:dyDescent="0.25">
      <c r="A10" s="18" t="s">
        <v>20</v>
      </c>
      <c r="B10" s="19">
        <f>Projektmanagment!J5</f>
        <v>3</v>
      </c>
      <c r="C10" s="30">
        <v>1</v>
      </c>
      <c r="D10" s="31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3</v>
      </c>
      <c r="C11" s="30">
        <v>1</v>
      </c>
      <c r="D11" s="27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145.5</v>
      </c>
      <c r="C12" s="28">
        <v>1</v>
      </c>
      <c r="D12" s="29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0">
        <v>1</v>
      </c>
      <c r="D13" s="31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0">
        <v>1</v>
      </c>
      <c r="D14" s="31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0">
        <v>1</v>
      </c>
      <c r="D15" s="31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64</v>
      </c>
      <c r="C16" s="38">
        <v>1</v>
      </c>
      <c r="D16" s="31"/>
    </row>
    <row r="17" spans="1:4" x14ac:dyDescent="0.25">
      <c r="A17" s="16" t="s">
        <v>58</v>
      </c>
      <c r="B17" s="17">
        <f>Algorithmus!J6</f>
        <v>242</v>
      </c>
      <c r="C17" s="28">
        <v>1</v>
      </c>
      <c r="D17" s="29">
        <v>1</v>
      </c>
    </row>
    <row r="18" spans="1:4" x14ac:dyDescent="0.25">
      <c r="A18" s="18" t="s">
        <v>59</v>
      </c>
      <c r="B18" s="19">
        <f>Algorithmus!J2</f>
        <v>9.5</v>
      </c>
      <c r="C18" s="38">
        <v>1</v>
      </c>
      <c r="D18" s="31"/>
    </row>
    <row r="19" spans="1:4" x14ac:dyDescent="0.25">
      <c r="A19" s="18" t="s">
        <v>60</v>
      </c>
      <c r="B19" s="19">
        <f>Algorithmus!J3</f>
        <v>48.5</v>
      </c>
      <c r="C19" s="38">
        <v>1</v>
      </c>
      <c r="D19" s="31"/>
    </row>
    <row r="20" spans="1:4" x14ac:dyDescent="0.25">
      <c r="A20" s="18" t="s">
        <v>61</v>
      </c>
      <c r="B20" s="19">
        <f>Algorithmus!J4</f>
        <v>110.5</v>
      </c>
      <c r="C20" s="38">
        <v>1</v>
      </c>
      <c r="D20" s="31"/>
    </row>
    <row r="21" spans="1:4" ht="15.75" thickBot="1" x14ac:dyDescent="0.3">
      <c r="A21" s="18" t="s">
        <v>62</v>
      </c>
      <c r="B21" s="19">
        <f>Algorithmus!J5</f>
        <v>73.5</v>
      </c>
      <c r="C21" s="38">
        <v>1</v>
      </c>
      <c r="D21" s="31"/>
    </row>
    <row r="22" spans="1:4" x14ac:dyDescent="0.25">
      <c r="A22" s="16" t="s">
        <v>63</v>
      </c>
      <c r="B22" s="17">
        <f>Marktzustandserkennung!J6</f>
        <v>44.5</v>
      </c>
      <c r="C22" s="28">
        <v>1</v>
      </c>
      <c r="D22" s="29">
        <v>1</v>
      </c>
    </row>
    <row r="23" spans="1:4" x14ac:dyDescent="0.25">
      <c r="A23" s="18" t="s">
        <v>59</v>
      </c>
      <c r="B23" s="19">
        <f>Marktzustandserkennung!J2</f>
        <v>7</v>
      </c>
      <c r="C23" s="38">
        <v>1</v>
      </c>
      <c r="D23" s="31"/>
    </row>
    <row r="24" spans="1:4" x14ac:dyDescent="0.25">
      <c r="A24" s="18" t="s">
        <v>64</v>
      </c>
      <c r="B24" s="19">
        <f>Marktzustandserkennung!J3</f>
        <v>11.5</v>
      </c>
      <c r="C24" s="38">
        <v>1</v>
      </c>
      <c r="D24" s="31"/>
    </row>
    <row r="25" spans="1:4" ht="15" customHeight="1" x14ac:dyDescent="0.25">
      <c r="A25" s="18" t="s">
        <v>65</v>
      </c>
      <c r="B25" s="19">
        <f>Marktzustandserkennung!J4</f>
        <v>18</v>
      </c>
      <c r="C25" s="38">
        <v>1</v>
      </c>
      <c r="D25" s="31"/>
    </row>
    <row r="26" spans="1:4" ht="15.75" thickBot="1" x14ac:dyDescent="0.3">
      <c r="A26" s="18" t="s">
        <v>66</v>
      </c>
      <c r="B26" s="19">
        <f>Marktzustandserkennung!J5</f>
        <v>8</v>
      </c>
      <c r="C26" s="38">
        <v>1</v>
      </c>
      <c r="D26" s="31"/>
    </row>
    <row r="27" spans="1:4" x14ac:dyDescent="0.25">
      <c r="A27" s="16" t="s">
        <v>14</v>
      </c>
      <c r="B27" s="17">
        <f>Testing_Abschluss!J6</f>
        <v>41</v>
      </c>
      <c r="C27" s="28">
        <v>1</v>
      </c>
      <c r="D27" s="29">
        <v>1</v>
      </c>
    </row>
    <row r="28" spans="1:4" ht="15.75" customHeight="1" x14ac:dyDescent="0.25">
      <c r="A28" s="18" t="s">
        <v>22</v>
      </c>
      <c r="B28" s="22">
        <f>Testing_Abschluss!J2</f>
        <v>3</v>
      </c>
      <c r="C28" s="38">
        <v>1</v>
      </c>
      <c r="D28" s="31"/>
    </row>
    <row r="29" spans="1:4" x14ac:dyDescent="0.25">
      <c r="A29" s="18" t="s">
        <v>23</v>
      </c>
      <c r="B29" s="22">
        <f>Testing_Abschluss!J3</f>
        <v>13</v>
      </c>
      <c r="C29" s="38">
        <v>1</v>
      </c>
      <c r="D29" s="31"/>
    </row>
    <row r="30" spans="1:4" x14ac:dyDescent="0.25">
      <c r="A30" s="18" t="s">
        <v>24</v>
      </c>
      <c r="B30" s="22">
        <f>Testing_Abschluss!J4</f>
        <v>19</v>
      </c>
      <c r="C30" s="38">
        <v>1</v>
      </c>
      <c r="D30" s="31"/>
    </row>
    <row r="31" spans="1:4" ht="15.75" thickBot="1" x14ac:dyDescent="0.3">
      <c r="A31" s="20" t="s">
        <v>25</v>
      </c>
      <c r="B31" s="23">
        <f>Testing_Abschluss!J5</f>
        <v>6</v>
      </c>
      <c r="C31" s="26">
        <v>1</v>
      </c>
      <c r="D31" s="27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9" t="s">
        <v>34</v>
      </c>
      <c r="C34" s="50"/>
      <c r="D34" s="9">
        <f>SUM(Projektmanagment!I13,BacktestingSoftware!I13,Algorithmus!I13,Marktzustandserkennung!I13,Testing_Abschluss!I13)</f>
        <v>163</v>
      </c>
    </row>
    <row r="35" spans="2:4" ht="15.75" thickBot="1" x14ac:dyDescent="0.3">
      <c r="B35" s="43" t="s">
        <v>15</v>
      </c>
      <c r="C35" s="44"/>
      <c r="D35" s="9">
        <f>SUM(Projektmanagment!I14,BacktestingSoftware!I14,Algorithmus!I14,Marktzustandserkennung!I14,Testing_Abschluss!I14)</f>
        <v>167</v>
      </c>
    </row>
    <row r="36" spans="2:4" ht="15.75" thickBot="1" x14ac:dyDescent="0.3">
      <c r="B36" s="45" t="s">
        <v>35</v>
      </c>
      <c r="C36" s="46"/>
      <c r="D36" s="37">
        <f>SUM(Projektmanagment!I15,BacktestingSoftware!I15,Algorithmus!I15,Marktzustandserkennung!I15,Testing_Abschluss!I15)</f>
        <v>175.5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honeticPr fontId="4" type="noConversion"/>
  <pageMargins left="0.70000000000000007" right="0.70000000000000007" top="0.79000000000000015" bottom="0.79000000000000015" header="0.30000000000000004" footer="0.30000000000000004"/>
  <pageSetup paperSize="9" scale="71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8"/>
  <sheetViews>
    <sheetView workbookViewId="0">
      <selection activeCell="B5" sqref="B5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7109375" style="3" customWidth="1"/>
    <col min="4" max="4" width="10.85546875" style="3"/>
    <col min="5" max="5" width="10.85546875" style="25"/>
    <col min="6" max="6" width="28" style="3" bestFit="1" customWidth="1"/>
    <col min="9" max="9" width="12.7109375" bestFit="1" customWidth="1"/>
  </cols>
  <sheetData>
    <row r="1" spans="1:10" ht="15.75" thickBot="1" x14ac:dyDescent="0.3">
      <c r="A1" s="3" t="s">
        <v>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6" t="s">
        <v>11</v>
      </c>
    </row>
    <row r="2" spans="1:10" x14ac:dyDescent="0.25">
      <c r="A2" s="3" t="s">
        <v>6</v>
      </c>
      <c r="B2" s="3" t="s">
        <v>7</v>
      </c>
      <c r="C2" s="3" t="s">
        <v>211</v>
      </c>
      <c r="D2" s="1">
        <v>41227</v>
      </c>
      <c r="E2" s="25">
        <v>3</v>
      </c>
      <c r="F2" s="3" t="s">
        <v>212</v>
      </c>
      <c r="H2" s="63" t="s">
        <v>7</v>
      </c>
      <c r="I2" s="63"/>
      <c r="J2" s="4">
        <f>SUMIF(B:B,H2,E:E)</f>
        <v>9</v>
      </c>
    </row>
    <row r="3" spans="1:10" x14ac:dyDescent="0.25">
      <c r="A3" s="3" t="s">
        <v>33</v>
      </c>
      <c r="B3" s="3" t="s">
        <v>7</v>
      </c>
      <c r="C3" s="3" t="s">
        <v>211</v>
      </c>
      <c r="D3" s="1">
        <v>41227</v>
      </c>
      <c r="E3" s="25">
        <v>3</v>
      </c>
      <c r="F3" s="3" t="s">
        <v>212</v>
      </c>
      <c r="H3" s="63" t="s">
        <v>8</v>
      </c>
      <c r="I3" s="63"/>
      <c r="J3" s="4">
        <f>SUMIF(B:B,H3,E:E)</f>
        <v>5</v>
      </c>
    </row>
    <row r="4" spans="1:10" x14ac:dyDescent="0.25">
      <c r="A4" s="3" t="s">
        <v>32</v>
      </c>
      <c r="B4" s="3" t="s">
        <v>7</v>
      </c>
      <c r="C4" s="3" t="s">
        <v>211</v>
      </c>
      <c r="D4" s="1">
        <v>41227</v>
      </c>
      <c r="E4" s="25">
        <v>3</v>
      </c>
      <c r="F4" s="3" t="s">
        <v>212</v>
      </c>
      <c r="H4" s="63" t="s">
        <v>9</v>
      </c>
      <c r="I4" s="63"/>
      <c r="J4" s="4">
        <f>SUMIF(B:B,H4,E:E)</f>
        <v>10.5</v>
      </c>
    </row>
    <row r="5" spans="1:10" x14ac:dyDescent="0.25">
      <c r="A5" s="3" t="s">
        <v>32</v>
      </c>
      <c r="B5" s="3" t="s">
        <v>8</v>
      </c>
      <c r="C5" s="3" t="s">
        <v>68</v>
      </c>
      <c r="D5" s="1">
        <v>41228</v>
      </c>
      <c r="E5" s="25">
        <v>2</v>
      </c>
      <c r="F5" s="3" t="s">
        <v>69</v>
      </c>
      <c r="H5" s="63" t="s">
        <v>12</v>
      </c>
      <c r="I5" s="63"/>
      <c r="J5" s="4">
        <f>SUMIF(B:B,H5,E:E)</f>
        <v>3</v>
      </c>
    </row>
    <row r="6" spans="1:10" ht="15.75" thickBot="1" x14ac:dyDescent="0.3">
      <c r="A6" s="3" t="s">
        <v>32</v>
      </c>
      <c r="B6" s="3" t="s">
        <v>67</v>
      </c>
      <c r="C6" s="3" t="s">
        <v>70</v>
      </c>
      <c r="D6" s="1">
        <v>41234</v>
      </c>
      <c r="E6" s="25">
        <v>2</v>
      </c>
      <c r="F6" s="3" t="s">
        <v>71</v>
      </c>
      <c r="H6" s="61" t="s">
        <v>10</v>
      </c>
      <c r="I6" s="61"/>
      <c r="J6" s="5">
        <f>SUMIF(B:B,H6,E:E)</f>
        <v>3</v>
      </c>
    </row>
    <row r="7" spans="1:10" ht="15.75" thickBot="1" x14ac:dyDescent="0.3">
      <c r="A7" s="3" t="s">
        <v>32</v>
      </c>
      <c r="B7" s="3" t="s">
        <v>8</v>
      </c>
      <c r="C7" s="3" t="s">
        <v>73</v>
      </c>
      <c r="D7" s="1">
        <v>41234</v>
      </c>
      <c r="E7" s="25">
        <v>0.5</v>
      </c>
      <c r="F7" s="3" t="s">
        <v>73</v>
      </c>
      <c r="H7" s="59" t="s">
        <v>16</v>
      </c>
      <c r="I7" s="60"/>
      <c r="J7" s="7">
        <f>SUM(J2:J6)</f>
        <v>30.5</v>
      </c>
    </row>
    <row r="8" spans="1:10" x14ac:dyDescent="0.25">
      <c r="A8" s="3" t="s">
        <v>32</v>
      </c>
      <c r="B8" s="3" t="s">
        <v>9</v>
      </c>
      <c r="C8" s="3" t="s">
        <v>68</v>
      </c>
      <c r="D8" s="1">
        <v>41244</v>
      </c>
      <c r="E8" s="25">
        <v>6</v>
      </c>
      <c r="F8" s="3" t="s">
        <v>213</v>
      </c>
    </row>
    <row r="9" spans="1:10" x14ac:dyDescent="0.25">
      <c r="A9" s="3" t="s">
        <v>32</v>
      </c>
      <c r="B9" s="3" t="s">
        <v>8</v>
      </c>
      <c r="C9" s="3" t="s">
        <v>73</v>
      </c>
      <c r="D9" s="1">
        <v>41262</v>
      </c>
      <c r="E9" s="25">
        <v>0.5</v>
      </c>
      <c r="F9" s="3" t="s">
        <v>73</v>
      </c>
    </row>
    <row r="10" spans="1:10" x14ac:dyDescent="0.25">
      <c r="A10" s="3" t="s">
        <v>32</v>
      </c>
      <c r="B10" s="3" t="s">
        <v>8</v>
      </c>
      <c r="C10" s="3" t="s">
        <v>73</v>
      </c>
      <c r="D10" s="1">
        <v>41290</v>
      </c>
      <c r="E10" s="25">
        <v>0.5</v>
      </c>
      <c r="F10" s="3" t="s">
        <v>73</v>
      </c>
    </row>
    <row r="11" spans="1:10" ht="15.75" thickBot="1" x14ac:dyDescent="0.3">
      <c r="A11" s="3" t="s">
        <v>32</v>
      </c>
      <c r="B11" s="3" t="s">
        <v>8</v>
      </c>
      <c r="C11" s="3" t="s">
        <v>73</v>
      </c>
      <c r="D11" s="1">
        <v>41304</v>
      </c>
      <c r="E11" s="25">
        <v>0.5</v>
      </c>
      <c r="F11" s="3" t="s">
        <v>73</v>
      </c>
    </row>
    <row r="12" spans="1:10" ht="15.75" thickBot="1" x14ac:dyDescent="0.3">
      <c r="A12" s="3" t="s">
        <v>32</v>
      </c>
      <c r="B12" s="3" t="s">
        <v>8</v>
      </c>
      <c r="C12" s="3" t="s">
        <v>73</v>
      </c>
      <c r="D12" s="24">
        <v>41325</v>
      </c>
      <c r="E12" s="25">
        <v>0.5</v>
      </c>
      <c r="F12" s="3" t="s">
        <v>73</v>
      </c>
      <c r="H12" s="6" t="s">
        <v>5</v>
      </c>
      <c r="I12" s="6" t="s">
        <v>11</v>
      </c>
    </row>
    <row r="13" spans="1:10" x14ac:dyDescent="0.25">
      <c r="A13" s="3" t="s">
        <v>32</v>
      </c>
      <c r="B13" s="3" t="s">
        <v>8</v>
      </c>
      <c r="C13" s="3" t="s">
        <v>73</v>
      </c>
      <c r="D13" s="24">
        <v>41346</v>
      </c>
      <c r="E13" s="25">
        <v>0.5</v>
      </c>
      <c r="F13" s="3" t="s">
        <v>73</v>
      </c>
      <c r="H13" s="32" t="s">
        <v>32</v>
      </c>
      <c r="I13" s="4">
        <f>SUMIF(A:A,H13,E:E)</f>
        <v>20.5</v>
      </c>
    </row>
    <row r="14" spans="1:10" x14ac:dyDescent="0.25">
      <c r="A14" s="3" t="s">
        <v>33</v>
      </c>
      <c r="B14" s="3" t="s">
        <v>10</v>
      </c>
      <c r="C14" s="3" t="s">
        <v>207</v>
      </c>
      <c r="D14" s="1">
        <v>41373</v>
      </c>
      <c r="E14" s="25">
        <v>3</v>
      </c>
      <c r="F14" s="3" t="s">
        <v>210</v>
      </c>
      <c r="H14" s="32" t="s">
        <v>6</v>
      </c>
      <c r="I14" s="4">
        <f>SUMIF(A:A,H14,E:E)</f>
        <v>3</v>
      </c>
    </row>
    <row r="15" spans="1:10" ht="15.75" thickBot="1" x14ac:dyDescent="0.3">
      <c r="A15" s="3" t="s">
        <v>33</v>
      </c>
      <c r="B15" s="3" t="s">
        <v>12</v>
      </c>
      <c r="C15" s="3" t="s">
        <v>209</v>
      </c>
      <c r="D15" s="1">
        <v>41373</v>
      </c>
      <c r="E15" s="25">
        <v>3</v>
      </c>
      <c r="F15" s="3" t="s">
        <v>208</v>
      </c>
      <c r="H15" s="32" t="s">
        <v>33</v>
      </c>
      <c r="I15" s="4">
        <f>SUMIF(A:A,H15,E:E)</f>
        <v>9</v>
      </c>
    </row>
    <row r="16" spans="1:10" x14ac:dyDescent="0.25">
      <c r="A16" s="3" t="s">
        <v>32</v>
      </c>
      <c r="B16" s="3" t="s">
        <v>9</v>
      </c>
      <c r="C16" s="3" t="s">
        <v>68</v>
      </c>
      <c r="D16" s="1">
        <v>41374</v>
      </c>
      <c r="E16" s="25">
        <v>4.5</v>
      </c>
      <c r="F16" s="3" t="s">
        <v>229</v>
      </c>
      <c r="H16" s="35"/>
      <c r="I16" s="35"/>
    </row>
    <row r="17" spans="4:4" x14ac:dyDescent="0.25">
      <c r="D17" s="1"/>
    </row>
    <row r="18" spans="4:4" x14ac:dyDescent="0.25">
      <c r="D18" s="1"/>
    </row>
  </sheetData>
  <sortState ref="A2:F18">
    <sortCondition ref="D1"/>
  </sortState>
  <mergeCells count="7">
    <mergeCell ref="H7:I7"/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0000000000000007" right="0.70000000000000007" top="0.79000000000000015" bottom="0.79000000000000015" header="0.30000000000000004" footer="0.30000000000000004"/>
  <pageSetup paperSize="9" scale="65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5"/>
  <sheetViews>
    <sheetView workbookViewId="0">
      <selection activeCell="B1" sqref="B1:F1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5"/>
    <col min="6" max="6" width="42" style="3" bestFit="1" customWidth="1"/>
    <col min="9" max="9" width="12.7109375" bestFit="1" customWidth="1"/>
  </cols>
  <sheetData>
    <row r="1" spans="1:10" ht="15.75" thickBot="1" x14ac:dyDescent="0.3">
      <c r="A1" s="3" t="s">
        <v>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33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5">
        <v>3</v>
      </c>
      <c r="F2" s="3" t="s">
        <v>72</v>
      </c>
      <c r="H2" s="63" t="s">
        <v>38</v>
      </c>
      <c r="I2" s="63"/>
      <c r="J2" s="34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5">
        <v>3</v>
      </c>
      <c r="F3" s="3" t="s">
        <v>72</v>
      </c>
      <c r="H3" s="63" t="s">
        <v>39</v>
      </c>
      <c r="I3" s="63"/>
      <c r="J3" s="34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5">
        <v>2</v>
      </c>
      <c r="F4" s="3" t="s">
        <v>76</v>
      </c>
      <c r="H4" s="63" t="s">
        <v>40</v>
      </c>
      <c r="I4" s="63"/>
      <c r="J4" s="34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5">
        <v>2</v>
      </c>
      <c r="F5" s="3" t="s">
        <v>77</v>
      </c>
      <c r="H5" s="63" t="s">
        <v>41</v>
      </c>
      <c r="I5" s="63"/>
      <c r="J5" s="34">
        <f>SUMIF(B:B,H5,E:E)</f>
        <v>64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5">
        <v>4.5</v>
      </c>
      <c r="F6" s="3" t="s">
        <v>81</v>
      </c>
      <c r="H6" s="59" t="s">
        <v>16</v>
      </c>
      <c r="I6" s="60"/>
      <c r="J6" s="7">
        <f>SUM(J2:J5)</f>
        <v>145.5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5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5">
        <v>3.5</v>
      </c>
      <c r="F8" s="25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5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5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5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5">
        <v>5</v>
      </c>
      <c r="F12" s="3" t="s">
        <v>105</v>
      </c>
      <c r="H12" s="33" t="s">
        <v>5</v>
      </c>
      <c r="I12" s="33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5">
        <v>3</v>
      </c>
      <c r="F13" s="3" t="s">
        <v>107</v>
      </c>
      <c r="H13" s="34" t="s">
        <v>32</v>
      </c>
      <c r="I13" s="34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5">
        <v>3</v>
      </c>
      <c r="F14" s="3" t="s">
        <v>96</v>
      </c>
      <c r="H14" s="34" t="s">
        <v>6</v>
      </c>
      <c r="I14" s="34">
        <f>SUMIF(A:A,H14,E:E)</f>
        <v>117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5">
        <v>7</v>
      </c>
      <c r="F15" s="3" t="s">
        <v>109</v>
      </c>
      <c r="H15" s="34" t="s">
        <v>33</v>
      </c>
      <c r="I15" s="34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5">
        <v>3.5</v>
      </c>
      <c r="F16" s="3" t="s">
        <v>98</v>
      </c>
      <c r="H16" s="35"/>
      <c r="I16" s="35"/>
    </row>
    <row r="17" spans="1:6" x14ac:dyDescent="0.25">
      <c r="A17" s="3" t="s">
        <v>6</v>
      </c>
      <c r="B17" s="3" t="s">
        <v>41</v>
      </c>
      <c r="C17" s="3" t="s">
        <v>234</v>
      </c>
      <c r="D17" s="1">
        <v>41272</v>
      </c>
      <c r="E17" s="25">
        <v>8</v>
      </c>
      <c r="F17" s="3" t="s">
        <v>235</v>
      </c>
    </row>
    <row r="18" spans="1:6" x14ac:dyDescent="0.25">
      <c r="A18" s="3" t="s">
        <v>6</v>
      </c>
      <c r="B18" s="3" t="s">
        <v>40</v>
      </c>
      <c r="C18" s="3" t="s">
        <v>110</v>
      </c>
      <c r="D18" s="1">
        <v>41273</v>
      </c>
      <c r="E18" s="25">
        <v>5</v>
      </c>
      <c r="F18" s="3" t="s">
        <v>111</v>
      </c>
    </row>
    <row r="19" spans="1:6" x14ac:dyDescent="0.25">
      <c r="A19" s="3" t="s">
        <v>6</v>
      </c>
      <c r="B19" s="3" t="s">
        <v>41</v>
      </c>
      <c r="C19" s="3" t="s">
        <v>112</v>
      </c>
      <c r="D19" s="1">
        <v>41277</v>
      </c>
      <c r="E19" s="25">
        <v>8</v>
      </c>
      <c r="F19" s="3" t="s">
        <v>113</v>
      </c>
    </row>
    <row r="20" spans="1:6" x14ac:dyDescent="0.25">
      <c r="A20" s="3" t="s">
        <v>6</v>
      </c>
      <c r="B20" s="3" t="s">
        <v>41</v>
      </c>
      <c r="C20" s="3" t="s">
        <v>114</v>
      </c>
      <c r="D20" s="1">
        <v>41283</v>
      </c>
      <c r="E20" s="25">
        <v>4.5</v>
      </c>
      <c r="F20" s="3" t="s">
        <v>115</v>
      </c>
    </row>
    <row r="21" spans="1:6" x14ac:dyDescent="0.25">
      <c r="A21" s="3" t="s">
        <v>6</v>
      </c>
      <c r="B21" s="3" t="s">
        <v>39</v>
      </c>
      <c r="C21" s="3" t="s">
        <v>118</v>
      </c>
      <c r="D21" s="1">
        <v>41284</v>
      </c>
      <c r="E21" s="25">
        <v>8</v>
      </c>
      <c r="F21" s="3" t="s">
        <v>119</v>
      </c>
    </row>
    <row r="22" spans="1:6" x14ac:dyDescent="0.25">
      <c r="A22" s="3" t="s">
        <v>6</v>
      </c>
      <c r="B22" s="3" t="s">
        <v>39</v>
      </c>
      <c r="C22" s="3" t="s">
        <v>120</v>
      </c>
      <c r="D22" s="1">
        <v>41285</v>
      </c>
      <c r="E22" s="25">
        <v>2</v>
      </c>
      <c r="F22" s="3" t="s">
        <v>121</v>
      </c>
    </row>
    <row r="23" spans="1:6" x14ac:dyDescent="0.25">
      <c r="A23" s="3" t="s">
        <v>6</v>
      </c>
      <c r="B23" s="3" t="s">
        <v>38</v>
      </c>
      <c r="C23" s="3" t="s">
        <v>123</v>
      </c>
      <c r="D23" s="1">
        <v>41286</v>
      </c>
      <c r="E23" s="25">
        <v>4</v>
      </c>
      <c r="F23" s="3" t="s">
        <v>122</v>
      </c>
    </row>
    <row r="24" spans="1:6" x14ac:dyDescent="0.25">
      <c r="A24" s="3" t="s">
        <v>6</v>
      </c>
      <c r="B24" s="3" t="s">
        <v>39</v>
      </c>
      <c r="C24" s="3" t="s">
        <v>124</v>
      </c>
      <c r="D24" s="1">
        <v>41290</v>
      </c>
      <c r="E24" s="25">
        <v>4.5</v>
      </c>
      <c r="F24" s="3" t="s">
        <v>129</v>
      </c>
    </row>
    <row r="25" spans="1:6" x14ac:dyDescent="0.25">
      <c r="A25" s="3" t="s">
        <v>32</v>
      </c>
      <c r="B25" s="3" t="s">
        <v>39</v>
      </c>
      <c r="C25" s="3" t="s">
        <v>124</v>
      </c>
      <c r="D25" s="1">
        <v>41290</v>
      </c>
      <c r="E25" s="25">
        <v>0.5</v>
      </c>
      <c r="F25" s="3" t="s">
        <v>135</v>
      </c>
    </row>
    <row r="26" spans="1:6" x14ac:dyDescent="0.25">
      <c r="A26" s="3" t="s">
        <v>6</v>
      </c>
      <c r="B26" s="3" t="s">
        <v>41</v>
      </c>
      <c r="C26" s="3" t="s">
        <v>125</v>
      </c>
      <c r="D26" s="1">
        <v>41291</v>
      </c>
      <c r="E26" s="25">
        <v>6</v>
      </c>
      <c r="F26" s="3" t="s">
        <v>128</v>
      </c>
    </row>
    <row r="27" spans="1:6" x14ac:dyDescent="0.25">
      <c r="A27" s="3" t="s">
        <v>32</v>
      </c>
      <c r="B27" s="3" t="s">
        <v>41</v>
      </c>
      <c r="C27" s="3" t="s">
        <v>126</v>
      </c>
      <c r="D27" s="1">
        <v>41291</v>
      </c>
      <c r="E27" s="25">
        <v>2</v>
      </c>
      <c r="F27" s="3" t="s">
        <v>127</v>
      </c>
    </row>
    <row r="28" spans="1:6" x14ac:dyDescent="0.25">
      <c r="A28" s="3" t="s">
        <v>6</v>
      </c>
      <c r="B28" s="3" t="s">
        <v>41</v>
      </c>
      <c r="C28" s="3" t="s">
        <v>137</v>
      </c>
      <c r="D28" s="1">
        <v>41297</v>
      </c>
      <c r="E28" s="25">
        <v>4.5</v>
      </c>
      <c r="F28" s="3" t="s">
        <v>138</v>
      </c>
    </row>
    <row r="29" spans="1:6" x14ac:dyDescent="0.25">
      <c r="A29" s="3" t="s">
        <v>6</v>
      </c>
      <c r="B29" s="3" t="s">
        <v>41</v>
      </c>
      <c r="C29" s="3" t="s">
        <v>136</v>
      </c>
      <c r="D29" s="1">
        <v>41302</v>
      </c>
      <c r="E29" s="25">
        <v>5</v>
      </c>
      <c r="F29" s="3" t="s">
        <v>139</v>
      </c>
    </row>
    <row r="30" spans="1:6" x14ac:dyDescent="0.25">
      <c r="A30" s="3" t="s">
        <v>6</v>
      </c>
      <c r="B30" s="3" t="s">
        <v>39</v>
      </c>
      <c r="C30" s="3" t="s">
        <v>140</v>
      </c>
      <c r="D30" s="1">
        <v>41303</v>
      </c>
      <c r="E30" s="25">
        <v>6</v>
      </c>
      <c r="F30" s="3" t="s">
        <v>148</v>
      </c>
    </row>
    <row r="31" spans="1:6" x14ac:dyDescent="0.25">
      <c r="A31" s="3" t="s">
        <v>6</v>
      </c>
      <c r="B31" s="3" t="s">
        <v>41</v>
      </c>
      <c r="C31" s="3" t="s">
        <v>146</v>
      </c>
      <c r="D31" s="1">
        <v>41304</v>
      </c>
      <c r="E31" s="25">
        <v>4.5</v>
      </c>
      <c r="F31" s="3" t="s">
        <v>147</v>
      </c>
    </row>
    <row r="32" spans="1:6" x14ac:dyDescent="0.25">
      <c r="A32" s="3" t="s">
        <v>6</v>
      </c>
      <c r="B32" s="3" t="s">
        <v>41</v>
      </c>
      <c r="C32" s="3" t="s">
        <v>170</v>
      </c>
      <c r="D32" s="1">
        <v>41339</v>
      </c>
      <c r="E32" s="25">
        <v>5</v>
      </c>
      <c r="F32" s="3" t="s">
        <v>171</v>
      </c>
    </row>
    <row r="33" spans="1:6" x14ac:dyDescent="0.25">
      <c r="A33" s="3" t="s">
        <v>6</v>
      </c>
      <c r="B33" s="3" t="s">
        <v>41</v>
      </c>
      <c r="C33" s="3" t="s">
        <v>170</v>
      </c>
      <c r="D33" s="1">
        <v>41340</v>
      </c>
      <c r="E33" s="25">
        <v>3</v>
      </c>
      <c r="F33" s="3" t="s">
        <v>172</v>
      </c>
    </row>
    <row r="34" spans="1:6" x14ac:dyDescent="0.25">
      <c r="A34" s="3" t="s">
        <v>6</v>
      </c>
      <c r="B34" s="3" t="s">
        <v>41</v>
      </c>
      <c r="C34" s="3" t="s">
        <v>181</v>
      </c>
      <c r="D34" s="1">
        <v>41346</v>
      </c>
      <c r="E34" s="25">
        <v>4.5</v>
      </c>
      <c r="F34" s="3" t="s">
        <v>182</v>
      </c>
    </row>
    <row r="35" spans="1:6" x14ac:dyDescent="0.25">
      <c r="A35" s="3" t="s">
        <v>6</v>
      </c>
      <c r="B35" s="3" t="s">
        <v>41</v>
      </c>
      <c r="C35" s="3" t="s">
        <v>234</v>
      </c>
      <c r="D35" s="1">
        <v>41393</v>
      </c>
      <c r="E35" s="25">
        <v>9</v>
      </c>
      <c r="F35" s="3" t="s">
        <v>235</v>
      </c>
    </row>
  </sheetData>
  <sortState ref="A2:F35">
    <sortCondition ref="D1"/>
  </sortState>
  <mergeCells count="6"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0000000000000007" right="0.70000000000000007" top="0.79000000000000015" bottom="0.79000000000000015" header="0.30000000000000004" footer="0.30000000000000004"/>
  <pageSetup paperSize="9" scale="62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1"/>
  <sheetViews>
    <sheetView workbookViewId="0">
      <selection activeCell="B1" sqref="B1:F1"/>
    </sheetView>
  </sheetViews>
  <sheetFormatPr baseColWidth="10" defaultRowHeight="15" x14ac:dyDescent="0.25"/>
  <cols>
    <col min="1" max="1" width="13.28515625" style="3" bestFit="1" customWidth="1"/>
    <col min="2" max="2" width="35.7109375" style="3" bestFit="1" customWidth="1"/>
    <col min="3" max="3" width="56.42578125" style="3" customWidth="1"/>
    <col min="4" max="4" width="10.85546875" style="3"/>
    <col min="5" max="5" width="10.85546875" style="25"/>
    <col min="6" max="6" width="49" style="3" bestFit="1" customWidth="1"/>
    <col min="9" max="9" width="12.7109375" bestFit="1" customWidth="1"/>
  </cols>
  <sheetData>
    <row r="1" spans="1:10" ht="15.75" thickBot="1" x14ac:dyDescent="0.3">
      <c r="A1" s="3" t="s">
        <v>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33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5">
        <v>4.5</v>
      </c>
      <c r="F2" s="3" t="s">
        <v>79</v>
      </c>
      <c r="H2" s="63" t="s">
        <v>42</v>
      </c>
      <c r="I2" s="63"/>
      <c r="J2" s="34">
        <f>SUMIF(B:B,H2,E:E)</f>
        <v>9.5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5">
        <v>4.5</v>
      </c>
      <c r="F3" s="3" t="s">
        <v>87</v>
      </c>
      <c r="H3" s="63" t="s">
        <v>43</v>
      </c>
      <c r="I3" s="63"/>
      <c r="J3" s="34">
        <f>SUMIF(B:B,H3,E:E)</f>
        <v>48.5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5">
        <v>5</v>
      </c>
      <c r="F4" s="3" t="s">
        <v>100</v>
      </c>
      <c r="H4" s="63" t="s">
        <v>44</v>
      </c>
      <c r="I4" s="63"/>
      <c r="J4" s="34">
        <f>SUMIF(B:B,H4,E:E)</f>
        <v>110.5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5">
        <v>4.5</v>
      </c>
      <c r="F5" s="3" t="s">
        <v>117</v>
      </c>
      <c r="H5" s="63" t="s">
        <v>45</v>
      </c>
      <c r="I5" s="63"/>
      <c r="J5" s="34">
        <f>SUMIF(B:B,H5,E:E)</f>
        <v>73.5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5">
        <v>7</v>
      </c>
      <c r="F6" s="3" t="s">
        <v>130</v>
      </c>
      <c r="H6" s="59" t="s">
        <v>16</v>
      </c>
      <c r="I6" s="60"/>
      <c r="J6" s="7">
        <f>SUM(J2:J5)</f>
        <v>242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5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5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141</v>
      </c>
      <c r="D9" s="1">
        <v>41302</v>
      </c>
      <c r="E9" s="25">
        <v>5</v>
      </c>
      <c r="F9" s="42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5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5">
        <v>4.5</v>
      </c>
      <c r="F11" s="3" t="s">
        <v>145</v>
      </c>
    </row>
    <row r="12" spans="1:10" ht="15.75" thickBot="1" x14ac:dyDescent="0.3">
      <c r="A12" s="3" t="s">
        <v>32</v>
      </c>
      <c r="B12" s="3" t="s">
        <v>43</v>
      </c>
      <c r="C12" s="3" t="s">
        <v>152</v>
      </c>
      <c r="D12" s="1">
        <v>41304</v>
      </c>
      <c r="E12" s="25">
        <v>1</v>
      </c>
      <c r="F12" s="3" t="s">
        <v>153</v>
      </c>
      <c r="H12" s="33" t="s">
        <v>5</v>
      </c>
      <c r="I12" s="33" t="s">
        <v>11</v>
      </c>
    </row>
    <row r="13" spans="1:10" x14ac:dyDescent="0.25">
      <c r="A13" s="3" t="s">
        <v>32</v>
      </c>
      <c r="B13" s="3" t="s">
        <v>44</v>
      </c>
      <c r="C13" s="3" t="s">
        <v>154</v>
      </c>
      <c r="D13" s="1">
        <v>41304</v>
      </c>
      <c r="E13" s="25">
        <v>3</v>
      </c>
      <c r="F13" s="3" t="s">
        <v>155</v>
      </c>
      <c r="H13" s="34" t="s">
        <v>32</v>
      </c>
      <c r="I13" s="34">
        <f>SUMIF(A:A,H13,E:E)</f>
        <v>101</v>
      </c>
    </row>
    <row r="14" spans="1:10" x14ac:dyDescent="0.25">
      <c r="A14" s="3" t="s">
        <v>33</v>
      </c>
      <c r="B14" s="3" t="s">
        <v>44</v>
      </c>
      <c r="C14" s="3" t="s">
        <v>149</v>
      </c>
      <c r="D14" s="1">
        <v>41305</v>
      </c>
      <c r="E14" s="25">
        <v>4.5</v>
      </c>
      <c r="F14" s="3" t="s">
        <v>145</v>
      </c>
      <c r="H14" s="34" t="s">
        <v>6</v>
      </c>
      <c r="I14" s="34">
        <f>SUMIF(A:A,H14,E:E)</f>
        <v>26</v>
      </c>
    </row>
    <row r="15" spans="1:10" ht="15.75" thickBot="1" x14ac:dyDescent="0.3">
      <c r="A15" s="3" t="s">
        <v>32</v>
      </c>
      <c r="B15" s="3" t="s">
        <v>44</v>
      </c>
      <c r="C15" s="3" t="s">
        <v>156</v>
      </c>
      <c r="D15" s="1">
        <v>41305</v>
      </c>
      <c r="E15" s="25">
        <v>3</v>
      </c>
      <c r="F15" s="3" t="s">
        <v>157</v>
      </c>
      <c r="H15" s="34" t="s">
        <v>33</v>
      </c>
      <c r="I15" s="34">
        <f>SUMIF(A:A,H15,E:E)</f>
        <v>115</v>
      </c>
    </row>
    <row r="16" spans="1:10" x14ac:dyDescent="0.25">
      <c r="A16" s="3" t="s">
        <v>33</v>
      </c>
      <c r="B16" s="3" t="s">
        <v>44</v>
      </c>
      <c r="C16" s="3" t="s">
        <v>150</v>
      </c>
      <c r="D16" s="1">
        <v>41308</v>
      </c>
      <c r="E16" s="25">
        <v>5</v>
      </c>
      <c r="F16" s="3" t="s">
        <v>151</v>
      </c>
      <c r="H16" s="35"/>
      <c r="I16" s="35"/>
    </row>
    <row r="17" spans="1:6" x14ac:dyDescent="0.25">
      <c r="A17" s="3" t="s">
        <v>33</v>
      </c>
      <c r="B17" s="3" t="s">
        <v>44</v>
      </c>
      <c r="C17" s="3" t="s">
        <v>158</v>
      </c>
      <c r="D17" s="1">
        <v>41314</v>
      </c>
      <c r="E17" s="25">
        <v>5</v>
      </c>
      <c r="F17" s="3" t="s">
        <v>159</v>
      </c>
    </row>
    <row r="18" spans="1:6" x14ac:dyDescent="0.25">
      <c r="A18" s="3" t="s">
        <v>32</v>
      </c>
      <c r="B18" s="3" t="s">
        <v>43</v>
      </c>
      <c r="C18" s="3" t="s">
        <v>160</v>
      </c>
      <c r="D18" s="1">
        <v>41318</v>
      </c>
      <c r="E18" s="25">
        <v>2</v>
      </c>
      <c r="F18" s="3" t="s">
        <v>161</v>
      </c>
    </row>
    <row r="19" spans="1:6" x14ac:dyDescent="0.25">
      <c r="A19" s="3" t="s">
        <v>32</v>
      </c>
      <c r="B19" s="3" t="s">
        <v>44</v>
      </c>
      <c r="C19" s="3" t="s">
        <v>162</v>
      </c>
      <c r="D19" s="1">
        <v>41318</v>
      </c>
      <c r="E19" s="25">
        <v>2.5</v>
      </c>
      <c r="F19" s="3" t="s">
        <v>163</v>
      </c>
    </row>
    <row r="20" spans="1:6" x14ac:dyDescent="0.25">
      <c r="A20" s="3" t="s">
        <v>32</v>
      </c>
      <c r="B20" s="3" t="s">
        <v>42</v>
      </c>
      <c r="C20" s="3" t="s">
        <v>173</v>
      </c>
      <c r="D20" s="1">
        <v>41331</v>
      </c>
      <c r="E20" s="25">
        <v>1.5</v>
      </c>
      <c r="F20" s="3" t="s">
        <v>174</v>
      </c>
    </row>
    <row r="21" spans="1:6" x14ac:dyDescent="0.25">
      <c r="A21" s="3" t="s">
        <v>32</v>
      </c>
      <c r="B21" s="3" t="s">
        <v>43</v>
      </c>
      <c r="C21" s="3" t="s">
        <v>175</v>
      </c>
      <c r="D21" s="1">
        <v>41339</v>
      </c>
      <c r="E21" s="25">
        <v>4</v>
      </c>
      <c r="F21" s="3" t="s">
        <v>169</v>
      </c>
    </row>
    <row r="22" spans="1:6" x14ac:dyDescent="0.25">
      <c r="A22" s="39" t="s">
        <v>33</v>
      </c>
      <c r="B22" s="40" t="s">
        <v>43</v>
      </c>
      <c r="C22" s="40" t="s">
        <v>168</v>
      </c>
      <c r="D22" s="41">
        <v>41339</v>
      </c>
      <c r="E22" s="40">
        <v>1.5</v>
      </c>
      <c r="F22" s="40" t="s">
        <v>169</v>
      </c>
    </row>
    <row r="23" spans="1:6" x14ac:dyDescent="0.25">
      <c r="A23" s="3" t="s">
        <v>32</v>
      </c>
      <c r="B23" s="3" t="s">
        <v>44</v>
      </c>
      <c r="C23" s="3" t="s">
        <v>175</v>
      </c>
      <c r="D23" s="1">
        <v>41340</v>
      </c>
      <c r="E23" s="25">
        <v>3</v>
      </c>
      <c r="F23" s="3" t="s">
        <v>176</v>
      </c>
    </row>
    <row r="24" spans="1:6" x14ac:dyDescent="0.25">
      <c r="A24" s="3" t="s">
        <v>33</v>
      </c>
      <c r="B24" s="3" t="s">
        <v>43</v>
      </c>
      <c r="C24" s="3" t="s">
        <v>183</v>
      </c>
      <c r="D24" s="1">
        <v>41341</v>
      </c>
      <c r="E24" s="25">
        <v>15</v>
      </c>
      <c r="F24" s="3" t="s">
        <v>184</v>
      </c>
    </row>
    <row r="25" spans="1:6" x14ac:dyDescent="0.25">
      <c r="A25" s="3" t="s">
        <v>6</v>
      </c>
      <c r="B25" s="3" t="s">
        <v>43</v>
      </c>
      <c r="C25" s="3" t="s">
        <v>183</v>
      </c>
      <c r="D25" s="1">
        <v>41342</v>
      </c>
      <c r="E25" s="25">
        <v>5</v>
      </c>
      <c r="F25" s="3" t="s">
        <v>165</v>
      </c>
    </row>
    <row r="26" spans="1:6" x14ac:dyDescent="0.25">
      <c r="A26" s="3" t="s">
        <v>33</v>
      </c>
      <c r="B26" s="3" t="s">
        <v>43</v>
      </c>
      <c r="C26" s="3" t="s">
        <v>183</v>
      </c>
      <c r="D26" s="1">
        <v>41342</v>
      </c>
      <c r="E26" s="25">
        <v>5</v>
      </c>
      <c r="F26" s="3" t="s">
        <v>165</v>
      </c>
    </row>
    <row r="27" spans="1:6" x14ac:dyDescent="0.25">
      <c r="A27" s="3" t="s">
        <v>33</v>
      </c>
      <c r="B27" s="3" t="s">
        <v>44</v>
      </c>
      <c r="C27" s="3" t="s">
        <v>179</v>
      </c>
      <c r="D27" s="1">
        <v>41346</v>
      </c>
      <c r="E27" s="25">
        <v>2.5</v>
      </c>
      <c r="F27" s="3" t="s">
        <v>180</v>
      </c>
    </row>
    <row r="28" spans="1:6" x14ac:dyDescent="0.25">
      <c r="A28" s="3" t="s">
        <v>6</v>
      </c>
      <c r="B28" s="3" t="s">
        <v>43</v>
      </c>
      <c r="C28" s="3" t="s">
        <v>186</v>
      </c>
      <c r="D28" s="1">
        <v>41353</v>
      </c>
      <c r="E28" s="25">
        <v>2</v>
      </c>
      <c r="F28" s="3" t="s">
        <v>185</v>
      </c>
    </row>
    <row r="29" spans="1:6" x14ac:dyDescent="0.25">
      <c r="A29" s="3" t="s">
        <v>33</v>
      </c>
      <c r="B29" s="3" t="s">
        <v>43</v>
      </c>
      <c r="C29" s="3" t="s">
        <v>186</v>
      </c>
      <c r="D29" s="1">
        <v>41353</v>
      </c>
      <c r="E29" s="25">
        <v>2</v>
      </c>
      <c r="F29" s="3" t="s">
        <v>185</v>
      </c>
    </row>
    <row r="30" spans="1:6" x14ac:dyDescent="0.25">
      <c r="A30" s="3" t="s">
        <v>32</v>
      </c>
      <c r="B30" s="3" t="s">
        <v>43</v>
      </c>
      <c r="C30" s="3" t="s">
        <v>186</v>
      </c>
      <c r="D30" s="1">
        <v>41353</v>
      </c>
      <c r="E30" s="25">
        <v>2</v>
      </c>
      <c r="F30" s="3" t="s">
        <v>185</v>
      </c>
    </row>
    <row r="31" spans="1:6" x14ac:dyDescent="0.25">
      <c r="A31" s="3" t="s">
        <v>32</v>
      </c>
      <c r="B31" s="3" t="s">
        <v>44</v>
      </c>
      <c r="C31" s="3" t="s">
        <v>187</v>
      </c>
      <c r="D31" s="1">
        <v>41354</v>
      </c>
      <c r="E31" s="25">
        <v>2</v>
      </c>
      <c r="F31" s="3" t="s">
        <v>188</v>
      </c>
    </row>
    <row r="32" spans="1:6" x14ac:dyDescent="0.25">
      <c r="A32" s="3" t="s">
        <v>32</v>
      </c>
      <c r="B32" s="3" t="s">
        <v>44</v>
      </c>
      <c r="C32" s="3" t="s">
        <v>189</v>
      </c>
      <c r="D32" s="1">
        <v>41355</v>
      </c>
      <c r="E32" s="25">
        <v>2</v>
      </c>
      <c r="F32" s="3" t="s">
        <v>190</v>
      </c>
    </row>
    <row r="33" spans="1:6" x14ac:dyDescent="0.25">
      <c r="A33" s="3" t="s">
        <v>32</v>
      </c>
      <c r="B33" s="3" t="s">
        <v>42</v>
      </c>
      <c r="C33" s="3" t="s">
        <v>195</v>
      </c>
      <c r="D33" s="1">
        <v>41356</v>
      </c>
      <c r="E33" s="25">
        <v>4</v>
      </c>
      <c r="F33" s="3" t="s">
        <v>196</v>
      </c>
    </row>
    <row r="34" spans="1:6" x14ac:dyDescent="0.25">
      <c r="A34" s="3" t="s">
        <v>32</v>
      </c>
      <c r="B34" s="3" t="s">
        <v>44</v>
      </c>
      <c r="C34" s="3" t="s">
        <v>193</v>
      </c>
      <c r="D34" s="1">
        <v>41357</v>
      </c>
      <c r="E34" s="25">
        <v>5</v>
      </c>
      <c r="F34" s="3" t="s">
        <v>194</v>
      </c>
    </row>
    <row r="35" spans="1:6" x14ac:dyDescent="0.25">
      <c r="A35" s="3" t="s">
        <v>32</v>
      </c>
      <c r="B35" s="3" t="s">
        <v>44</v>
      </c>
      <c r="C35" s="3" t="s">
        <v>197</v>
      </c>
      <c r="D35" s="1">
        <v>41358</v>
      </c>
      <c r="E35" s="25">
        <v>3</v>
      </c>
      <c r="F35" s="3" t="s">
        <v>198</v>
      </c>
    </row>
    <row r="36" spans="1:6" x14ac:dyDescent="0.25">
      <c r="A36" s="3" t="s">
        <v>32</v>
      </c>
      <c r="B36" s="3" t="s">
        <v>44</v>
      </c>
      <c r="C36" s="3" t="s">
        <v>200</v>
      </c>
      <c r="D36" s="1">
        <v>41359</v>
      </c>
      <c r="E36" s="25">
        <v>8</v>
      </c>
      <c r="F36" s="3" t="s">
        <v>200</v>
      </c>
    </row>
    <row r="37" spans="1:6" x14ac:dyDescent="0.25">
      <c r="A37" s="3" t="s">
        <v>33</v>
      </c>
      <c r="B37" s="3" t="s">
        <v>45</v>
      </c>
      <c r="C37" s="3" t="s">
        <v>199</v>
      </c>
      <c r="D37" s="1">
        <v>41360</v>
      </c>
      <c r="E37" s="25">
        <v>8</v>
      </c>
      <c r="F37" s="3" t="s">
        <v>202</v>
      </c>
    </row>
    <row r="38" spans="1:6" x14ac:dyDescent="0.25">
      <c r="A38" s="3" t="s">
        <v>32</v>
      </c>
      <c r="B38" s="3" t="s">
        <v>45</v>
      </c>
      <c r="C38" s="3" t="s">
        <v>199</v>
      </c>
      <c r="D38" s="1">
        <v>41360</v>
      </c>
      <c r="E38" s="25">
        <v>8</v>
      </c>
      <c r="F38" s="3" t="s">
        <v>202</v>
      </c>
    </row>
    <row r="39" spans="1:6" x14ac:dyDescent="0.25">
      <c r="A39" s="3" t="s">
        <v>32</v>
      </c>
      <c r="B39" s="3" t="s">
        <v>45</v>
      </c>
      <c r="C39" s="3" t="s">
        <v>201</v>
      </c>
      <c r="D39" s="1">
        <v>41361</v>
      </c>
      <c r="E39" s="25">
        <v>10</v>
      </c>
      <c r="F39" s="3" t="s">
        <v>202</v>
      </c>
    </row>
    <row r="40" spans="1:6" x14ac:dyDescent="0.25">
      <c r="A40" s="3" t="s">
        <v>33</v>
      </c>
      <c r="B40" s="3" t="s">
        <v>45</v>
      </c>
      <c r="C40" s="3" t="s">
        <v>201</v>
      </c>
      <c r="D40" s="1">
        <v>41361</v>
      </c>
      <c r="E40" s="25">
        <v>10</v>
      </c>
      <c r="F40" s="3" t="s">
        <v>202</v>
      </c>
    </row>
    <row r="41" spans="1:6" x14ac:dyDescent="0.25">
      <c r="A41" s="3" t="s">
        <v>6</v>
      </c>
      <c r="B41" s="3" t="s">
        <v>44</v>
      </c>
      <c r="C41" s="3" t="s">
        <v>214</v>
      </c>
      <c r="D41" s="1">
        <v>41366</v>
      </c>
      <c r="E41" s="25">
        <v>10</v>
      </c>
      <c r="F41" s="3" t="s">
        <v>215</v>
      </c>
    </row>
    <row r="42" spans="1:6" x14ac:dyDescent="0.25">
      <c r="A42" s="3" t="s">
        <v>32</v>
      </c>
      <c r="B42" s="3" t="s">
        <v>44</v>
      </c>
      <c r="C42" s="3" t="s">
        <v>218</v>
      </c>
      <c r="D42" s="1">
        <v>41367</v>
      </c>
      <c r="E42" s="25">
        <v>5</v>
      </c>
      <c r="F42" s="3" t="s">
        <v>218</v>
      </c>
    </row>
    <row r="43" spans="1:6" x14ac:dyDescent="0.25">
      <c r="A43" s="3" t="s">
        <v>32</v>
      </c>
      <c r="B43" s="3" t="s">
        <v>44</v>
      </c>
      <c r="C43" s="3" t="s">
        <v>223</v>
      </c>
      <c r="D43" s="1">
        <v>41368</v>
      </c>
      <c r="E43" s="25">
        <v>4</v>
      </c>
      <c r="F43" s="3" t="s">
        <v>224</v>
      </c>
    </row>
    <row r="44" spans="1:6" x14ac:dyDescent="0.25">
      <c r="A44" s="3" t="s">
        <v>32</v>
      </c>
      <c r="B44" s="3" t="s">
        <v>44</v>
      </c>
      <c r="C44" s="3" t="s">
        <v>222</v>
      </c>
      <c r="D44" s="1">
        <v>41369</v>
      </c>
      <c r="E44" s="25">
        <v>4</v>
      </c>
      <c r="F44" s="3" t="s">
        <v>225</v>
      </c>
    </row>
    <row r="45" spans="1:6" x14ac:dyDescent="0.25">
      <c r="A45" s="3" t="s">
        <v>6</v>
      </c>
      <c r="B45" s="3" t="s">
        <v>44</v>
      </c>
      <c r="C45" s="3" t="s">
        <v>214</v>
      </c>
      <c r="D45" s="1">
        <v>41370</v>
      </c>
      <c r="E45" s="25">
        <v>9</v>
      </c>
      <c r="F45" s="3" t="s">
        <v>216</v>
      </c>
    </row>
    <row r="46" spans="1:6" x14ac:dyDescent="0.25">
      <c r="A46" s="3" t="s">
        <v>32</v>
      </c>
      <c r="B46" s="3" t="s">
        <v>44</v>
      </c>
      <c r="C46" s="3" t="s">
        <v>221</v>
      </c>
      <c r="D46" s="1">
        <v>41370</v>
      </c>
      <c r="E46" s="25">
        <v>6</v>
      </c>
      <c r="F46" s="3" t="s">
        <v>228</v>
      </c>
    </row>
    <row r="47" spans="1:6" x14ac:dyDescent="0.25">
      <c r="A47" s="3" t="s">
        <v>33</v>
      </c>
      <c r="B47" s="3" t="s">
        <v>45</v>
      </c>
      <c r="C47" s="3" t="s">
        <v>205</v>
      </c>
      <c r="D47" s="1">
        <v>41371</v>
      </c>
      <c r="E47" s="25">
        <v>8</v>
      </c>
      <c r="F47" s="3" t="s">
        <v>206</v>
      </c>
    </row>
    <row r="48" spans="1:6" x14ac:dyDescent="0.25">
      <c r="A48" s="3" t="s">
        <v>32</v>
      </c>
      <c r="B48" s="3" t="s">
        <v>45</v>
      </c>
      <c r="C48" s="3" t="s">
        <v>243</v>
      </c>
      <c r="D48" s="1">
        <v>41371</v>
      </c>
      <c r="E48" s="25">
        <v>9</v>
      </c>
      <c r="F48" s="3" t="s">
        <v>244</v>
      </c>
    </row>
    <row r="49" spans="1:6" x14ac:dyDescent="0.25">
      <c r="A49" s="3" t="s">
        <v>32</v>
      </c>
      <c r="B49" s="3" t="s">
        <v>45</v>
      </c>
      <c r="C49" s="3" t="s">
        <v>219</v>
      </c>
      <c r="D49" s="1">
        <v>41372</v>
      </c>
      <c r="E49" s="25">
        <v>4</v>
      </c>
      <c r="F49" s="3" t="s">
        <v>220</v>
      </c>
    </row>
    <row r="50" spans="1:6" x14ac:dyDescent="0.25">
      <c r="A50" s="3" t="s">
        <v>32</v>
      </c>
      <c r="B50" s="3" t="s">
        <v>45</v>
      </c>
      <c r="C50" s="3" t="s">
        <v>226</v>
      </c>
      <c r="D50" s="1">
        <v>41373</v>
      </c>
      <c r="E50" s="25">
        <v>2</v>
      </c>
      <c r="F50" s="3" t="s">
        <v>227</v>
      </c>
    </row>
    <row r="51" spans="1:6" x14ac:dyDescent="0.25">
      <c r="A51" s="3" t="s">
        <v>32</v>
      </c>
      <c r="B51" s="3" t="s">
        <v>45</v>
      </c>
      <c r="C51" s="3" t="s">
        <v>247</v>
      </c>
      <c r="D51" s="1">
        <v>41381</v>
      </c>
      <c r="E51" s="25">
        <v>3</v>
      </c>
      <c r="F51" s="3" t="s">
        <v>248</v>
      </c>
    </row>
  </sheetData>
  <sortState ref="A2:F51">
    <sortCondition ref="D1"/>
  </sortState>
  <mergeCells count="6"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A2:A21 A23:A1048576">
      <formula1>$H$13:$H$15</formula1>
    </dataValidation>
    <dataValidation type="list" allowBlank="1" showInputMessage="1" showErrorMessage="1" sqref="B1:B21 B23:B1048576">
      <formula1>$H$2:$H$5</formula1>
    </dataValidation>
  </dataValidations>
  <pageMargins left="0.70000000000000007" right="0.70000000000000007" top="0.79000000000000015" bottom="0.79000000000000015" header="0.30000000000000004" footer="0.30000000000000004"/>
  <pageSetup paperSize="9" scale="59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8"/>
  <sheetViews>
    <sheetView workbookViewId="0">
      <selection activeCell="B1" sqref="B1:F1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7109375" style="3" customWidth="1"/>
    <col min="4" max="4" width="11.42578125" style="3" bestFit="1" customWidth="1"/>
    <col min="5" max="5" width="10.85546875" style="25"/>
    <col min="6" max="6" width="44.85546875" style="3" bestFit="1" customWidth="1"/>
    <col min="9" max="9" width="12.7109375" bestFit="1" customWidth="1"/>
  </cols>
  <sheetData>
    <row r="1" spans="1:10" ht="15.75" thickBot="1" x14ac:dyDescent="0.3">
      <c r="A1" s="3" t="s">
        <v>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33" t="s">
        <v>11</v>
      </c>
    </row>
    <row r="2" spans="1:10" x14ac:dyDescent="0.25">
      <c r="A2" s="3" t="s">
        <v>32</v>
      </c>
      <c r="B2" s="2" t="s">
        <v>48</v>
      </c>
      <c r="C2" s="3" t="s">
        <v>202</v>
      </c>
      <c r="D2" s="24">
        <v>41007</v>
      </c>
      <c r="E2" s="25">
        <v>3</v>
      </c>
      <c r="F2" s="3" t="s">
        <v>233</v>
      </c>
      <c r="H2" s="63" t="s">
        <v>42</v>
      </c>
      <c r="I2" s="63"/>
      <c r="J2" s="34">
        <f>SUMIF(B:B,H2,E:E)</f>
        <v>7</v>
      </c>
    </row>
    <row r="3" spans="1:10" x14ac:dyDescent="0.25">
      <c r="A3" s="3" t="s">
        <v>32</v>
      </c>
      <c r="B3" s="2" t="s">
        <v>46</v>
      </c>
      <c r="C3" s="3" t="s">
        <v>84</v>
      </c>
      <c r="D3" s="1">
        <v>41248</v>
      </c>
      <c r="E3" s="25">
        <v>2</v>
      </c>
      <c r="F3" s="3" t="s">
        <v>85</v>
      </c>
      <c r="H3" s="63" t="s">
        <v>46</v>
      </c>
      <c r="I3" s="63"/>
      <c r="J3" s="34">
        <f>SUMIF(B:B,H3,E:E)</f>
        <v>11.5</v>
      </c>
    </row>
    <row r="4" spans="1:10" x14ac:dyDescent="0.25">
      <c r="A4" s="3" t="s">
        <v>33</v>
      </c>
      <c r="B4" s="3" t="s">
        <v>47</v>
      </c>
      <c r="C4" s="3" t="s">
        <v>84</v>
      </c>
      <c r="D4" s="1">
        <v>41248</v>
      </c>
      <c r="E4" s="25">
        <v>2</v>
      </c>
      <c r="F4" s="3" t="s">
        <v>85</v>
      </c>
      <c r="H4" s="63" t="s">
        <v>47</v>
      </c>
      <c r="I4" s="63"/>
      <c r="J4" s="34">
        <f>SUMIF(B:B,H4,E:E)</f>
        <v>18</v>
      </c>
    </row>
    <row r="5" spans="1:10" ht="15.75" thickBot="1" x14ac:dyDescent="0.3">
      <c r="A5" s="3" t="s">
        <v>32</v>
      </c>
      <c r="B5" s="3" t="s">
        <v>42</v>
      </c>
      <c r="C5" s="3" t="s">
        <v>230</v>
      </c>
      <c r="D5" s="24">
        <v>41249</v>
      </c>
      <c r="E5" s="25">
        <v>3</v>
      </c>
      <c r="F5" s="3" t="s">
        <v>231</v>
      </c>
      <c r="H5" s="63" t="s">
        <v>48</v>
      </c>
      <c r="I5" s="63"/>
      <c r="J5" s="34">
        <f>SUMIF(B:B,H5,E:E)</f>
        <v>8</v>
      </c>
    </row>
    <row r="6" spans="1:10" ht="15.75" thickBot="1" x14ac:dyDescent="0.3">
      <c r="A6" s="3" t="s">
        <v>32</v>
      </c>
      <c r="B6" s="3" t="s">
        <v>42</v>
      </c>
      <c r="C6" s="3" t="s">
        <v>232</v>
      </c>
      <c r="D6" s="24">
        <v>41250</v>
      </c>
      <c r="E6" s="25">
        <v>4</v>
      </c>
      <c r="F6" s="3" t="s">
        <v>231</v>
      </c>
      <c r="H6" s="59" t="s">
        <v>16</v>
      </c>
      <c r="I6" s="60"/>
      <c r="J6" s="7">
        <f>SUM(J2:J5)</f>
        <v>44.5</v>
      </c>
    </row>
    <row r="7" spans="1:10" x14ac:dyDescent="0.25">
      <c r="A7" s="3" t="s">
        <v>33</v>
      </c>
      <c r="B7" s="3" t="s">
        <v>47</v>
      </c>
      <c r="C7" s="3" t="s">
        <v>93</v>
      </c>
      <c r="D7" s="1">
        <v>41267</v>
      </c>
      <c r="E7" s="25">
        <v>3</v>
      </c>
      <c r="F7" s="3" t="s">
        <v>94</v>
      </c>
    </row>
    <row r="8" spans="1:10" x14ac:dyDescent="0.25">
      <c r="A8" s="3" t="s">
        <v>33</v>
      </c>
      <c r="B8" s="3" t="s">
        <v>47</v>
      </c>
      <c r="C8" s="3" t="s">
        <v>101</v>
      </c>
      <c r="D8" s="1">
        <v>41277</v>
      </c>
      <c r="E8" s="25">
        <v>5</v>
      </c>
      <c r="F8" s="3" t="s">
        <v>102</v>
      </c>
    </row>
    <row r="9" spans="1:10" x14ac:dyDescent="0.25">
      <c r="A9" s="3" t="s">
        <v>33</v>
      </c>
      <c r="B9" s="3" t="s">
        <v>47</v>
      </c>
      <c r="C9" s="3" t="s">
        <v>93</v>
      </c>
      <c r="D9" s="1">
        <v>41278</v>
      </c>
      <c r="E9" s="25">
        <v>3</v>
      </c>
      <c r="F9" s="3" t="s">
        <v>103</v>
      </c>
    </row>
    <row r="10" spans="1:10" x14ac:dyDescent="0.25">
      <c r="A10" s="3" t="s">
        <v>33</v>
      </c>
      <c r="B10" s="3" t="s">
        <v>46</v>
      </c>
      <c r="C10" s="3" t="s">
        <v>164</v>
      </c>
      <c r="D10" s="1">
        <v>41337</v>
      </c>
      <c r="E10" s="25">
        <v>5</v>
      </c>
      <c r="F10" s="3" t="s">
        <v>165</v>
      </c>
    </row>
    <row r="11" spans="1:10" ht="15.75" thickBot="1" x14ac:dyDescent="0.3">
      <c r="A11" s="3" t="s">
        <v>33</v>
      </c>
      <c r="B11" s="3" t="s">
        <v>46</v>
      </c>
      <c r="C11" s="3" t="s">
        <v>166</v>
      </c>
      <c r="D11" s="24">
        <v>41338</v>
      </c>
      <c r="E11" s="25">
        <v>4.5</v>
      </c>
      <c r="F11" s="3" t="s">
        <v>167</v>
      </c>
    </row>
    <row r="12" spans="1:10" ht="15.75" thickBot="1" x14ac:dyDescent="0.3">
      <c r="A12" s="3" t="s">
        <v>32</v>
      </c>
      <c r="B12" s="3" t="s">
        <v>48</v>
      </c>
      <c r="C12" s="3" t="s">
        <v>241</v>
      </c>
      <c r="D12" s="24">
        <v>41339</v>
      </c>
      <c r="E12" s="25">
        <v>5</v>
      </c>
      <c r="F12" s="3" t="s">
        <v>242</v>
      </c>
      <c r="H12" s="33" t="s">
        <v>5</v>
      </c>
      <c r="I12" s="33" t="s">
        <v>11</v>
      </c>
    </row>
    <row r="13" spans="1:10" x14ac:dyDescent="0.25">
      <c r="A13" s="3" t="s">
        <v>32</v>
      </c>
      <c r="B13" s="3" t="s">
        <v>47</v>
      </c>
      <c r="C13" s="3" t="s">
        <v>191</v>
      </c>
      <c r="D13" s="24">
        <v>41358</v>
      </c>
      <c r="E13" s="25">
        <v>5</v>
      </c>
      <c r="F13" s="3" t="s">
        <v>192</v>
      </c>
      <c r="H13" s="34" t="s">
        <v>32</v>
      </c>
      <c r="I13" s="34">
        <f>SUMIF(A:A,H13,E:E)</f>
        <v>22</v>
      </c>
    </row>
    <row r="14" spans="1:10" x14ac:dyDescent="0.25">
      <c r="D14" s="24"/>
      <c r="H14" s="34" t="s">
        <v>6</v>
      </c>
      <c r="I14" s="34">
        <f>SUMIF(A:A,H14,E:E)</f>
        <v>0</v>
      </c>
    </row>
    <row r="15" spans="1:10" ht="15.75" thickBot="1" x14ac:dyDescent="0.3">
      <c r="D15" s="24"/>
      <c r="H15" s="34" t="s">
        <v>33</v>
      </c>
      <c r="I15" s="34">
        <f>SUMIF(A:A,H15,E:E)</f>
        <v>22.5</v>
      </c>
    </row>
    <row r="16" spans="1:10" x14ac:dyDescent="0.25">
      <c r="D16" s="24"/>
      <c r="H16" s="35"/>
      <c r="I16" s="35"/>
    </row>
    <row r="17" spans="4:4" x14ac:dyDescent="0.25">
      <c r="D17" s="24"/>
    </row>
    <row r="18" spans="4:4" x14ac:dyDescent="0.25">
      <c r="D18" s="24"/>
    </row>
    <row r="19" spans="4:4" x14ac:dyDescent="0.25">
      <c r="D19" s="24"/>
    </row>
    <row r="20" spans="4:4" x14ac:dyDescent="0.25">
      <c r="D20" s="24"/>
    </row>
    <row r="21" spans="4:4" x14ac:dyDescent="0.25">
      <c r="D21" s="24"/>
    </row>
    <row r="22" spans="4:4" x14ac:dyDescent="0.25">
      <c r="D22" s="24"/>
    </row>
    <row r="23" spans="4:4" x14ac:dyDescent="0.25">
      <c r="D23" s="24"/>
    </row>
    <row r="24" spans="4:4" x14ac:dyDescent="0.25">
      <c r="D24" s="24"/>
    </row>
    <row r="25" spans="4:4" x14ac:dyDescent="0.25">
      <c r="D25" s="24"/>
    </row>
    <row r="26" spans="4:4" x14ac:dyDescent="0.25">
      <c r="D26" s="24"/>
    </row>
    <row r="27" spans="4:4" x14ac:dyDescent="0.25">
      <c r="D27" s="24"/>
    </row>
    <row r="28" spans="4:4" x14ac:dyDescent="0.25">
      <c r="D28" s="24"/>
    </row>
  </sheetData>
  <sortState ref="A2:F28">
    <sortCondition ref="D1"/>
  </sortState>
  <mergeCells count="6"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0000000000000007" right="0.70000000000000007" top="0.79000000000000015" bottom="0.79000000000000015" header="0.30000000000000004" footer="0.30000000000000004"/>
  <pageSetup paperSize="9" scale="56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8"/>
  <sheetViews>
    <sheetView workbookViewId="0">
      <selection activeCell="C18" sqref="C18"/>
    </sheetView>
  </sheetViews>
  <sheetFormatPr baseColWidth="10" defaultRowHeight="15" x14ac:dyDescent="0.25"/>
  <cols>
    <col min="1" max="1" width="16.42578125" style="3" customWidth="1"/>
    <col min="2" max="2" width="27.42578125" style="3" bestFit="1" customWidth="1"/>
    <col min="3" max="3" width="71.7109375" style="3" customWidth="1"/>
    <col min="4" max="4" width="10.85546875" style="3"/>
    <col min="5" max="5" width="10.85546875" style="36"/>
    <col min="6" max="6" width="33.42578125" style="3" bestFit="1" customWidth="1"/>
    <col min="9" max="9" width="12.7109375" bestFit="1" customWidth="1"/>
  </cols>
  <sheetData>
    <row r="1" spans="1:10" ht="15.75" thickBot="1" x14ac:dyDescent="0.3">
      <c r="A1" s="3" t="s">
        <v>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33" t="s">
        <v>11</v>
      </c>
    </row>
    <row r="2" spans="1:10" x14ac:dyDescent="0.25">
      <c r="A2" s="3" t="s">
        <v>33</v>
      </c>
      <c r="B2" s="2" t="s">
        <v>50</v>
      </c>
      <c r="C2" s="3" t="s">
        <v>177</v>
      </c>
      <c r="D2" s="1">
        <v>41346</v>
      </c>
      <c r="E2" s="36">
        <v>2</v>
      </c>
      <c r="F2" s="3" t="s">
        <v>178</v>
      </c>
      <c r="H2" s="64" t="s">
        <v>49</v>
      </c>
      <c r="I2" s="65"/>
      <c r="J2" s="34">
        <f>SUMIF(B:B,H2,E:E)</f>
        <v>3</v>
      </c>
    </row>
    <row r="3" spans="1:10" x14ac:dyDescent="0.25">
      <c r="A3" s="3" t="s">
        <v>6</v>
      </c>
      <c r="B3" s="3" t="s">
        <v>50</v>
      </c>
      <c r="C3" s="3" t="s">
        <v>236</v>
      </c>
      <c r="D3" s="1">
        <v>41368</v>
      </c>
      <c r="E3" s="36">
        <v>8</v>
      </c>
      <c r="F3" s="3" t="s">
        <v>237</v>
      </c>
      <c r="H3" s="66" t="s">
        <v>50</v>
      </c>
      <c r="I3" s="67"/>
      <c r="J3" s="34">
        <f>SUMIF(B:B,H3,E:E)</f>
        <v>13</v>
      </c>
    </row>
    <row r="4" spans="1:10" x14ac:dyDescent="0.25">
      <c r="A4" s="3" t="s">
        <v>33</v>
      </c>
      <c r="B4" s="3" t="s">
        <v>51</v>
      </c>
      <c r="C4" s="3" t="s">
        <v>170</v>
      </c>
      <c r="D4" s="1">
        <v>41368</v>
      </c>
      <c r="E4" s="36">
        <v>8</v>
      </c>
      <c r="F4" s="3" t="s">
        <v>203</v>
      </c>
      <c r="H4" s="66" t="s">
        <v>51</v>
      </c>
      <c r="I4" s="67"/>
      <c r="J4" s="34">
        <f>SUMIF(B:B,H4,E:E)</f>
        <v>19</v>
      </c>
    </row>
    <row r="5" spans="1:10" ht="15.75" thickBot="1" x14ac:dyDescent="0.3">
      <c r="A5" s="3" t="s">
        <v>32</v>
      </c>
      <c r="B5" s="3" t="s">
        <v>51</v>
      </c>
      <c r="C5" s="3" t="s">
        <v>170</v>
      </c>
      <c r="D5" s="1">
        <v>41370</v>
      </c>
      <c r="E5" s="36">
        <v>3</v>
      </c>
      <c r="F5" s="3" t="s">
        <v>217</v>
      </c>
      <c r="H5" s="68" t="s">
        <v>52</v>
      </c>
      <c r="I5" s="69"/>
      <c r="J5" s="34">
        <f>SUMIF(B:B,H5,E:E)</f>
        <v>6</v>
      </c>
    </row>
    <row r="6" spans="1:10" ht="15.75" thickBot="1" x14ac:dyDescent="0.3">
      <c r="A6" s="3" t="s">
        <v>6</v>
      </c>
      <c r="B6" s="3" t="s">
        <v>51</v>
      </c>
      <c r="C6" s="3" t="s">
        <v>170</v>
      </c>
      <c r="D6" s="1">
        <v>41371</v>
      </c>
      <c r="E6" s="36">
        <v>8</v>
      </c>
      <c r="F6" s="3" t="s">
        <v>204</v>
      </c>
      <c r="H6" s="59" t="s">
        <v>16</v>
      </c>
      <c r="I6" s="60"/>
      <c r="J6" s="7">
        <f>SUM(J2:J5)</f>
        <v>41</v>
      </c>
    </row>
    <row r="7" spans="1:10" x14ac:dyDescent="0.25">
      <c r="A7" s="3" t="s">
        <v>32</v>
      </c>
      <c r="B7" s="3" t="s">
        <v>50</v>
      </c>
      <c r="C7" s="3" t="s">
        <v>236</v>
      </c>
      <c r="D7" s="1">
        <v>41374</v>
      </c>
      <c r="E7" s="36">
        <v>3</v>
      </c>
      <c r="F7" s="3" t="s">
        <v>240</v>
      </c>
    </row>
    <row r="8" spans="1:10" x14ac:dyDescent="0.25">
      <c r="A8" s="3" t="s">
        <v>6</v>
      </c>
      <c r="B8" s="3" t="s">
        <v>49</v>
      </c>
      <c r="C8" s="3" t="s">
        <v>238</v>
      </c>
      <c r="D8" s="24">
        <v>41374</v>
      </c>
      <c r="E8" s="36">
        <v>3</v>
      </c>
      <c r="F8" s="3" t="s">
        <v>239</v>
      </c>
    </row>
    <row r="9" spans="1:10" x14ac:dyDescent="0.25">
      <c r="A9" s="3" t="s">
        <v>32</v>
      </c>
      <c r="B9" s="3" t="s">
        <v>52</v>
      </c>
      <c r="C9" s="3" t="s">
        <v>245</v>
      </c>
      <c r="D9" s="1">
        <v>41388</v>
      </c>
      <c r="E9" s="36">
        <v>2</v>
      </c>
      <c r="F9" s="3" t="s">
        <v>246</v>
      </c>
    </row>
    <row r="10" spans="1:10" x14ac:dyDescent="0.25">
      <c r="A10" s="3" t="s">
        <v>6</v>
      </c>
      <c r="B10" s="3" t="s">
        <v>52</v>
      </c>
      <c r="C10" s="3" t="s">
        <v>245</v>
      </c>
      <c r="D10" s="1">
        <v>41388</v>
      </c>
      <c r="E10" s="36">
        <v>2</v>
      </c>
      <c r="F10" s="3" t="s">
        <v>246</v>
      </c>
    </row>
    <row r="11" spans="1:10" ht="15.75" thickBot="1" x14ac:dyDescent="0.3">
      <c r="A11" s="3" t="s">
        <v>33</v>
      </c>
      <c r="B11" s="3" t="s">
        <v>52</v>
      </c>
      <c r="C11" s="3" t="s">
        <v>245</v>
      </c>
      <c r="D11" s="1">
        <v>41388</v>
      </c>
      <c r="E11" s="36">
        <v>2</v>
      </c>
      <c r="F11" s="3" t="s">
        <v>246</v>
      </c>
    </row>
    <row r="12" spans="1:10" ht="15.75" thickBot="1" x14ac:dyDescent="0.3">
      <c r="D12" s="1"/>
      <c r="H12" s="33" t="s">
        <v>5</v>
      </c>
      <c r="I12" s="33" t="s">
        <v>11</v>
      </c>
    </row>
    <row r="13" spans="1:10" x14ac:dyDescent="0.25">
      <c r="D13" s="1"/>
      <c r="H13" s="34" t="s">
        <v>32</v>
      </c>
      <c r="I13" s="34">
        <f>SUMIF(A:A,H13,E:E)</f>
        <v>8</v>
      </c>
    </row>
    <row r="14" spans="1:10" x14ac:dyDescent="0.25">
      <c r="D14" s="1"/>
      <c r="H14" s="34" t="s">
        <v>6</v>
      </c>
      <c r="I14" s="34">
        <f>SUMIF(A:A,H14,E:E)</f>
        <v>21</v>
      </c>
    </row>
    <row r="15" spans="1:10" ht="15.75" thickBot="1" x14ac:dyDescent="0.3">
      <c r="D15" s="1"/>
      <c r="H15" s="34" t="s">
        <v>33</v>
      </c>
      <c r="I15" s="34">
        <f>SUMIF(A:A,H15,E:E)</f>
        <v>12</v>
      </c>
    </row>
    <row r="16" spans="1:10" x14ac:dyDescent="0.25">
      <c r="D16" s="1"/>
      <c r="H16" s="35"/>
      <c r="I16" s="35"/>
    </row>
    <row r="17" spans="4:4" x14ac:dyDescent="0.25">
      <c r="D17" s="1"/>
    </row>
    <row r="18" spans="4:4" x14ac:dyDescent="0.25">
      <c r="D18" s="1"/>
    </row>
  </sheetData>
  <sortState ref="A2:F18">
    <sortCondition ref="D1"/>
  </sortState>
  <mergeCells count="6">
    <mergeCell ref="H6:I6"/>
    <mergeCell ref="H1:I1"/>
    <mergeCell ref="H2:I2"/>
    <mergeCell ref="H3:I3"/>
    <mergeCell ref="H4:I4"/>
    <mergeCell ref="H5:I5"/>
  </mergeCells>
  <phoneticPr fontId="4" type="noConversion"/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0000000000000007" right="0.70000000000000007" top="0.79000000000000015" bottom="0.79000000000000015" header="0.30000000000000004" footer="0.30000000000000004"/>
  <pageSetup paperSize="9" scale="60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Peer Nagy</cp:lastModifiedBy>
  <cp:lastPrinted>2013-05-01T18:55:52Z</cp:lastPrinted>
  <dcterms:created xsi:type="dcterms:W3CDTF">2012-01-12T09:02:37Z</dcterms:created>
  <dcterms:modified xsi:type="dcterms:W3CDTF">2013-05-01T19:08:34Z</dcterms:modified>
</cp:coreProperties>
</file>