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7480" activeTab="3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<sst xmlns="http://schemas.openxmlformats.org/spreadsheetml/2006/main" count="345" uniqueCount="158">
  <si>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</si>
  <si>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</si>
  <si>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</si>
  <si>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</si>
  <si>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</si>
  <si>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</si>
  <si>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</si>
  <si>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</si>
  <si>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</si>
  <si>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</si>
  <si>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</si>
  <si>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</si>
  <si>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</si>
  <si>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</si>
  <si>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</si>
  <si>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</si>
  <si>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</si>
  <si>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</si>
  <si>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</si>
  <si>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</si>
  <si>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</si>
  <si>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</si>
  <si>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</si>
  <si>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</si>
  <si>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</si>
  <si>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</si>
  <si>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</si>
  <si>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</si>
  <si>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</si>
  <si>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</si>
  <si>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</si>
  <si>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</si>
  <si>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</si>
  <si>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</si>
  <si>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</si>
  <si>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</si>
  <si>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</si>
  <si>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</si>
  <si>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</si>
  <si>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</si>
  <si>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</si>
  <si>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</si>
  <si>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</si>
  <si>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</si>
  <si>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</si>
  <si>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</si>
  <si>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</si>
  <si>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</si>
  <si>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</si>
  <si>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</si>
  <si>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</si>
  <si>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</si>
  <si>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</si>
  <si>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</si>
  <si>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</si>
  <si>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</si>
  <si>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</si>
  <si>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</si>
  <si>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</si>
  <si>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</si>
  <si>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</si>
  <si>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</si>
  <si>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</si>
  <si>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</si>
  <si>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</si>
  <si>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</si>
  <si>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</si>
  <si>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</si>
  <si>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</si>
  <si>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</si>
  <si>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</si>
  <si>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</si>
  <si>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</si>
  <si>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</si>
  <si>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</si>
  <si>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</si>
  <si>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</si>
  <si>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</si>
  <si>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</si>
  <si>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</si>
  <si>
    <t>WPF Binding und File-Chooser implementieren</t>
  </si>
  <si>
    <t>WPF Binding und File-Chooser implementiert</t>
  </si>
  <si>
    <t>Ermöglichen des Datenaustauschs</t>
  </si>
  <si>
    <t>Daten in F# erhalten ermöglicht</t>
  </si>
  <si>
    <t>Aroon Indikator</t>
  </si>
  <si>
    <t>Aroon implementiert</t>
  </si>
  <si>
    <t>Erkenntnisse zur Zusammenarbeit mit dem C# Teil</t>
  </si>
  <si>
    <t>offene Frage wegen Bar Klasse</t>
  </si>
  <si>
    <t>Signalgeber</t>
  </si>
  <si>
    <t>Signalgeber für Prototyp</t>
  </si>
  <si>
    <t>Layouts und detailierte Funktionen</t>
  </si>
  <si>
    <t>Grobkonzept</t>
  </si>
  <si>
    <t>Datenaustausch der Programmteile</t>
  </si>
  <si>
    <t>RSI Implementieren</t>
  </si>
  <si>
    <t>Relative Strength implementiert</t>
  </si>
  <si>
    <t>Signalgeber überarbeiten</t>
  </si>
  <si>
    <t>Signalgeber wertet SMA aus, befüllt 0er</t>
  </si>
  <si>
    <t>C#/F# Listen</t>
  </si>
  <si>
    <t>Lösung mit Pawlowsky</t>
  </si>
  <si>
    <t>SMA verbessern</t>
  </si>
  <si>
    <t>historische Erweiterung und effizienter</t>
  </si>
  <si>
    <t>CCI implementieren</t>
  </si>
  <si>
    <t>CCI implementiert</t>
  </si>
  <si>
    <t>RSI implementiert</t>
  </si>
  <si>
    <t>Grunddesign der GUI entwerfen</t>
  </si>
  <si>
    <t>GUI-Konzept</t>
  </si>
  <si>
    <t>WPF GUI zur File- und Algorithmusauswahl in die neue GUI integrieren</t>
  </si>
  <si>
    <t>Integration der Filechooser</t>
  </si>
  <si>
    <t>C#/F# Listenkonzept erarbeitet</t>
  </si>
  <si>
    <t>Lösung zur Listenverwaltung</t>
  </si>
  <si>
    <t>C#/F# Listenverwaltung komplett integriert</t>
  </si>
  <si>
    <t>Listenverwaltung fertiggestellt</t>
  </si>
  <si>
    <t>Kennzahlen der Performancemessung berechnet</t>
  </si>
  <si>
    <t>Alle Kennzahlen berechnet</t>
  </si>
  <si>
    <t>Bugs in Bezug auf Anzeige der Performance und Threading der Berechnung behoben</t>
  </si>
  <si>
    <t>Bugs behiben</t>
  </si>
  <si>
    <t>Programm zum einfachen Algorithmus-Testen geschrieben</t>
  </si>
  <si>
    <t>Testprogramm fertiggestellt</t>
  </si>
  <si>
    <t>Graphische Darstellung der Charts um Candlesticks erweitert</t>
  </si>
  <si>
    <t>Candlestick-Charts</t>
  </si>
  <si>
    <t>Indikatoren in die die Chartsdarstellung integriert</t>
  </si>
  <si>
    <t>Viusualisierung der Indikatoren</t>
  </si>
  <si>
    <t>Speichern &amp; Laden möglich</t>
  </si>
  <si>
    <t>Speichern und Laden ermöglichen</t>
  </si>
  <si>
    <t>Order-Settings-Screen design</t>
  </si>
  <si>
    <t>Verschiedene Trendstärken in die Performancemessung integriert</t>
  </si>
  <si>
    <t>Trendstärken-Berechnungsmodell erstellt</t>
  </si>
  <si>
    <t>Berechnungsmodell erstellt</t>
  </si>
  <si>
    <t>Trendstärken integriert 80%</t>
  </si>
  <si>
    <t>Order-Settings-Screen 40%</t>
  </si>
  <si>
    <t>dlls erzeugt und getestet</t>
  </si>
  <si>
    <t>SMA gegen Preis SMA gegen sma</t>
  </si>
  <si>
    <t>SMA mit Verlust outfall</t>
  </si>
  <si>
    <t>funktioniert dll erzeugt und getestet</t>
  </si>
  <si>
    <t>Sma mit -3 - +3 + TMA</t>
  </si>
  <si>
    <t>Layout für Settings-Screen</t>
  </si>
  <si>
    <t>Fertigstellung der Trendstärkenintegration</t>
  </si>
  <si>
    <t>Trenstärkenintegration berichtigt</t>
  </si>
  <si>
    <t>Trendstärken integriert 90%</t>
  </si>
  <si>
    <t>Trendstärken integriert 100%</t>
  </si>
  <si>
    <t>Möglichkeit zur Laufzeit dynamisch die gezeichneten Indikatoren zu bestimmten implementiert</t>
  </si>
  <si>
    <t>MACD   Regression</t>
  </si>
  <si>
    <t>quadratische &amp; kubische Regression</t>
  </si>
  <si>
    <t>Unterlagen für qu und ku</t>
  </si>
  <si>
    <t>TrippleCrossed MA</t>
  </si>
  <si>
    <t>Funktionstüchtig</t>
  </si>
  <si>
    <t>Transaktiongebühren berücksichtigt</t>
  </si>
  <si>
    <t>fertiggestellt</t>
  </si>
  <si>
    <t>Indikatorenauswahl 80%</t>
  </si>
  <si>
    <t>Regression</t>
  </si>
  <si>
    <t>TrippleCrossed 101520 + Momentum</t>
  </si>
  <si>
    <t>17% Gewinn GOOG dbar</t>
  </si>
  <si>
    <t>Adaptive Moving Average, Triple Crossover</t>
  </si>
  <si>
    <t>Implementationsgrundlage</t>
  </si>
  <si>
    <t>F# Grundlagen, AMA</t>
  </si>
  <si>
    <t>50 % AMA</t>
  </si>
  <si>
    <t>AMA, Debugging</t>
  </si>
  <si>
    <t>90 % 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</si>
</sst>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9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9" fontId="0" fillId="0" borderId="1" xfId="0" applyNumberForma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1787355592"/>
        <c:axId val="1787360008"/>
        <c:axId val="0"/>
      </c:bar3DChart>
      <c:catAx>
        <c:axId val="17873555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7360008"/>
        <c:crosses val="autoZero"/>
        <c:auto val="1"/>
        <c:lblAlgn val="ctr"/>
        <c:lblOffset val="100"/>
        <c:noMultiLvlLbl val="0"/>
      </c:catAx>
      <c:valAx>
        <c:axId val="1787360008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1787355592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26.5</c:v>
                </c:pt>
                <c:pt idx="1">
                  <c:v>87.5</c:v>
                </c:pt>
                <c:pt idx="2">
                  <c:v>88.0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87389496"/>
        <c:axId val="1787392408"/>
        <c:axId val="0"/>
      </c:bar3DChart>
      <c:catAx>
        <c:axId val="1787389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7392408"/>
        <c:crosses val="autoZero"/>
        <c:auto val="1"/>
        <c:lblAlgn val="ctr"/>
        <c:lblOffset val="100"/>
        <c:noMultiLvlLbl val="0"/>
      </c:catAx>
      <c:valAx>
        <c:axId val="1787392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7389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M33" sqref="M33"/>
    </sheetView>
  </sheetViews>
  <sheetFormatPr baseColWidth="10" defaultRowHeight="14" x14ac:dyDescent="0"/>
  <cols>
    <col min="1" max="1" width="34.33203125" bestFit="1" customWidth="1"/>
    <col min="4" max="4" width="14.6640625" bestFit="1" customWidth="1"/>
  </cols>
  <sheetData>
    <row r="1" spans="1:18">
      <c r="A1" s="50"/>
      <c r="B1" s="52" t="s">
        <v>28</v>
      </c>
      <c r="C1" s="46" t="s">
        <v>30</v>
      </c>
      <c r="D1" s="47"/>
      <c r="E1" s="12"/>
      <c r="F1" s="12"/>
      <c r="G1" s="12"/>
      <c r="R1" s="8"/>
    </row>
    <row r="2" spans="1:18" ht="15" thickBot="1">
      <c r="A2" s="51"/>
      <c r="B2" s="53"/>
      <c r="C2" s="13" t="s">
        <v>26</v>
      </c>
      <c r="D2" s="14" t="s">
        <v>27</v>
      </c>
      <c r="E2" s="12"/>
      <c r="F2" s="12"/>
      <c r="G2" s="12"/>
    </row>
    <row r="3" spans="1:18" ht="15" thickBot="1">
      <c r="A3" s="15" t="s">
        <v>36</v>
      </c>
      <c r="B3" s="7">
        <f>SUM(B6,B12,B27)</f>
        <v>120</v>
      </c>
      <c r="C3" s="27">
        <f>AVERAGE(C6,C12,C17,C22,C27)</f>
        <v>0</v>
      </c>
      <c r="D3" s="28">
        <v>1</v>
      </c>
      <c r="E3" s="12"/>
      <c r="F3" s="12"/>
      <c r="G3" s="12"/>
    </row>
    <row r="4" spans="1:18">
      <c r="A4" s="47"/>
      <c r="B4" s="52"/>
      <c r="C4" s="54" t="s">
        <v>29</v>
      </c>
      <c r="D4" s="55"/>
      <c r="E4" s="12"/>
      <c r="F4" s="12"/>
      <c r="G4" s="12"/>
    </row>
    <row r="5" spans="1:18" ht="15" thickBot="1">
      <c r="A5" s="51"/>
      <c r="B5" s="53"/>
      <c r="C5" s="56"/>
      <c r="D5" s="57"/>
      <c r="E5" s="12"/>
      <c r="F5" s="12"/>
      <c r="G5" s="12"/>
    </row>
    <row r="6" spans="1:18">
      <c r="A6" s="16" t="s">
        <v>13</v>
      </c>
      <c r="B6" s="17">
        <f>Projektmanagment!J7</f>
        <v>4</v>
      </c>
      <c r="C6" s="29">
        <f>SUM(C7:C11)</f>
        <v>0</v>
      </c>
      <c r="D6" s="30">
        <v>1</v>
      </c>
      <c r="E6" s="12"/>
      <c r="F6" s="12"/>
      <c r="G6" s="12"/>
    </row>
    <row r="7" spans="1:18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>
      <c r="A8" s="18" t="s">
        <v>17</v>
      </c>
      <c r="B8" s="19">
        <f>Projektmanagment!J3</f>
        <v>4</v>
      </c>
      <c r="C8" s="31">
        <v>0</v>
      </c>
      <c r="D8" s="32"/>
      <c r="E8" s="12"/>
      <c r="F8" s="12"/>
      <c r="G8" s="12"/>
    </row>
    <row r="9" spans="1:18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" thickBot="1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>
      <c r="A12" s="16" t="s">
        <v>54</v>
      </c>
      <c r="B12" s="17">
        <f>BacktestingSoftware!J6</f>
        <v>116</v>
      </c>
      <c r="C12" s="29">
        <f>SUM(C13:C16)</f>
        <v>0</v>
      </c>
      <c r="D12" s="30">
        <v>1</v>
      </c>
      <c r="E12" s="12"/>
      <c r="F12" s="12"/>
      <c r="G12" s="12"/>
    </row>
    <row r="13" spans="1:18">
      <c r="A13" s="18" t="s">
        <v>53</v>
      </c>
      <c r="B13" s="19">
        <f>BacktestingSoftware!J2</f>
        <v>20</v>
      </c>
      <c r="C13" s="31">
        <v>0</v>
      </c>
      <c r="D13" s="32"/>
      <c r="E13" s="12"/>
      <c r="F13" s="12"/>
      <c r="G13" s="12"/>
    </row>
    <row r="14" spans="1:18">
      <c r="A14" s="18" t="s">
        <v>55</v>
      </c>
      <c r="B14" s="19">
        <f>BacktestingSoftware!J3</f>
        <v>35.5</v>
      </c>
      <c r="C14" s="31">
        <v>0</v>
      </c>
      <c r="D14" s="32"/>
      <c r="E14" s="12"/>
      <c r="F14" s="12"/>
      <c r="G14" s="12"/>
    </row>
    <row r="15" spans="1:18">
      <c r="A15" s="18" t="s">
        <v>56</v>
      </c>
      <c r="B15" s="19">
        <f>BacktestingSoftware!J4</f>
        <v>26</v>
      </c>
      <c r="C15" s="31">
        <v>0</v>
      </c>
      <c r="D15" s="32"/>
      <c r="E15" s="12"/>
      <c r="F15" s="12"/>
      <c r="G15" s="12"/>
    </row>
    <row r="16" spans="1:18" ht="15" thickBot="1">
      <c r="A16" s="18" t="s">
        <v>57</v>
      </c>
      <c r="B16" s="19">
        <f>BacktestingSoftware!J5</f>
        <v>34.5</v>
      </c>
      <c r="C16" s="31">
        <v>0</v>
      </c>
      <c r="D16" s="32"/>
    </row>
    <row r="17" spans="1:4">
      <c r="A17" s="16" t="s">
        <v>58</v>
      </c>
      <c r="B17" s="17">
        <f>Algorithmus!J6</f>
        <v>65</v>
      </c>
      <c r="C17" s="29">
        <f>SUM(C18:C21)</f>
        <v>0</v>
      </c>
      <c r="D17" s="30">
        <v>1</v>
      </c>
    </row>
    <row r="18" spans="1:4">
      <c r="A18" s="18" t="s">
        <v>59</v>
      </c>
      <c r="B18" s="19">
        <f>Algorithmus!J2</f>
        <v>4</v>
      </c>
      <c r="C18" s="40">
        <v>0</v>
      </c>
      <c r="D18" s="32"/>
    </row>
    <row r="19" spans="1:4">
      <c r="A19" s="18" t="s">
        <v>60</v>
      </c>
      <c r="B19" s="19">
        <f>Algorithmus!J3</f>
        <v>10</v>
      </c>
      <c r="C19" s="40">
        <v>0</v>
      </c>
      <c r="D19" s="32"/>
    </row>
    <row r="20" spans="1:4">
      <c r="A20" s="18" t="s">
        <v>61</v>
      </c>
      <c r="B20" s="19">
        <f>Algorithmus!J4</f>
        <v>39.5</v>
      </c>
      <c r="C20" s="40">
        <v>0</v>
      </c>
      <c r="D20" s="32"/>
    </row>
    <row r="21" spans="1:4" ht="15" thickBot="1">
      <c r="A21" s="18" t="s">
        <v>62</v>
      </c>
      <c r="B21" s="19">
        <f>Algorithmus!J5</f>
        <v>11.5</v>
      </c>
      <c r="C21" s="40">
        <v>0</v>
      </c>
      <c r="D21" s="32"/>
    </row>
    <row r="22" spans="1:4">
      <c r="A22" s="16" t="s">
        <v>63</v>
      </c>
      <c r="B22" s="17">
        <f>Marktzustandserkennung!J6</f>
        <v>15</v>
      </c>
      <c r="C22" s="29">
        <f>SUM(C23:C26)</f>
        <v>0</v>
      </c>
      <c r="D22" s="30">
        <v>1</v>
      </c>
    </row>
    <row r="23" spans="1:4">
      <c r="A23" s="18" t="s">
        <v>59</v>
      </c>
      <c r="B23" s="19">
        <f>Marktzustandserkennung!J2</f>
        <v>0</v>
      </c>
      <c r="C23" s="40">
        <v>0</v>
      </c>
      <c r="D23" s="32"/>
    </row>
    <row r="24" spans="1:4">
      <c r="A24" s="18" t="s">
        <v>64</v>
      </c>
      <c r="B24" s="19">
        <f>Marktzustandserkennung!J3</f>
        <v>2</v>
      </c>
      <c r="C24" s="40">
        <v>0</v>
      </c>
      <c r="D24" s="32"/>
    </row>
    <row r="25" spans="1:4" ht="15" customHeight="1">
      <c r="A25" s="18" t="s">
        <v>65</v>
      </c>
      <c r="B25" s="19">
        <f>Marktzustandserkennung!J4</f>
        <v>13</v>
      </c>
      <c r="C25" s="40">
        <v>0</v>
      </c>
      <c r="D25" s="32"/>
    </row>
    <row r="26" spans="1:4" ht="15" thickBot="1">
      <c r="A26" s="18" t="s">
        <v>66</v>
      </c>
      <c r="B26" s="19">
        <f>Marktzustandserkennung!J5</f>
        <v>0</v>
      </c>
      <c r="C26" s="40">
        <v>0</v>
      </c>
      <c r="D26" s="32"/>
    </row>
    <row r="27" spans="1:4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>
      <c r="A28" s="18" t="s">
        <v>22</v>
      </c>
      <c r="B28" s="22">
        <f>Testing_Abschluss!J2</f>
        <v>0</v>
      </c>
      <c r="C28" s="40">
        <v>0</v>
      </c>
      <c r="D28" s="32"/>
    </row>
    <row r="29" spans="1:4">
      <c r="A29" s="18" t="s">
        <v>23</v>
      </c>
      <c r="B29" s="22">
        <f>Testing_Abschluss!J3</f>
        <v>0</v>
      </c>
      <c r="C29" s="40">
        <v>0</v>
      </c>
      <c r="D29" s="32"/>
    </row>
    <row r="30" spans="1:4">
      <c r="A30" s="18" t="s">
        <v>24</v>
      </c>
      <c r="B30" s="22">
        <f>Testing_Abschluss!J4</f>
        <v>0</v>
      </c>
      <c r="C30" s="40">
        <v>0</v>
      </c>
      <c r="D30" s="32"/>
    </row>
    <row r="31" spans="1:4" ht="15" thickBot="1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/>
    <row r="33" spans="2:4" ht="15" thickBot="1">
      <c r="B33" s="10"/>
      <c r="C33" s="10"/>
      <c r="D33" s="11" t="s">
        <v>31</v>
      </c>
    </row>
    <row r="34" spans="2:4" ht="15" thickBot="1">
      <c r="B34" s="48" t="s">
        <v>34</v>
      </c>
      <c r="C34" s="49"/>
      <c r="D34" s="9">
        <f>SUM(Projektmanagment!I13,BacktestingSoftware!I13,Algorithmus!I13,Marktzustandserkennung!I13,Testing_Abschluss!I13)</f>
        <v>26.5</v>
      </c>
    </row>
    <row r="35" spans="2:4" ht="15" thickBot="1">
      <c r="B35" s="42" t="s">
        <v>15</v>
      </c>
      <c r="C35" s="43"/>
      <c r="D35" s="9">
        <f>SUM(Projektmanagment!I14,BacktestingSoftware!I14,Algorithmus!I14,Marktzustandserkennung!I14,Testing_Abschluss!I14)</f>
        <v>87.5</v>
      </c>
    </row>
    <row r="36" spans="2:4" ht="15" thickBot="1">
      <c r="B36" s="44" t="s">
        <v>35</v>
      </c>
      <c r="C36" s="45"/>
      <c r="D36" s="39">
        <f>SUM(Projektmanagment!I15,BacktestingSoftware!I15,Algorithmus!I15,Marktzustandserkennung!I15,Testing_Abschluss!I15)</f>
        <v>88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8" sqref="F8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6" t="s">
        <v>11</v>
      </c>
    </row>
    <row r="2" spans="1:10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2" t="s">
        <v>7</v>
      </c>
      <c r="I2" s="62"/>
      <c r="J2" s="4">
        <f>SUMIF(B:B,H2,E:E)</f>
        <v>0</v>
      </c>
    </row>
    <row r="3" spans="1:10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2" t="s">
        <v>8</v>
      </c>
      <c r="I3" s="62"/>
      <c r="J3" s="4">
        <f>SUMIF(B:B,H3,E:E)</f>
        <v>4</v>
      </c>
    </row>
    <row r="4" spans="1:10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2" t="s">
        <v>9</v>
      </c>
      <c r="I4" s="62"/>
      <c r="J4" s="4">
        <f>SUMIF(B:B,H4,E:E)</f>
        <v>0</v>
      </c>
    </row>
    <row r="5" spans="1:10">
      <c r="A5" s="3" t="s">
        <v>32</v>
      </c>
      <c r="B5" s="3" t="s">
        <v>8</v>
      </c>
      <c r="C5" s="3" t="s">
        <v>73</v>
      </c>
      <c r="D5" s="1">
        <v>41262</v>
      </c>
      <c r="E5" s="26">
        <v>0.5</v>
      </c>
      <c r="F5" s="3" t="s">
        <v>73</v>
      </c>
      <c r="H5" s="62" t="s">
        <v>12</v>
      </c>
      <c r="I5" s="62"/>
      <c r="J5" s="4">
        <f>SUMIF(B:B,H5,E:E)</f>
        <v>0</v>
      </c>
    </row>
    <row r="6" spans="1:10" ht="15" thickBot="1">
      <c r="A6" s="3" t="s">
        <v>32</v>
      </c>
      <c r="B6" s="3" t="s">
        <v>8</v>
      </c>
      <c r="C6" s="3" t="s">
        <v>73</v>
      </c>
      <c r="D6" s="1">
        <v>40924</v>
      </c>
      <c r="E6" s="26">
        <v>0.5</v>
      </c>
      <c r="F6" s="3" t="s">
        <v>73</v>
      </c>
      <c r="H6" s="60" t="s">
        <v>10</v>
      </c>
      <c r="I6" s="60"/>
      <c r="J6" s="5">
        <f>SUMIF(B:B,H6,E:E)</f>
        <v>0</v>
      </c>
    </row>
    <row r="7" spans="1:10" ht="15" thickBot="1">
      <c r="A7" s="3" t="s">
        <v>32</v>
      </c>
      <c r="B7" s="3" t="s">
        <v>8</v>
      </c>
      <c r="C7" s="3" t="s">
        <v>73</v>
      </c>
      <c r="D7" s="1">
        <v>40938</v>
      </c>
      <c r="E7" s="26">
        <v>0.5</v>
      </c>
      <c r="F7" s="3" t="s">
        <v>73</v>
      </c>
      <c r="H7" s="58" t="s">
        <v>16</v>
      </c>
      <c r="I7" s="59"/>
      <c r="J7" s="7">
        <f>SUM(J2:J6)</f>
        <v>4</v>
      </c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11</v>
      </c>
    </row>
    <row r="13" spans="1:10">
      <c r="D13" s="1"/>
      <c r="H13" s="33" t="s">
        <v>32</v>
      </c>
      <c r="I13" s="4">
        <f>SUMIF(A:A,H13,E:E)</f>
        <v>6</v>
      </c>
    </row>
    <row r="14" spans="1:10">
      <c r="D14" s="1"/>
      <c r="H14" s="33" t="s">
        <v>6</v>
      </c>
      <c r="I14" s="4">
        <f>SUMIF(A:A,H14,E:E)</f>
        <v>0</v>
      </c>
    </row>
    <row r="15" spans="1:10" ht="15" thickBot="1">
      <c r="D15" s="1"/>
      <c r="H15" s="33" t="s">
        <v>33</v>
      </c>
      <c r="I15" s="4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30" sqref="C30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66.3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2" t="s">
        <v>38</v>
      </c>
      <c r="I2" s="62"/>
      <c r="J2" s="35">
        <f>SUMIF(B:B,H2,E:E)</f>
        <v>20</v>
      </c>
    </row>
    <row r="3" spans="1:10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2" t="s">
        <v>39</v>
      </c>
      <c r="I3" s="62"/>
      <c r="J3" s="35">
        <f>SUMIF(B:B,H3,E:E)</f>
        <v>35.5</v>
      </c>
    </row>
    <row r="4" spans="1:10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2" t="s">
        <v>40</v>
      </c>
      <c r="I4" s="62"/>
      <c r="J4" s="35">
        <f>SUMIF(B:B,H4,E:E)</f>
        <v>26</v>
      </c>
    </row>
    <row r="5" spans="1:10" ht="15" thickBot="1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2" t="s">
        <v>41</v>
      </c>
      <c r="I5" s="62"/>
      <c r="J5" s="35">
        <f>SUMIF(B:B,H5,E:E)</f>
        <v>34.5</v>
      </c>
    </row>
    <row r="6" spans="1:10" ht="15" thickBot="1">
      <c r="A6" s="3" t="s">
        <v>6</v>
      </c>
      <c r="B6" s="3" t="s">
        <v>39</v>
      </c>
      <c r="C6" s="3" t="s">
        <v>80</v>
      </c>
      <c r="D6" s="1">
        <v>41241</v>
      </c>
      <c r="E6" s="26">
        <v>4.5</v>
      </c>
      <c r="F6" s="3" t="s">
        <v>81</v>
      </c>
      <c r="H6" s="58" t="s">
        <v>16</v>
      </c>
      <c r="I6" s="59"/>
      <c r="J6" s="7">
        <f>SUM(J2:J5)</f>
        <v>116</v>
      </c>
    </row>
    <row r="7" spans="1:10">
      <c r="A7" s="3" t="s">
        <v>33</v>
      </c>
      <c r="B7" s="3" t="s">
        <v>40</v>
      </c>
      <c r="C7" s="3" t="s">
        <v>82</v>
      </c>
      <c r="D7" s="1">
        <v>41241</v>
      </c>
      <c r="E7" s="26">
        <v>4</v>
      </c>
      <c r="F7" s="3" t="s">
        <v>83</v>
      </c>
    </row>
    <row r="8" spans="1:10">
      <c r="A8" s="3" t="s">
        <v>33</v>
      </c>
      <c r="B8" s="3" t="s">
        <v>40</v>
      </c>
      <c r="C8" s="3" t="s">
        <v>88</v>
      </c>
      <c r="D8" s="24">
        <v>41262</v>
      </c>
      <c r="E8" s="26">
        <v>3.5</v>
      </c>
      <c r="F8" s="26" t="s">
        <v>89</v>
      </c>
    </row>
    <row r="9" spans="1:10">
      <c r="A9" s="3" t="s">
        <v>32</v>
      </c>
      <c r="B9" s="3" t="s">
        <v>38</v>
      </c>
      <c r="C9" s="3" t="s">
        <v>90</v>
      </c>
      <c r="D9" s="1">
        <v>41262</v>
      </c>
      <c r="E9" s="26">
        <v>2</v>
      </c>
      <c r="F9" s="3" t="s">
        <v>91</v>
      </c>
    </row>
    <row r="10" spans="1:10">
      <c r="A10" s="3" t="s">
        <v>32</v>
      </c>
      <c r="B10" s="3" t="s">
        <v>38</v>
      </c>
      <c r="C10" s="3" t="s">
        <v>92</v>
      </c>
      <c r="D10" s="1">
        <v>41262</v>
      </c>
      <c r="E10" s="26">
        <v>2</v>
      </c>
    </row>
    <row r="11" spans="1:10" ht="15" thickBot="1">
      <c r="A11" s="3" t="s">
        <v>6</v>
      </c>
      <c r="B11" s="3" t="s">
        <v>38</v>
      </c>
      <c r="C11" s="3" t="s">
        <v>90</v>
      </c>
      <c r="D11" s="1">
        <v>41262</v>
      </c>
      <c r="E11" s="26">
        <v>4</v>
      </c>
      <c r="F11" s="3" t="s">
        <v>91</v>
      </c>
    </row>
    <row r="12" spans="1:10" ht="15" thickBot="1">
      <c r="A12" s="3" t="s">
        <v>32</v>
      </c>
      <c r="B12" s="3" t="s">
        <v>39</v>
      </c>
      <c r="C12" s="3" t="s">
        <v>104</v>
      </c>
      <c r="D12" s="1">
        <v>41269</v>
      </c>
      <c r="E12" s="26">
        <v>5</v>
      </c>
      <c r="F12" s="3" t="s">
        <v>105</v>
      </c>
      <c r="H12" s="34" t="s">
        <v>5</v>
      </c>
      <c r="I12" s="34" t="s">
        <v>11</v>
      </c>
    </row>
    <row r="13" spans="1:10">
      <c r="A13" s="3" t="s">
        <v>6</v>
      </c>
      <c r="B13" s="3" t="s">
        <v>39</v>
      </c>
      <c r="C13" s="3" t="s">
        <v>106</v>
      </c>
      <c r="D13" s="1">
        <v>41270</v>
      </c>
      <c r="E13" s="26">
        <v>3</v>
      </c>
      <c r="F13" s="3" t="s">
        <v>107</v>
      </c>
      <c r="H13" s="35" t="s">
        <v>32</v>
      </c>
      <c r="I13" s="35">
        <f>SUMIF(A:A,H13,E:E)</f>
        <v>11.5</v>
      </c>
    </row>
    <row r="14" spans="1:10">
      <c r="A14" s="3" t="s">
        <v>33</v>
      </c>
      <c r="B14" s="3" t="s">
        <v>40</v>
      </c>
      <c r="C14" s="3" t="s">
        <v>95</v>
      </c>
      <c r="D14" s="1">
        <v>41270</v>
      </c>
      <c r="E14" s="26">
        <v>3</v>
      </c>
      <c r="F14" s="3" t="s">
        <v>96</v>
      </c>
      <c r="H14" s="35" t="s">
        <v>6</v>
      </c>
      <c r="I14" s="35">
        <f>SUMIF(A:A,H14,E:E)</f>
        <v>87.5</v>
      </c>
    </row>
    <row r="15" spans="1:10" ht="15" thickBot="1">
      <c r="A15" s="3" t="s">
        <v>6</v>
      </c>
      <c r="B15" s="3" t="s">
        <v>40</v>
      </c>
      <c r="C15" s="3" t="s">
        <v>108</v>
      </c>
      <c r="D15" s="1">
        <v>41271</v>
      </c>
      <c r="E15" s="26">
        <v>7</v>
      </c>
      <c r="F15" s="3" t="s">
        <v>109</v>
      </c>
      <c r="H15" s="35" t="s">
        <v>33</v>
      </c>
      <c r="I15" s="35">
        <f>SUMIF(A:A,H15,E:E)</f>
        <v>17</v>
      </c>
    </row>
    <row r="16" spans="1:10">
      <c r="A16" s="3" t="s">
        <v>33</v>
      </c>
      <c r="B16" s="3" t="s">
        <v>40</v>
      </c>
      <c r="C16" s="3" t="s">
        <v>97</v>
      </c>
      <c r="D16" s="1">
        <v>41271</v>
      </c>
      <c r="E16" s="26">
        <v>3.5</v>
      </c>
      <c r="F16" s="3" t="s">
        <v>98</v>
      </c>
      <c r="H16" s="36"/>
      <c r="I16" s="36"/>
    </row>
    <row r="17" spans="1:6">
      <c r="A17" s="3" t="s">
        <v>6</v>
      </c>
      <c r="B17" s="3" t="s">
        <v>40</v>
      </c>
      <c r="C17" s="3" t="s">
        <v>110</v>
      </c>
      <c r="D17" s="1">
        <v>41273</v>
      </c>
      <c r="E17" s="26">
        <v>5</v>
      </c>
      <c r="F17" s="3" t="s">
        <v>111</v>
      </c>
    </row>
    <row r="18" spans="1:6">
      <c r="A18" s="3" t="s">
        <v>6</v>
      </c>
      <c r="B18" s="3" t="s">
        <v>41</v>
      </c>
      <c r="C18" s="3" t="s">
        <v>112</v>
      </c>
      <c r="D18" s="1">
        <v>41277</v>
      </c>
      <c r="E18" s="26">
        <v>8</v>
      </c>
      <c r="F18" s="3" t="s">
        <v>113</v>
      </c>
    </row>
    <row r="19" spans="1:6">
      <c r="A19" s="3" t="s">
        <v>6</v>
      </c>
      <c r="B19" s="3" t="s">
        <v>41</v>
      </c>
      <c r="C19" s="3" t="s">
        <v>114</v>
      </c>
      <c r="D19" s="1">
        <v>41283</v>
      </c>
      <c r="E19" s="26">
        <v>4.5</v>
      </c>
      <c r="F19" s="3" t="s">
        <v>115</v>
      </c>
    </row>
    <row r="20" spans="1:6">
      <c r="A20" s="3" t="s">
        <v>6</v>
      </c>
      <c r="B20" s="3" t="s">
        <v>39</v>
      </c>
      <c r="C20" s="3" t="s">
        <v>118</v>
      </c>
      <c r="D20" s="1">
        <v>41284</v>
      </c>
      <c r="E20" s="26">
        <v>8</v>
      </c>
      <c r="F20" s="3" t="s">
        <v>119</v>
      </c>
    </row>
    <row r="21" spans="1:6">
      <c r="A21" s="3" t="s">
        <v>6</v>
      </c>
      <c r="B21" s="3" t="s">
        <v>39</v>
      </c>
      <c r="C21" s="3" t="s">
        <v>120</v>
      </c>
      <c r="D21" s="1">
        <v>41285</v>
      </c>
      <c r="E21" s="26">
        <v>2</v>
      </c>
      <c r="F21" s="3" t="s">
        <v>121</v>
      </c>
    </row>
    <row r="22" spans="1:6">
      <c r="A22" s="3" t="s">
        <v>6</v>
      </c>
      <c r="B22" s="3" t="s">
        <v>38</v>
      </c>
      <c r="C22" s="3" t="s">
        <v>123</v>
      </c>
      <c r="D22" s="1">
        <v>41286</v>
      </c>
      <c r="E22" s="26">
        <v>4</v>
      </c>
      <c r="F22" s="3" t="s">
        <v>122</v>
      </c>
    </row>
    <row r="23" spans="1:6">
      <c r="A23" s="3" t="s">
        <v>6</v>
      </c>
      <c r="B23" s="3" t="s">
        <v>39</v>
      </c>
      <c r="C23" s="3" t="s">
        <v>124</v>
      </c>
      <c r="D23" s="1">
        <v>41290</v>
      </c>
      <c r="E23" s="26">
        <v>4.5</v>
      </c>
      <c r="F23" s="3" t="s">
        <v>129</v>
      </c>
    </row>
    <row r="24" spans="1:6">
      <c r="A24" s="3" t="s">
        <v>32</v>
      </c>
      <c r="B24" s="3" t="s">
        <v>39</v>
      </c>
      <c r="C24" s="3" t="s">
        <v>124</v>
      </c>
      <c r="D24" s="1">
        <v>41290</v>
      </c>
      <c r="E24" s="26">
        <v>0.5</v>
      </c>
      <c r="F24" s="3" t="s">
        <v>135</v>
      </c>
    </row>
    <row r="25" spans="1:6">
      <c r="A25" s="3" t="s">
        <v>6</v>
      </c>
      <c r="B25" s="3" t="s">
        <v>41</v>
      </c>
      <c r="C25" s="3" t="s">
        <v>125</v>
      </c>
      <c r="D25" s="1">
        <v>41291</v>
      </c>
      <c r="E25" s="26">
        <v>6</v>
      </c>
      <c r="F25" s="3" t="s">
        <v>128</v>
      </c>
    </row>
    <row r="26" spans="1:6">
      <c r="A26" s="3" t="s">
        <v>32</v>
      </c>
      <c r="B26" s="3" t="s">
        <v>41</v>
      </c>
      <c r="C26" s="3" t="s">
        <v>126</v>
      </c>
      <c r="D26" s="1">
        <v>41291</v>
      </c>
      <c r="E26" s="26">
        <v>2</v>
      </c>
      <c r="F26" s="3" t="s">
        <v>127</v>
      </c>
    </row>
    <row r="27" spans="1:6">
      <c r="A27" s="3" t="s">
        <v>6</v>
      </c>
      <c r="B27" s="3" t="s">
        <v>41</v>
      </c>
      <c r="C27" s="3" t="s">
        <v>137</v>
      </c>
      <c r="D27" s="1">
        <v>41297</v>
      </c>
      <c r="E27" s="26">
        <v>4.5</v>
      </c>
      <c r="F27" s="3" t="s">
        <v>138</v>
      </c>
    </row>
    <row r="28" spans="1:6">
      <c r="A28" s="3" t="s">
        <v>6</v>
      </c>
      <c r="B28" s="3" t="s">
        <v>41</v>
      </c>
      <c r="C28" s="3" t="s">
        <v>136</v>
      </c>
      <c r="D28" s="1">
        <v>41302</v>
      </c>
      <c r="E28" s="26">
        <v>5</v>
      </c>
      <c r="F28" s="3" t="s">
        <v>139</v>
      </c>
    </row>
    <row r="29" spans="1:6">
      <c r="A29" s="3" t="s">
        <v>6</v>
      </c>
      <c r="B29" s="3" t="s">
        <v>39</v>
      </c>
      <c r="C29" s="3" t="s">
        <v>140</v>
      </c>
      <c r="D29" s="1">
        <v>41303</v>
      </c>
      <c r="E29" s="26">
        <v>6</v>
      </c>
      <c r="F29" s="3" t="s">
        <v>148</v>
      </c>
    </row>
    <row r="30" spans="1:6">
      <c r="A30" s="3" t="s">
        <v>6</v>
      </c>
      <c r="B30" s="3" t="s">
        <v>41</v>
      </c>
      <c r="C30" s="3" t="s">
        <v>146</v>
      </c>
      <c r="D30" s="1">
        <v>41304</v>
      </c>
      <c r="E30" s="26">
        <v>4.5</v>
      </c>
      <c r="F30" s="3" t="s">
        <v>147</v>
      </c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D16" sqref="D16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2" t="s">
        <v>42</v>
      </c>
      <c r="I2" s="62"/>
      <c r="J2" s="35">
        <f>SUMIF(B:B,H2,E:E)</f>
        <v>4</v>
      </c>
    </row>
    <row r="3" spans="1:10">
      <c r="A3" s="3" t="s">
        <v>33</v>
      </c>
      <c r="B3" s="3" t="s">
        <v>43</v>
      </c>
      <c r="C3" s="3" t="s">
        <v>86</v>
      </c>
      <c r="D3" s="1">
        <v>41248</v>
      </c>
      <c r="E3" s="26">
        <v>4.5</v>
      </c>
      <c r="F3" s="3" t="s">
        <v>87</v>
      </c>
      <c r="H3" s="62" t="s">
        <v>43</v>
      </c>
      <c r="I3" s="62"/>
      <c r="J3" s="35">
        <f>SUMIF(B:B,H3,E:E)</f>
        <v>10</v>
      </c>
    </row>
    <row r="4" spans="1:10">
      <c r="A4" s="3" t="s">
        <v>33</v>
      </c>
      <c r="B4" s="3" t="s">
        <v>44</v>
      </c>
      <c r="C4" s="3" t="s">
        <v>99</v>
      </c>
      <c r="D4" s="1">
        <v>41273</v>
      </c>
      <c r="E4" s="26">
        <v>5</v>
      </c>
      <c r="F4" s="3" t="s">
        <v>100</v>
      </c>
      <c r="H4" s="62" t="s">
        <v>44</v>
      </c>
      <c r="I4" s="62"/>
      <c r="J4" s="35">
        <f>SUMIF(B:B,H4,E:E)</f>
        <v>39.5</v>
      </c>
    </row>
    <row r="5" spans="1:10" ht="15" thickBot="1">
      <c r="A5" s="3" t="s">
        <v>33</v>
      </c>
      <c r="B5" s="3" t="s">
        <v>45</v>
      </c>
      <c r="C5" s="3" t="s">
        <v>116</v>
      </c>
      <c r="D5" s="1">
        <v>41283</v>
      </c>
      <c r="E5" s="26">
        <v>4.5</v>
      </c>
      <c r="F5" s="3" t="s">
        <v>117</v>
      </c>
      <c r="H5" s="62" t="s">
        <v>45</v>
      </c>
      <c r="I5" s="62"/>
      <c r="J5" s="35">
        <f>SUMIF(B:B,H5,E:E)</f>
        <v>11.5</v>
      </c>
    </row>
    <row r="6" spans="1:10" ht="15" thickBot="1">
      <c r="A6" s="3" t="s">
        <v>33</v>
      </c>
      <c r="B6" s="3" t="s">
        <v>45</v>
      </c>
      <c r="C6" s="3" t="s">
        <v>131</v>
      </c>
      <c r="D6" s="1">
        <v>41284</v>
      </c>
      <c r="E6" s="26">
        <v>7</v>
      </c>
      <c r="F6" s="3" t="s">
        <v>130</v>
      </c>
      <c r="H6" s="58" t="s">
        <v>16</v>
      </c>
      <c r="I6" s="59"/>
      <c r="J6" s="7">
        <f>SUM(J2:J5)</f>
        <v>65</v>
      </c>
    </row>
    <row r="7" spans="1:10">
      <c r="A7" s="3" t="s">
        <v>33</v>
      </c>
      <c r="B7" s="3" t="s">
        <v>44</v>
      </c>
      <c r="C7" s="3" t="s">
        <v>132</v>
      </c>
      <c r="D7" s="1">
        <v>41290</v>
      </c>
      <c r="E7" s="26">
        <v>4.5</v>
      </c>
      <c r="F7" s="3" t="s">
        <v>133</v>
      </c>
    </row>
    <row r="8" spans="1:10">
      <c r="A8" s="3" t="s">
        <v>33</v>
      </c>
      <c r="B8" s="3" t="s">
        <v>44</v>
      </c>
      <c r="C8" s="3" t="s">
        <v>134</v>
      </c>
      <c r="D8" s="24">
        <v>41294</v>
      </c>
      <c r="E8" s="26">
        <v>5</v>
      </c>
      <c r="F8" s="3" t="s">
        <v>133</v>
      </c>
    </row>
    <row r="9" spans="1:10">
      <c r="A9" s="3" t="s">
        <v>33</v>
      </c>
      <c r="B9" s="3" t="s">
        <v>44</v>
      </c>
      <c r="C9" s="3" t="s">
        <v>141</v>
      </c>
      <c r="D9" s="1">
        <v>41302</v>
      </c>
      <c r="E9" s="26">
        <v>5</v>
      </c>
      <c r="F9" s="41">
        <v>0.8</v>
      </c>
    </row>
    <row r="10" spans="1:10">
      <c r="A10" s="3" t="s">
        <v>33</v>
      </c>
      <c r="B10" s="3" t="s">
        <v>42</v>
      </c>
      <c r="C10" s="3" t="s">
        <v>142</v>
      </c>
      <c r="D10" s="1">
        <v>41303</v>
      </c>
      <c r="E10" s="26">
        <v>4</v>
      </c>
      <c r="F10" s="3" t="s">
        <v>143</v>
      </c>
    </row>
    <row r="11" spans="1:10" ht="15" thickBot="1">
      <c r="A11" s="3" t="s">
        <v>33</v>
      </c>
      <c r="B11" s="3" t="s">
        <v>43</v>
      </c>
      <c r="C11" s="3" t="s">
        <v>144</v>
      </c>
      <c r="D11" s="1">
        <v>41304</v>
      </c>
      <c r="E11" s="26">
        <v>4.5</v>
      </c>
      <c r="F11" s="3" t="s">
        <v>145</v>
      </c>
    </row>
    <row r="12" spans="1:10" ht="15" thickBot="1">
      <c r="A12" s="3" t="s">
        <v>33</v>
      </c>
      <c r="B12" s="3" t="s">
        <v>44</v>
      </c>
      <c r="C12" s="3" t="s">
        <v>149</v>
      </c>
      <c r="D12" s="1">
        <v>41305</v>
      </c>
      <c r="E12" s="26">
        <v>4.5</v>
      </c>
      <c r="F12" s="3" t="s">
        <v>145</v>
      </c>
      <c r="H12" s="34" t="s">
        <v>5</v>
      </c>
      <c r="I12" s="34" t="s">
        <v>11</v>
      </c>
    </row>
    <row r="13" spans="1:10">
      <c r="A13" s="3" t="s">
        <v>33</v>
      </c>
      <c r="B13" s="3" t="s">
        <v>44</v>
      </c>
      <c r="C13" s="3" t="s">
        <v>150</v>
      </c>
      <c r="D13" s="1">
        <v>41277</v>
      </c>
      <c r="E13" s="26">
        <v>5</v>
      </c>
      <c r="F13" s="3" t="s">
        <v>151</v>
      </c>
      <c r="H13" s="35" t="s">
        <v>32</v>
      </c>
      <c r="I13" s="35">
        <f>SUMIF(A:A,H13,E:E)</f>
        <v>7</v>
      </c>
    </row>
    <row r="14" spans="1:10">
      <c r="A14" s="3" t="s">
        <v>32</v>
      </c>
      <c r="B14" s="3" t="s">
        <v>43</v>
      </c>
      <c r="C14" s="3" t="s">
        <v>152</v>
      </c>
      <c r="D14" s="1">
        <v>41304</v>
      </c>
      <c r="E14" s="26">
        <v>1</v>
      </c>
      <c r="F14" s="3" t="s">
        <v>153</v>
      </c>
      <c r="H14" s="35" t="s">
        <v>6</v>
      </c>
      <c r="I14" s="35">
        <f>SUMIF(A:A,H14,E:E)</f>
        <v>0</v>
      </c>
    </row>
    <row r="15" spans="1:10" ht="15" thickBot="1">
      <c r="A15" s="3" t="s">
        <v>32</v>
      </c>
      <c r="B15" s="3" t="s">
        <v>44</v>
      </c>
      <c r="C15" s="3" t="s">
        <v>154</v>
      </c>
      <c r="D15" s="1">
        <v>41304</v>
      </c>
      <c r="E15" s="26">
        <v>3</v>
      </c>
      <c r="F15" s="3" t="s">
        <v>155</v>
      </c>
      <c r="H15" s="35" t="s">
        <v>33</v>
      </c>
      <c r="I15" s="35">
        <f>SUMIF(A:A,H15,E:E)</f>
        <v>58</v>
      </c>
    </row>
    <row r="16" spans="1:10">
      <c r="A16" s="3" t="s">
        <v>32</v>
      </c>
      <c r="B16" s="3" t="s">
        <v>44</v>
      </c>
      <c r="C16" s="3" t="s">
        <v>156</v>
      </c>
      <c r="D16" s="1">
        <v>41305</v>
      </c>
      <c r="E16" s="26">
        <v>3</v>
      </c>
      <c r="F16" s="3" t="s">
        <v>157</v>
      </c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B1" workbookViewId="0">
      <selection activeCell="F6" sqref="F6"/>
    </sheetView>
  </sheetViews>
  <sheetFormatPr baseColWidth="10" defaultRowHeight="14" x14ac:dyDescent="0"/>
  <cols>
    <col min="1" max="1" width="13.33203125" style="3" bestFit="1" customWidth="1"/>
    <col min="2" max="2" width="36.6640625" style="3" bestFit="1" customWidth="1"/>
    <col min="3" max="3" width="71.83203125" style="3" customWidth="1"/>
    <col min="4" max="4" width="11.5" style="3" bestFit="1" customWidth="1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A2" s="3" t="s">
        <v>32</v>
      </c>
      <c r="B2" s="2" t="s">
        <v>46</v>
      </c>
      <c r="C2" s="3" t="s">
        <v>84</v>
      </c>
      <c r="D2" s="1">
        <v>41248</v>
      </c>
      <c r="E2" s="26">
        <v>2</v>
      </c>
      <c r="F2" s="3" t="s">
        <v>85</v>
      </c>
      <c r="H2" s="62" t="s">
        <v>42</v>
      </c>
      <c r="I2" s="62"/>
      <c r="J2" s="35">
        <f>SUMIF(B:B,H2,E:E)</f>
        <v>0</v>
      </c>
    </row>
    <row r="3" spans="1:10">
      <c r="A3" s="3" t="s">
        <v>33</v>
      </c>
      <c r="B3" s="2" t="s">
        <v>47</v>
      </c>
      <c r="C3" s="3" t="s">
        <v>84</v>
      </c>
      <c r="D3" s="1">
        <v>41248</v>
      </c>
      <c r="E3" s="26">
        <v>2</v>
      </c>
      <c r="F3" s="3" t="s">
        <v>85</v>
      </c>
      <c r="H3" s="62" t="s">
        <v>46</v>
      </c>
      <c r="I3" s="62"/>
      <c r="J3" s="35">
        <f>SUMIF(B:B,H3,E:E)</f>
        <v>2</v>
      </c>
    </row>
    <row r="4" spans="1:10">
      <c r="A4" s="3" t="s">
        <v>33</v>
      </c>
      <c r="B4" s="3" t="s">
        <v>47</v>
      </c>
      <c r="C4" s="3" t="s">
        <v>93</v>
      </c>
      <c r="D4" s="1">
        <v>41267</v>
      </c>
      <c r="E4" s="26">
        <v>3</v>
      </c>
      <c r="F4" s="3" t="s">
        <v>94</v>
      </c>
      <c r="H4" s="62" t="s">
        <v>47</v>
      </c>
      <c r="I4" s="62"/>
      <c r="J4" s="35">
        <f>SUMIF(B:B,H4,E:E)</f>
        <v>13</v>
      </c>
    </row>
    <row r="5" spans="1:10" ht="15" thickBot="1">
      <c r="A5" s="3" t="s">
        <v>33</v>
      </c>
      <c r="B5" s="3" t="s">
        <v>47</v>
      </c>
      <c r="C5" s="3" t="s">
        <v>101</v>
      </c>
      <c r="D5" s="1">
        <v>41277</v>
      </c>
      <c r="E5" s="26">
        <v>5</v>
      </c>
      <c r="F5" s="3" t="s">
        <v>102</v>
      </c>
      <c r="H5" s="62" t="s">
        <v>48</v>
      </c>
      <c r="I5" s="62"/>
      <c r="J5" s="35">
        <f>SUMIF(B:B,H5,E:E)</f>
        <v>0</v>
      </c>
    </row>
    <row r="6" spans="1:10" ht="15" thickBot="1">
      <c r="A6" s="3" t="s">
        <v>33</v>
      </c>
      <c r="B6" s="3" t="s">
        <v>47</v>
      </c>
      <c r="C6" s="3" t="s">
        <v>93</v>
      </c>
      <c r="D6" s="1">
        <v>41278</v>
      </c>
      <c r="E6" s="26">
        <v>3</v>
      </c>
      <c r="F6" s="3" t="s">
        <v>103</v>
      </c>
      <c r="H6" s="58" t="s">
        <v>16</v>
      </c>
      <c r="I6" s="59"/>
      <c r="J6" s="7">
        <f>SUM(J2:J5)</f>
        <v>15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2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13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37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1" t="s">
        <v>0</v>
      </c>
      <c r="I1" s="61"/>
      <c r="J1" s="34" t="s">
        <v>11</v>
      </c>
    </row>
    <row r="2" spans="1:10">
      <c r="B2" s="2"/>
      <c r="D2" s="1"/>
      <c r="H2" s="63" t="s">
        <v>49</v>
      </c>
      <c r="I2" s="64"/>
      <c r="J2" s="35">
        <f>SUMIF(B:B,H2,E:E)</f>
        <v>0</v>
      </c>
    </row>
    <row r="3" spans="1:10">
      <c r="D3" s="1"/>
      <c r="H3" s="65" t="s">
        <v>50</v>
      </c>
      <c r="I3" s="66"/>
      <c r="J3" s="35">
        <f>SUMIF(B:B,H3,E:E)</f>
        <v>0</v>
      </c>
    </row>
    <row r="4" spans="1:10">
      <c r="D4" s="1"/>
      <c r="H4" s="65" t="s">
        <v>51</v>
      </c>
      <c r="I4" s="66"/>
      <c r="J4" s="35">
        <f>SUMIF(B:B,H4,E:E)</f>
        <v>0</v>
      </c>
    </row>
    <row r="5" spans="1:10" ht="15" thickBot="1">
      <c r="D5" s="1"/>
      <c r="H5" s="67" t="s">
        <v>52</v>
      </c>
      <c r="I5" s="68"/>
      <c r="J5" s="35">
        <f>SUMIF(B:B,H5,E:E)</f>
        <v>0</v>
      </c>
    </row>
    <row r="6" spans="1:10" ht="15" thickBot="1">
      <c r="D6" s="1"/>
      <c r="H6" s="58" t="s">
        <v>16</v>
      </c>
      <c r="I6" s="59"/>
      <c r="J6" s="7">
        <f>SUM(J2:J5)</f>
        <v>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2013-02-08T16:49:49Z</dcterms:modified>
</cp:coreProperties>
</file>