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5" yWindow="0" windowWidth="20730" windowHeight="11760" activeTab="4"/>
  </bookViews>
  <sheets>
    <sheet name="Gesamtstatus" sheetId="4" r:id="rId1"/>
    <sheet name="Projektmanagment" sheetId="1" r:id="rId2"/>
    <sheet name="BacktestingSoftware" sheetId="5" r:id="rId3"/>
    <sheet name="Algorithmus" sheetId="6" r:id="rId4"/>
    <sheet name="Marktzustandserkennung" sheetId="7" r:id="rId5"/>
    <sheet name="Testing_Abschluss" sheetId="8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4" l="1"/>
  <c r="C22" i="4"/>
  <c r="C17" i="4"/>
  <c r="C12" i="4"/>
  <c r="C6" i="4"/>
  <c r="C3" i="4"/>
  <c r="J2" i="8"/>
  <c r="J3" i="8"/>
  <c r="J4" i="8"/>
  <c r="J5" i="8"/>
  <c r="J6" i="8"/>
  <c r="B27" i="4"/>
  <c r="J5" i="7"/>
  <c r="B26" i="4"/>
  <c r="J4" i="7"/>
  <c r="B25" i="4"/>
  <c r="J3" i="7"/>
  <c r="B24" i="4"/>
  <c r="J2" i="7"/>
  <c r="B23" i="4"/>
  <c r="J6" i="7"/>
  <c r="B22" i="4"/>
  <c r="J5" i="6"/>
  <c r="B21" i="4"/>
  <c r="J4" i="6"/>
  <c r="B20" i="4"/>
  <c r="J3" i="6"/>
  <c r="B19" i="4"/>
  <c r="J2" i="6"/>
  <c r="B18" i="4"/>
  <c r="J6" i="6"/>
  <c r="B17" i="4"/>
  <c r="J5" i="5"/>
  <c r="B16" i="4"/>
  <c r="J4" i="5"/>
  <c r="B15" i="4"/>
  <c r="J3" i="5"/>
  <c r="B14" i="4"/>
  <c r="J2" i="5"/>
  <c r="B13" i="4"/>
  <c r="I15" i="1"/>
  <c r="I15" i="6"/>
  <c r="I15" i="8"/>
  <c r="I15" i="5"/>
  <c r="I15" i="7"/>
  <c r="D36" i="4"/>
  <c r="I14" i="1"/>
  <c r="I14" i="6"/>
  <c r="I14" i="8"/>
  <c r="I14" i="5"/>
  <c r="I14" i="7"/>
  <c r="D35" i="4"/>
  <c r="I13" i="1"/>
  <c r="I13" i="6"/>
  <c r="I13" i="8"/>
  <c r="I13" i="5"/>
  <c r="I13" i="7"/>
  <c r="D34" i="4"/>
  <c r="B31" i="4"/>
  <c r="B30" i="4"/>
  <c r="B29" i="4"/>
  <c r="B28" i="4"/>
  <c r="J6" i="5"/>
  <c r="B12" i="4"/>
  <c r="J3" i="1"/>
  <c r="B8" i="4"/>
  <c r="J4" i="1"/>
  <c r="B9" i="4"/>
  <c r="J5" i="1"/>
  <c r="B10" i="4"/>
  <c r="J6" i="1"/>
  <c r="B11" i="4"/>
  <c r="J2" i="1"/>
  <c r="B7" i="4"/>
  <c r="J7" i="1"/>
  <c r="B6" i="4"/>
  <c r="B3" i="4"/>
</calcChain>
</file>

<file path=xl/sharedStrings.xml><?xml version="1.0" encoding="utf-8"?>
<sst xmlns="http://schemas.openxmlformats.org/spreadsheetml/2006/main" count="175" uniqueCount="86">
  <si>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</si>
  <si>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</si>
  <si>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</si>
  <si>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</si>
  <si>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</si>
  <si>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</si>
  <si>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</si>
  <si>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</si>
  <si>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</si>
  <si>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Projecontrolling</t>
  </si>
  <si>
    <t>Projektabschluss</t>
  </si>
  <si>
    <t>Gesamtdauer</t>
  </si>
  <si>
    <t>Projektmarketing</t>
  </si>
  <si>
    <t>Projektmanagement</t>
  </si>
  <si>
    <t>Testing &amp; Abschluss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</si>
  <si>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</si>
  <si>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</si>
  <si>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</si>
  <si>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</si>
  <si>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</si>
  <si>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</si>
  <si>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</si>
  <si>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 xml:space="preserve">      Unit-Testing</t>
  </si>
  <si>
    <t xml:space="preserve">      User-Testing</t>
  </si>
  <si>
    <t xml:space="preserve">      Fehlerbehebung</t>
  </si>
  <si>
    <t xml:space="preserve">      Abnahme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</si>
  <si>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</si>
  <si>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</si>
  <si>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</si>
  <si>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</si>
  <si>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</si>
  <si>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</si>
  <si>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</si>
  <si>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</si>
  <si>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</si>
  <si>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</si>
  <si>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Gesamtstatus Noctua</t>
  </si>
  <si>
    <t>Verantwortlicher</t>
  </si>
  <si>
    <t>Struktur entwerfen</t>
  </si>
  <si>
    <t>GUI designen</t>
  </si>
  <si>
    <t>Algorithmusschnittstelle implementieren</t>
  </si>
  <si>
    <t>Performancemessung integrieren</t>
  </si>
  <si>
    <t>Nachforschungen anstellen</t>
  </si>
  <si>
    <t>Algorithmuskonzepte entwickeln</t>
  </si>
  <si>
    <t>Algorithmuskonzepte implementieren</t>
  </si>
  <si>
    <t>Algorithmen testen</t>
  </si>
  <si>
    <t>Erkennungskonzepte entwerfen</t>
  </si>
  <si>
    <t>Erkennungskonzepte implementieren</t>
  </si>
  <si>
    <t>Erkennungsmethoden testen</t>
  </si>
  <si>
    <t>Unit-Testing durchführen</t>
  </si>
  <si>
    <t>User-Testing durchführen</t>
  </si>
  <si>
    <t>Fehlerbehebung durchführen</t>
  </si>
  <si>
    <t>Abnahme durchführen</t>
  </si>
  <si>
    <t xml:space="preserve">      Struktur entwerfen</t>
  </si>
  <si>
    <t>Backtesting-Software</t>
  </si>
  <si>
    <t xml:space="preserve">      GUI designen</t>
  </si>
  <si>
    <t xml:space="preserve">      Algorithmusschnittstelle implementieren</t>
  </si>
  <si>
    <t xml:space="preserve">      Performancemessung integrieren</t>
  </si>
  <si>
    <t>Algoritmus</t>
  </si>
  <si>
    <t xml:space="preserve">      Nachforschungen anstellen</t>
  </si>
  <si>
    <t xml:space="preserve">      Algorithmuskonzepte entwickeln</t>
  </si>
  <si>
    <t xml:space="preserve">      Algorithmuskonzepte implementieren</t>
  </si>
  <si>
    <t xml:space="preserve">      Algorithmen testen</t>
  </si>
  <si>
    <t>Marktzustandserkennung</t>
  </si>
  <si>
    <t xml:space="preserve">      Erkennungskonzepte entwerfen</t>
  </si>
  <si>
    <t xml:space="preserve">      Erkennungskonzepte implementieren</t>
  </si>
  <si>
    <t xml:space="preserve">      Erkennungsmethoden testen</t>
  </si>
  <si>
    <t>Projektcontrolling</t>
  </si>
  <si>
    <t>Arbeit am Projekthandbuch</t>
  </si>
  <si>
    <t>Erstversion des PHB</t>
  </si>
  <si>
    <t>Arbeit an der Ersteinrichtung der Zeitaufzeichnungen</t>
  </si>
  <si>
    <t>Tabellen zur Zeitaufzeichnung</t>
  </si>
  <si>
    <t>Definierete F#-C#-Schnittstelle</t>
  </si>
  <si>
    <t>Projektfortschrittsbericht</t>
  </si>
  <si>
    <t>WPF Kenntnisse verbessert</t>
  </si>
  <si>
    <t>WPF GUI zur Fileauswahl</t>
  </si>
  <si>
    <t>Grundkenntnisse in WPF</t>
  </si>
  <si>
    <t>WPF GUI</t>
  </si>
  <si>
    <t>SMA, LWMA, EMA in F# implementieren</t>
  </si>
  <si>
    <t>SMA, LWMA als F# Alg.; EMA mit Bug</t>
  </si>
  <si>
    <t>WPF Binding und File-Chooser implementieren</t>
  </si>
  <si>
    <t>WPF Binding und File-Chooser implementiert</t>
  </si>
  <si>
    <t>Ermöglichen des Datenaustauschs</t>
  </si>
  <si>
    <t>Daten in F# erhalten ermöglicht</t>
  </si>
  <si>
    <t>Aroon Indikator</t>
  </si>
  <si>
    <t>Aroon implementiert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</si>
</sst>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3" xfId="0" applyFill="1" applyBorder="1"/>
    <xf numFmtId="0" fontId="0" fillId="0" borderId="0" xfId="0" applyBorder="1"/>
    <xf numFmtId="0" fontId="0" fillId="0" borderId="14" xfId="0" applyBorder="1"/>
    <xf numFmtId="0" fontId="0" fillId="0" borderId="15" xfId="0" applyBorder="1" applyAlignment="1"/>
    <xf numFmtId="0" fontId="0" fillId="0" borderId="3" xfId="0" applyBorder="1" applyAlignment="1"/>
    <xf numFmtId="0" fontId="0" fillId="2" borderId="0" xfId="0" applyFill="1"/>
    <xf numFmtId="0" fontId="0" fillId="0" borderId="11" xfId="0" applyFill="1" applyBorder="1"/>
    <xf numFmtId="0" fontId="0" fillId="0" borderId="12" xfId="0" applyFill="1" applyBorder="1"/>
    <xf numFmtId="0" fontId="0" fillId="0" borderId="6" xfId="0" applyFill="1" applyBorder="1"/>
    <xf numFmtId="0" fontId="0" fillId="0" borderId="13" xfId="0" applyFill="1" applyBorder="1"/>
    <xf numFmtId="0" fontId="0" fillId="0" borderId="14" xfId="0" applyFill="1" applyBorder="1" applyAlignment="1">
      <alignment horizontal="left"/>
    </xf>
    <xf numFmtId="0" fontId="0" fillId="0" borderId="9" xfId="0" applyFill="1" applyBorder="1" applyAlignment="1"/>
    <xf numFmtId="0" fontId="0" fillId="0" borderId="4" xfId="0" applyFill="1" applyBorder="1"/>
    <xf numFmtId="0" fontId="0" fillId="0" borderId="11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0" fontId="0" fillId="0" borderId="5" xfId="0" applyFill="1" applyBorder="1" applyAlignment="1"/>
    <xf numFmtId="14" fontId="0" fillId="0" borderId="1" xfId="0" applyNumberFormat="1" applyBorder="1" applyAlignment="1">
      <alignment horizontal="right"/>
    </xf>
    <xf numFmtId="0" fontId="0" fillId="0" borderId="2" xfId="0" applyNumberFormat="1" applyBorder="1"/>
    <xf numFmtId="0" fontId="0" fillId="0" borderId="1" xfId="0" applyNumberFormat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164" fontId="0" fillId="0" borderId="8" xfId="0" applyNumberFormat="1" applyFill="1" applyBorder="1"/>
    <xf numFmtId="164" fontId="0" fillId="0" borderId="9" xfId="0" applyNumberFormat="1" applyFill="1" applyBorder="1"/>
    <xf numFmtId="164" fontId="0" fillId="0" borderId="10" xfId="0" applyNumberFormat="1" applyFill="1" applyBorder="1"/>
    <xf numFmtId="0" fontId="0" fillId="0" borderId="4" xfId="0" applyBorder="1"/>
    <xf numFmtId="0" fontId="0" fillId="0" borderId="3" xfId="0" applyBorder="1"/>
    <xf numFmtId="0" fontId="0" fillId="0" borderId="4" xfId="0" applyBorder="1"/>
    <xf numFmtId="0" fontId="0" fillId="0" borderId="16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3" xfId="0" applyFont="1" applyBorder="1"/>
    <xf numFmtId="164" fontId="3" fillId="0" borderId="9" xfId="0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4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87339008"/>
        <c:axId val="87340544"/>
        <c:axId val="0"/>
      </c:bar3DChart>
      <c:catAx>
        <c:axId val="87339008"/>
        <c:scaling>
          <c:orientation val="minMax"/>
        </c:scaling>
        <c:delete val="0"/>
        <c:axPos val="b"/>
        <c:majorTickMark val="none"/>
        <c:minorTickMark val="none"/>
        <c:tickLblPos val="nextTo"/>
        <c:crossAx val="87340544"/>
        <c:crosses val="autoZero"/>
        <c:auto val="1"/>
        <c:lblAlgn val="ctr"/>
        <c:lblOffset val="100"/>
        <c:noMultiLvlLbl val="0"/>
      </c:catAx>
      <c:valAx>
        <c:axId val="87340544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87339008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Gesamtstatus!$D$33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  <a:alpha val="50000"/>
                </a:schemeClr>
              </a:solidFill>
            </c:spPr>
          </c:dPt>
          <c:cat>
            <c:strRef>
              <c:f>Gesamtstatus!$B$34:$C$36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Gesamtstatus!$D$34:$D$36</c:f>
              <c:numCache>
                <c:formatCode>General</c:formatCode>
                <c:ptCount val="3"/>
                <c:pt idx="0">
                  <c:v>6.5</c:v>
                </c:pt>
                <c:pt idx="1">
                  <c:v>13.5</c:v>
                </c:pt>
                <c:pt idx="2">
                  <c:v>11.5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9065344"/>
        <c:axId val="89066880"/>
        <c:axId val="0"/>
      </c:bar3DChart>
      <c:catAx>
        <c:axId val="8906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89066880"/>
        <c:crosses val="autoZero"/>
        <c:auto val="1"/>
        <c:lblAlgn val="ctr"/>
        <c:lblOffset val="100"/>
        <c:noMultiLvlLbl val="0"/>
      </c:catAx>
      <c:valAx>
        <c:axId val="8906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65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0</xdr:rowOff>
    </xdr:from>
    <xdr:to>
      <xdr:col>13</xdr:col>
      <xdr:colOff>390525</xdr:colOff>
      <xdr:row>22</xdr:row>
      <xdr:rowOff>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22</xdr:row>
      <xdr:rowOff>200024</xdr:rowOff>
    </xdr:from>
    <xdr:to>
      <xdr:col>12</xdr:col>
      <xdr:colOff>161925</xdr:colOff>
      <xdr:row>39</xdr:row>
      <xdr:rowOff>190499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A6" sqref="A6"/>
    </sheetView>
  </sheetViews>
  <sheetFormatPr baseColWidth="10" defaultRowHeight="15" x14ac:dyDescent="0.25"/>
  <cols>
    <col min="1" max="1" width="34.28515625" bestFit="1" customWidth="1"/>
    <col min="4" max="4" width="14.7109375" bestFit="1" customWidth="1"/>
  </cols>
  <sheetData>
    <row r="1" spans="1:18" x14ac:dyDescent="0.25">
      <c r="A1" s="49"/>
      <c r="B1" s="51" t="s">
        <v>28</v>
      </c>
      <c r="C1" s="45" t="s">
        <v>30</v>
      </c>
      <c r="D1" s="46"/>
      <c r="E1" s="12"/>
      <c r="F1" s="12"/>
      <c r="G1" s="12"/>
      <c r="R1" s="8"/>
    </row>
    <row r="2" spans="1:18" ht="15.75" thickBot="1" x14ac:dyDescent="0.3">
      <c r="A2" s="50"/>
      <c r="B2" s="52"/>
      <c r="C2" s="13" t="s">
        <v>26</v>
      </c>
      <c r="D2" s="14" t="s">
        <v>27</v>
      </c>
      <c r="E2" s="12"/>
      <c r="F2" s="12"/>
      <c r="G2" s="12"/>
    </row>
    <row r="3" spans="1:18" ht="15.75" thickBot="1" x14ac:dyDescent="0.3">
      <c r="A3" s="15" t="s">
        <v>36</v>
      </c>
      <c r="B3" s="7">
        <f>SUM(B6,B12,B27)</f>
        <v>21</v>
      </c>
      <c r="C3" s="27">
        <f>AVERAGE(C6,C12,C17,C22,C27)</f>
        <v>0</v>
      </c>
      <c r="D3" s="28">
        <v>1</v>
      </c>
      <c r="E3" s="12"/>
      <c r="F3" s="12"/>
      <c r="G3" s="12"/>
    </row>
    <row r="4" spans="1:18" x14ac:dyDescent="0.25">
      <c r="A4" s="46"/>
      <c r="B4" s="51"/>
      <c r="C4" s="53" t="s">
        <v>29</v>
      </c>
      <c r="D4" s="54"/>
      <c r="E4" s="12"/>
      <c r="F4" s="12"/>
      <c r="G4" s="12"/>
    </row>
    <row r="5" spans="1:18" ht="15.75" thickBot="1" x14ac:dyDescent="0.3">
      <c r="A5" s="50"/>
      <c r="B5" s="52"/>
      <c r="C5" s="55"/>
      <c r="D5" s="56"/>
      <c r="E5" s="12"/>
      <c r="F5" s="12"/>
      <c r="G5" s="12"/>
    </row>
    <row r="6" spans="1:18" x14ac:dyDescent="0.25">
      <c r="A6" s="16" t="s">
        <v>13</v>
      </c>
      <c r="B6" s="17">
        <f>Projektmanagment!J7</f>
        <v>2.5</v>
      </c>
      <c r="C6" s="29">
        <f>SUM(C7:C11)</f>
        <v>0</v>
      </c>
      <c r="D6" s="30">
        <v>1</v>
      </c>
      <c r="E6" s="12"/>
      <c r="F6" s="12"/>
      <c r="G6" s="12"/>
    </row>
    <row r="7" spans="1:18" x14ac:dyDescent="0.25">
      <c r="A7" s="18" t="s">
        <v>18</v>
      </c>
      <c r="B7" s="19">
        <f>Projektmanagment!J2</f>
        <v>0</v>
      </c>
      <c r="C7" s="31">
        <v>0</v>
      </c>
      <c r="D7" s="32"/>
      <c r="E7" s="12"/>
      <c r="F7" s="12"/>
      <c r="G7" s="12"/>
    </row>
    <row r="8" spans="1:18" x14ac:dyDescent="0.25">
      <c r="A8" s="18" t="s">
        <v>17</v>
      </c>
      <c r="B8" s="19">
        <f>Projektmanagment!J3</f>
        <v>2.5</v>
      </c>
      <c r="C8" s="31">
        <v>0</v>
      </c>
      <c r="D8" s="32"/>
      <c r="E8" s="12"/>
      <c r="F8" s="12"/>
      <c r="G8" s="12"/>
    </row>
    <row r="9" spans="1:18" x14ac:dyDescent="0.25">
      <c r="A9" s="18" t="s">
        <v>19</v>
      </c>
      <c r="B9" s="19">
        <f>Projektmanagment!J4</f>
        <v>0</v>
      </c>
      <c r="C9" s="31">
        <v>0</v>
      </c>
      <c r="D9" s="32"/>
      <c r="E9" s="12"/>
      <c r="F9" s="12"/>
      <c r="G9" s="12"/>
    </row>
    <row r="10" spans="1:18" x14ac:dyDescent="0.25">
      <c r="A10" s="18" t="s">
        <v>20</v>
      </c>
      <c r="B10" s="19">
        <f>Projektmanagment!J5</f>
        <v>0</v>
      </c>
      <c r="C10" s="31">
        <v>0</v>
      </c>
      <c r="D10" s="32"/>
      <c r="E10" s="12"/>
      <c r="F10" s="12"/>
      <c r="G10" s="12"/>
    </row>
    <row r="11" spans="1:18" ht="15.75" thickBot="1" x14ac:dyDescent="0.3">
      <c r="A11" s="20" t="s">
        <v>21</v>
      </c>
      <c r="B11" s="21">
        <f>Projektmanagment!J6</f>
        <v>0</v>
      </c>
      <c r="C11" s="31">
        <v>0</v>
      </c>
      <c r="D11" s="28"/>
      <c r="E11" s="12"/>
      <c r="F11" s="12"/>
      <c r="G11" s="12"/>
    </row>
    <row r="12" spans="1:18" x14ac:dyDescent="0.25">
      <c r="A12" s="16" t="s">
        <v>54</v>
      </c>
      <c r="B12" s="17">
        <f>BacktestingSoftware!J6</f>
        <v>18.5</v>
      </c>
      <c r="C12" s="29">
        <f>SUM(C13:C16)</f>
        <v>0</v>
      </c>
      <c r="D12" s="30">
        <v>1</v>
      </c>
      <c r="E12" s="12"/>
      <c r="F12" s="12"/>
      <c r="G12" s="12"/>
    </row>
    <row r="13" spans="1:18" x14ac:dyDescent="0.25">
      <c r="A13" s="18" t="s">
        <v>53</v>
      </c>
      <c r="B13" s="19">
        <f>BacktestingSoftware!J2</f>
        <v>8</v>
      </c>
      <c r="C13" s="31">
        <v>0</v>
      </c>
      <c r="D13" s="32"/>
      <c r="E13" s="12"/>
      <c r="F13" s="12"/>
      <c r="G13" s="12"/>
    </row>
    <row r="14" spans="1:18" x14ac:dyDescent="0.25">
      <c r="A14" s="18" t="s">
        <v>55</v>
      </c>
      <c r="B14" s="19">
        <f>BacktestingSoftware!J3</f>
        <v>6.5</v>
      </c>
      <c r="C14" s="31">
        <v>0</v>
      </c>
      <c r="D14" s="32"/>
      <c r="E14" s="12"/>
      <c r="F14" s="12"/>
      <c r="G14" s="12"/>
    </row>
    <row r="15" spans="1:18" x14ac:dyDescent="0.25">
      <c r="A15" s="18" t="s">
        <v>56</v>
      </c>
      <c r="B15" s="19">
        <f>BacktestingSoftware!J4</f>
        <v>4</v>
      </c>
      <c r="C15" s="31">
        <v>0</v>
      </c>
      <c r="D15" s="32"/>
      <c r="E15" s="12"/>
      <c r="F15" s="12"/>
      <c r="G15" s="12"/>
    </row>
    <row r="16" spans="1:18" ht="15.75" thickBot="1" x14ac:dyDescent="0.3">
      <c r="A16" s="18" t="s">
        <v>57</v>
      </c>
      <c r="B16" s="19">
        <f>BacktestingSoftware!J5</f>
        <v>0</v>
      </c>
      <c r="C16" s="31">
        <v>0</v>
      </c>
      <c r="D16" s="32"/>
    </row>
    <row r="17" spans="1:4" x14ac:dyDescent="0.25">
      <c r="A17" s="16" t="s">
        <v>58</v>
      </c>
      <c r="B17" s="17">
        <f>Algorithmus!J6</f>
        <v>4.5</v>
      </c>
      <c r="C17" s="29">
        <f>SUM(C18:C21)</f>
        <v>0</v>
      </c>
      <c r="D17" s="30">
        <v>1</v>
      </c>
    </row>
    <row r="18" spans="1:4" x14ac:dyDescent="0.25">
      <c r="A18" s="18" t="s">
        <v>59</v>
      </c>
      <c r="B18" s="19">
        <f>Algorithmus!J2</f>
        <v>0</v>
      </c>
      <c r="C18" s="40">
        <v>0</v>
      </c>
      <c r="D18" s="32"/>
    </row>
    <row r="19" spans="1:4" x14ac:dyDescent="0.25">
      <c r="A19" s="18" t="s">
        <v>60</v>
      </c>
      <c r="B19" s="19">
        <f>Algorithmus!J3</f>
        <v>0</v>
      </c>
      <c r="C19" s="40">
        <v>0</v>
      </c>
      <c r="D19" s="32"/>
    </row>
    <row r="20" spans="1:4" x14ac:dyDescent="0.25">
      <c r="A20" s="18" t="s">
        <v>61</v>
      </c>
      <c r="B20" s="19">
        <f>Algorithmus!J4</f>
        <v>4.5</v>
      </c>
      <c r="C20" s="40">
        <v>0</v>
      </c>
      <c r="D20" s="32"/>
    </row>
    <row r="21" spans="1:4" ht="15.75" thickBot="1" x14ac:dyDescent="0.3">
      <c r="A21" s="18" t="s">
        <v>62</v>
      </c>
      <c r="B21" s="19">
        <f>Algorithmus!J5</f>
        <v>0</v>
      </c>
      <c r="C21" s="40">
        <v>0</v>
      </c>
      <c r="D21" s="32"/>
    </row>
    <row r="22" spans="1:4" x14ac:dyDescent="0.25">
      <c r="A22" s="16" t="s">
        <v>63</v>
      </c>
      <c r="B22" s="17">
        <f>Marktzustandserkennung!J6</f>
        <v>4</v>
      </c>
      <c r="C22" s="29">
        <f>SUM(C23:C26)</f>
        <v>0</v>
      </c>
      <c r="D22" s="30">
        <v>1</v>
      </c>
    </row>
    <row r="23" spans="1:4" x14ac:dyDescent="0.25">
      <c r="A23" s="18" t="s">
        <v>59</v>
      </c>
      <c r="B23" s="19">
        <f>Marktzustandserkennung!J2</f>
        <v>0</v>
      </c>
      <c r="C23" s="40">
        <v>0</v>
      </c>
      <c r="D23" s="32"/>
    </row>
    <row r="24" spans="1:4" x14ac:dyDescent="0.25">
      <c r="A24" s="18" t="s">
        <v>64</v>
      </c>
      <c r="B24" s="19">
        <f>Marktzustandserkennung!J3</f>
        <v>2</v>
      </c>
      <c r="C24" s="40">
        <v>0</v>
      </c>
      <c r="D24" s="32"/>
    </row>
    <row r="25" spans="1:4" ht="15" customHeight="1" x14ac:dyDescent="0.25">
      <c r="A25" s="18" t="s">
        <v>65</v>
      </c>
      <c r="B25" s="19">
        <f>Marktzustandserkennung!J4</f>
        <v>2</v>
      </c>
      <c r="C25" s="40">
        <v>0</v>
      </c>
      <c r="D25" s="32"/>
    </row>
    <row r="26" spans="1:4" ht="15.75" thickBot="1" x14ac:dyDescent="0.3">
      <c r="A26" s="18" t="s">
        <v>66</v>
      </c>
      <c r="B26" s="19">
        <f>Marktzustandserkennung!J5</f>
        <v>0</v>
      </c>
      <c r="C26" s="40">
        <v>0</v>
      </c>
      <c r="D26" s="32"/>
    </row>
    <row r="27" spans="1:4" x14ac:dyDescent="0.25">
      <c r="A27" s="16" t="s">
        <v>14</v>
      </c>
      <c r="B27" s="17">
        <f>Testing_Abschluss!J6</f>
        <v>0</v>
      </c>
      <c r="C27" s="29">
        <f>SUM(C28:C31)</f>
        <v>0</v>
      </c>
      <c r="D27" s="30">
        <v>1</v>
      </c>
    </row>
    <row r="28" spans="1:4" ht="15.75" customHeight="1" x14ac:dyDescent="0.25">
      <c r="A28" s="18" t="s">
        <v>22</v>
      </c>
      <c r="B28" s="22">
        <f>Testing_Abschluss!J2</f>
        <v>0</v>
      </c>
      <c r="C28" s="40">
        <v>0</v>
      </c>
      <c r="D28" s="32"/>
    </row>
    <row r="29" spans="1:4" x14ac:dyDescent="0.25">
      <c r="A29" s="18" t="s">
        <v>23</v>
      </c>
      <c r="B29" s="22">
        <f>Testing_Abschluss!J3</f>
        <v>0</v>
      </c>
      <c r="C29" s="40">
        <v>0</v>
      </c>
      <c r="D29" s="32"/>
    </row>
    <row r="30" spans="1:4" x14ac:dyDescent="0.25">
      <c r="A30" s="18" t="s">
        <v>24</v>
      </c>
      <c r="B30" s="22">
        <f>Testing_Abschluss!J4</f>
        <v>0</v>
      </c>
      <c r="C30" s="40">
        <v>0</v>
      </c>
      <c r="D30" s="32"/>
    </row>
    <row r="31" spans="1:4" ht="15.75" thickBot="1" x14ac:dyDescent="0.3">
      <c r="A31" s="20" t="s">
        <v>25</v>
      </c>
      <c r="B31" s="23">
        <f>Testing_Abschluss!J5</f>
        <v>0</v>
      </c>
      <c r="C31" s="27">
        <v>0</v>
      </c>
      <c r="D31" s="28"/>
    </row>
    <row r="32" spans="1:4" ht="15.75" thickBot="1" x14ac:dyDescent="0.3"/>
    <row r="33" spans="2:4" ht="15.75" thickBot="1" x14ac:dyDescent="0.3">
      <c r="B33" s="10"/>
      <c r="C33" s="10"/>
      <c r="D33" s="11" t="s">
        <v>31</v>
      </c>
    </row>
    <row r="34" spans="2:4" ht="15.75" thickBot="1" x14ac:dyDescent="0.3">
      <c r="B34" s="47" t="s">
        <v>34</v>
      </c>
      <c r="C34" s="48"/>
      <c r="D34" s="9">
        <f>SUM(Projektmanagment!I13,BacktestingSoftware!I13,Algorithmus!I13,Marktzustandserkennung!I13,Testing_Abschluss!I13)</f>
        <v>6.5</v>
      </c>
    </row>
    <row r="35" spans="2:4" ht="15.75" thickBot="1" x14ac:dyDescent="0.3">
      <c r="B35" s="41" t="s">
        <v>15</v>
      </c>
      <c r="C35" s="42"/>
      <c r="D35" s="9">
        <f>SUM(Projektmanagment!I14,BacktestingSoftware!I14,Algorithmus!I14,Marktzustandserkennung!I14,Testing_Abschluss!I14)</f>
        <v>13.5</v>
      </c>
    </row>
    <row r="36" spans="2:4" ht="15.75" thickBot="1" x14ac:dyDescent="0.3">
      <c r="B36" s="43" t="s">
        <v>35</v>
      </c>
      <c r="C36" s="44"/>
      <c r="D36" s="39">
        <f>SUM(Projektmanagment!I15,BacktestingSoftware!I15,Algorithmus!I15,Marktzustandserkennung!I15,Testing_Abschluss!I15)</f>
        <v>11.5</v>
      </c>
    </row>
  </sheetData>
  <mergeCells count="9">
    <mergeCell ref="B35:C35"/>
    <mergeCell ref="B36:C36"/>
    <mergeCell ref="C1:D1"/>
    <mergeCell ref="B34:C34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25" zoomScaleNormal="125" zoomScalePageLayoutView="125" workbookViewId="0">
      <selection activeCell="C4" sqref="C4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71.85546875" style="3" customWidth="1"/>
    <col min="4" max="4" width="10.85546875" style="3"/>
    <col min="5" max="5" width="10.85546875" style="26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6" t="s">
        <v>11</v>
      </c>
    </row>
    <row r="2" spans="1:10" x14ac:dyDescent="0.25">
      <c r="A2" s="3" t="s">
        <v>32</v>
      </c>
      <c r="B2" s="3" t="s">
        <v>8</v>
      </c>
      <c r="C2" s="3" t="s">
        <v>68</v>
      </c>
      <c r="D2" s="1">
        <v>41227</v>
      </c>
      <c r="E2" s="26">
        <v>2</v>
      </c>
      <c r="F2" s="3" t="s">
        <v>69</v>
      </c>
      <c r="H2" s="61" t="s">
        <v>7</v>
      </c>
      <c r="I2" s="61"/>
      <c r="J2" s="4">
        <f>SUMIF(B:B,H2,E:E)</f>
        <v>0</v>
      </c>
    </row>
    <row r="3" spans="1:10" x14ac:dyDescent="0.25">
      <c r="A3" s="3" t="s">
        <v>32</v>
      </c>
      <c r="B3" s="3" t="s">
        <v>67</v>
      </c>
      <c r="C3" s="3" t="s">
        <v>70</v>
      </c>
      <c r="D3" s="1">
        <v>41234</v>
      </c>
      <c r="E3" s="26">
        <v>2</v>
      </c>
      <c r="F3" s="3" t="s">
        <v>71</v>
      </c>
      <c r="H3" s="61" t="s">
        <v>8</v>
      </c>
      <c r="I3" s="61"/>
      <c r="J3" s="4">
        <f>SUMIF(B:B,H3,E:E)</f>
        <v>2.5</v>
      </c>
    </row>
    <row r="4" spans="1:10" x14ac:dyDescent="0.25">
      <c r="A4" s="3" t="s">
        <v>32</v>
      </c>
      <c r="B4" s="3" t="s">
        <v>8</v>
      </c>
      <c r="C4" s="3" t="s">
        <v>73</v>
      </c>
      <c r="D4" s="1">
        <v>41234</v>
      </c>
      <c r="E4" s="26">
        <v>0.5</v>
      </c>
      <c r="F4" s="3" t="s">
        <v>73</v>
      </c>
      <c r="H4" s="61" t="s">
        <v>9</v>
      </c>
      <c r="I4" s="61"/>
      <c r="J4" s="4">
        <f>SUMIF(B:B,H4,E:E)</f>
        <v>0</v>
      </c>
    </row>
    <row r="5" spans="1:10" x14ac:dyDescent="0.25">
      <c r="D5" s="1"/>
      <c r="H5" s="61" t="s">
        <v>12</v>
      </c>
      <c r="I5" s="61"/>
      <c r="J5" s="4">
        <f>SUMIF(B:B,H5,E:E)</f>
        <v>0</v>
      </c>
    </row>
    <row r="6" spans="1:10" ht="15.75" thickBot="1" x14ac:dyDescent="0.3">
      <c r="D6" s="1"/>
      <c r="H6" s="59" t="s">
        <v>10</v>
      </c>
      <c r="I6" s="59"/>
      <c r="J6" s="5">
        <f>SUMIF(B:B,H6,E:E)</f>
        <v>0</v>
      </c>
    </row>
    <row r="7" spans="1:10" ht="15.75" thickBot="1" x14ac:dyDescent="0.3">
      <c r="D7" s="1"/>
      <c r="H7" s="57" t="s">
        <v>16</v>
      </c>
      <c r="I7" s="58"/>
      <c r="J7" s="7">
        <f>SUM(J2:J6)</f>
        <v>2.5</v>
      </c>
    </row>
    <row r="8" spans="1:10" x14ac:dyDescent="0.25">
      <c r="D8" s="24"/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6" t="s">
        <v>5</v>
      </c>
      <c r="I12" s="6" t="s">
        <v>11</v>
      </c>
    </row>
    <row r="13" spans="1:10" x14ac:dyDescent="0.25">
      <c r="D13" s="1"/>
      <c r="H13" s="33" t="s">
        <v>32</v>
      </c>
      <c r="I13" s="4">
        <f>SUMIF(A:A,H13,E:E)</f>
        <v>4.5</v>
      </c>
    </row>
    <row r="14" spans="1:10" x14ac:dyDescent="0.25">
      <c r="D14" s="1"/>
      <c r="H14" s="33" t="s">
        <v>6</v>
      </c>
      <c r="I14" s="4">
        <f>SUMIF(A:A,H14,E:E)</f>
        <v>0</v>
      </c>
    </row>
    <row r="15" spans="1:10" ht="15.75" thickBot="1" x14ac:dyDescent="0.3">
      <c r="D15" s="1"/>
      <c r="H15" s="33" t="s">
        <v>33</v>
      </c>
      <c r="I15" s="4">
        <f>SUMIF(A:A,H15,E:E)</f>
        <v>0</v>
      </c>
    </row>
    <row r="16" spans="1:10" x14ac:dyDescent="0.25">
      <c r="D16" s="1"/>
      <c r="H16" s="36"/>
      <c r="I16" s="36"/>
    </row>
    <row r="17" spans="4:4" x14ac:dyDescent="0.25">
      <c r="D17" s="1"/>
    </row>
    <row r="18" spans="4:4" x14ac:dyDescent="0.25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3:B1048576 B1:B11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C1" zoomScale="125" zoomScaleNormal="125" zoomScalePageLayoutView="125" workbookViewId="0">
      <selection activeCell="F7" sqref="F7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71.85546875" style="3" customWidth="1"/>
    <col min="4" max="4" width="10.85546875" style="3"/>
    <col min="5" max="5" width="10.85546875" style="26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34" t="s">
        <v>11</v>
      </c>
    </row>
    <row r="2" spans="1:10" x14ac:dyDescent="0.25">
      <c r="A2" s="3" t="s">
        <v>6</v>
      </c>
      <c r="B2" s="2" t="s">
        <v>38</v>
      </c>
      <c r="C2" s="3" t="s">
        <v>38</v>
      </c>
      <c r="D2" s="1">
        <v>41222</v>
      </c>
      <c r="E2" s="26">
        <v>3</v>
      </c>
      <c r="F2" s="3" t="s">
        <v>72</v>
      </c>
      <c r="H2" s="61" t="s">
        <v>38</v>
      </c>
      <c r="I2" s="61"/>
      <c r="J2" s="35">
        <f>SUMIF(B:B,H2,E:E)</f>
        <v>8</v>
      </c>
    </row>
    <row r="3" spans="1:10" x14ac:dyDescent="0.25">
      <c r="A3" s="3" t="s">
        <v>33</v>
      </c>
      <c r="B3" s="3" t="s">
        <v>38</v>
      </c>
      <c r="C3" s="3" t="s">
        <v>38</v>
      </c>
      <c r="D3" s="1">
        <v>41222</v>
      </c>
      <c r="E3" s="26">
        <v>3</v>
      </c>
      <c r="F3" s="3" t="s">
        <v>72</v>
      </c>
      <c r="H3" s="61" t="s">
        <v>39</v>
      </c>
      <c r="I3" s="61"/>
      <c r="J3" s="35">
        <f>SUMIF(B:B,H3,E:E)</f>
        <v>6.5</v>
      </c>
    </row>
    <row r="4" spans="1:10" x14ac:dyDescent="0.25">
      <c r="A4" s="3" t="s">
        <v>6</v>
      </c>
      <c r="B4" s="3" t="s">
        <v>38</v>
      </c>
      <c r="C4" s="3" t="s">
        <v>74</v>
      </c>
      <c r="D4" s="1">
        <v>41234</v>
      </c>
      <c r="E4" s="26">
        <v>2</v>
      </c>
      <c r="F4" s="3" t="s">
        <v>76</v>
      </c>
      <c r="H4" s="61" t="s">
        <v>40</v>
      </c>
      <c r="I4" s="61"/>
      <c r="J4" s="35">
        <f>SUMIF(B:B,H4,E:E)</f>
        <v>4</v>
      </c>
    </row>
    <row r="5" spans="1:10" ht="15.75" thickBot="1" x14ac:dyDescent="0.3">
      <c r="A5" s="3" t="s">
        <v>6</v>
      </c>
      <c r="B5" s="3" t="s">
        <v>39</v>
      </c>
      <c r="C5" s="3" t="s">
        <v>75</v>
      </c>
      <c r="D5" s="1">
        <v>41234</v>
      </c>
      <c r="E5" s="26">
        <v>2</v>
      </c>
      <c r="F5" s="3" t="s">
        <v>77</v>
      </c>
      <c r="H5" s="61" t="s">
        <v>41</v>
      </c>
      <c r="I5" s="61"/>
      <c r="J5" s="35">
        <f>SUMIF(B:B,H5,E:E)</f>
        <v>0</v>
      </c>
    </row>
    <row r="6" spans="1:10" ht="15.75" thickBot="1" x14ac:dyDescent="0.3">
      <c r="A6" s="3" t="s">
        <v>6</v>
      </c>
      <c r="B6" s="3" t="s">
        <v>39</v>
      </c>
      <c r="C6" s="3" t="s">
        <v>80</v>
      </c>
      <c r="D6" s="1">
        <v>41241</v>
      </c>
      <c r="E6" s="26">
        <v>4.5</v>
      </c>
      <c r="F6" s="3" t="s">
        <v>81</v>
      </c>
      <c r="H6" s="57" t="s">
        <v>16</v>
      </c>
      <c r="I6" s="58"/>
      <c r="J6" s="7">
        <f>SUM(J2:J5)</f>
        <v>18.5</v>
      </c>
    </row>
    <row r="7" spans="1:10" x14ac:dyDescent="0.25">
      <c r="A7" s="3" t="s">
        <v>33</v>
      </c>
      <c r="B7" s="3" t="s">
        <v>40</v>
      </c>
      <c r="C7" s="3" t="s">
        <v>82</v>
      </c>
      <c r="D7" s="1">
        <v>41241</v>
      </c>
      <c r="E7" s="26">
        <v>4</v>
      </c>
      <c r="F7" s="3" t="s">
        <v>83</v>
      </c>
    </row>
    <row r="8" spans="1:10" x14ac:dyDescent="0.25">
      <c r="D8" s="24"/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34" t="s">
        <v>5</v>
      </c>
      <c r="I12" s="34" t="s">
        <v>11</v>
      </c>
    </row>
    <row r="13" spans="1:10" x14ac:dyDescent="0.25">
      <c r="D13" s="1"/>
      <c r="H13" s="35" t="s">
        <v>32</v>
      </c>
      <c r="I13" s="35">
        <f>SUMIF(A:A,H13,E:E)</f>
        <v>0</v>
      </c>
    </row>
    <row r="14" spans="1:10" x14ac:dyDescent="0.25">
      <c r="D14" s="1"/>
      <c r="H14" s="35" t="s">
        <v>6</v>
      </c>
      <c r="I14" s="35">
        <f>SUMIF(A:A,H14,E:E)</f>
        <v>11.5</v>
      </c>
    </row>
    <row r="15" spans="1:10" ht="15.75" thickBot="1" x14ac:dyDescent="0.3">
      <c r="D15" s="1"/>
      <c r="H15" s="35" t="s">
        <v>33</v>
      </c>
      <c r="I15" s="35">
        <f>SUMIF(A:A,H15,E:E)</f>
        <v>7</v>
      </c>
    </row>
    <row r="16" spans="1:10" x14ac:dyDescent="0.25">
      <c r="D16" s="1"/>
      <c r="H16" s="36"/>
      <c r="I16" s="36"/>
    </row>
    <row r="17" spans="4:4" x14ac:dyDescent="0.25">
      <c r="D17" s="1"/>
    </row>
    <row r="18" spans="4:4" x14ac:dyDescent="0.25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25" zoomScaleNormal="125" zoomScalePageLayoutView="125" workbookViewId="0">
      <selection activeCell="A3" sqref="A3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71.85546875" style="3" customWidth="1"/>
    <col min="4" max="4" width="10.85546875" style="3"/>
    <col min="5" max="5" width="10.85546875" style="26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34" t="s">
        <v>11</v>
      </c>
    </row>
    <row r="2" spans="1:10" x14ac:dyDescent="0.25">
      <c r="A2" s="3" t="s">
        <v>33</v>
      </c>
      <c r="B2" s="2" t="s">
        <v>44</v>
      </c>
      <c r="C2" s="3" t="s">
        <v>78</v>
      </c>
      <c r="D2" s="1">
        <v>41234</v>
      </c>
      <c r="E2" s="26">
        <v>4.5</v>
      </c>
      <c r="F2" s="3" t="s">
        <v>79</v>
      </c>
      <c r="H2" s="61" t="s">
        <v>42</v>
      </c>
      <c r="I2" s="61"/>
      <c r="J2" s="35">
        <f>SUMIF(B:B,H2,E:E)</f>
        <v>0</v>
      </c>
    </row>
    <row r="3" spans="1:10" x14ac:dyDescent="0.25">
      <c r="D3" s="1"/>
      <c r="H3" s="61" t="s">
        <v>43</v>
      </c>
      <c r="I3" s="61"/>
      <c r="J3" s="35">
        <f>SUMIF(B:B,H3,E:E)</f>
        <v>0</v>
      </c>
    </row>
    <row r="4" spans="1:10" x14ac:dyDescent="0.25">
      <c r="D4" s="1"/>
      <c r="H4" s="61" t="s">
        <v>44</v>
      </c>
      <c r="I4" s="61"/>
      <c r="J4" s="35">
        <f>SUMIF(B:B,H4,E:E)</f>
        <v>4.5</v>
      </c>
    </row>
    <row r="5" spans="1:10" ht="15.75" thickBot="1" x14ac:dyDescent="0.3">
      <c r="D5" s="1"/>
      <c r="H5" s="61" t="s">
        <v>45</v>
      </c>
      <c r="I5" s="61"/>
      <c r="J5" s="35">
        <f>SUMIF(B:B,H5,E:E)</f>
        <v>0</v>
      </c>
    </row>
    <row r="6" spans="1:10" ht="15.75" thickBot="1" x14ac:dyDescent="0.3">
      <c r="D6" s="1"/>
      <c r="H6" s="57" t="s">
        <v>16</v>
      </c>
      <c r="I6" s="58"/>
      <c r="J6" s="7">
        <f>SUM(J2:J5)</f>
        <v>4.5</v>
      </c>
    </row>
    <row r="7" spans="1:10" x14ac:dyDescent="0.25">
      <c r="D7" s="1"/>
    </row>
    <row r="8" spans="1:10" x14ac:dyDescent="0.25">
      <c r="D8" s="24"/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34" t="s">
        <v>5</v>
      </c>
      <c r="I12" s="34" t="s">
        <v>11</v>
      </c>
    </row>
    <row r="13" spans="1:10" x14ac:dyDescent="0.25">
      <c r="D13" s="1"/>
      <c r="H13" s="35" t="s">
        <v>32</v>
      </c>
      <c r="I13" s="35">
        <f>SUMIF(A:A,H13,E:E)</f>
        <v>0</v>
      </c>
    </row>
    <row r="14" spans="1:10" x14ac:dyDescent="0.25">
      <c r="D14" s="1"/>
      <c r="H14" s="35" t="s">
        <v>6</v>
      </c>
      <c r="I14" s="35">
        <f>SUMIF(A:A,H14,E:E)</f>
        <v>0</v>
      </c>
    </row>
    <row r="15" spans="1:10" ht="15.75" thickBot="1" x14ac:dyDescent="0.3">
      <c r="D15" s="1"/>
      <c r="H15" s="35" t="s">
        <v>33</v>
      </c>
      <c r="I15" s="35">
        <f>SUMIF(A:A,H15,E:E)</f>
        <v>4.5</v>
      </c>
    </row>
    <row r="16" spans="1:10" x14ac:dyDescent="0.25">
      <c r="D16" s="1"/>
      <c r="H16" s="36"/>
      <c r="I16" s="36"/>
    </row>
    <row r="17" spans="4:4" x14ac:dyDescent="0.25">
      <c r="D17" s="1"/>
    </row>
    <row r="18" spans="4:4" x14ac:dyDescent="0.25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zoomScale="70" zoomScaleNormal="70" zoomScalePageLayoutView="125" workbookViewId="0">
      <selection activeCell="F3" sqref="F3"/>
    </sheetView>
  </sheetViews>
  <sheetFormatPr baseColWidth="10" defaultRowHeight="15" x14ac:dyDescent="0.25"/>
  <cols>
    <col min="1" max="1" width="13.28515625" style="3" bestFit="1" customWidth="1"/>
    <col min="2" max="2" width="31.5703125" style="3" bestFit="1" customWidth="1"/>
    <col min="3" max="3" width="71.85546875" style="3" customWidth="1"/>
    <col min="4" max="4" width="11.5703125" style="3" bestFit="1" customWidth="1"/>
    <col min="5" max="5" width="10.85546875" style="26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34" t="s">
        <v>11</v>
      </c>
    </row>
    <row r="2" spans="1:10" x14ac:dyDescent="0.25">
      <c r="A2" s="3" t="s">
        <v>32</v>
      </c>
      <c r="B2" s="2" t="s">
        <v>46</v>
      </c>
      <c r="C2" s="3" t="s">
        <v>84</v>
      </c>
      <c r="D2" s="1">
        <v>41248</v>
      </c>
      <c r="E2" s="26">
        <v>2</v>
      </c>
      <c r="F2" s="3" t="s">
        <v>85</v>
      </c>
      <c r="H2" s="61" t="s">
        <v>42</v>
      </c>
      <c r="I2" s="61"/>
      <c r="J2" s="35">
        <f>SUMIF(B:B,H2,E:E)</f>
        <v>0</v>
      </c>
    </row>
    <row r="3" spans="1:10" x14ac:dyDescent="0.25">
      <c r="A3" s="3" t="s">
        <v>6</v>
      </c>
      <c r="B3" s="2" t="s">
        <v>47</v>
      </c>
      <c r="C3" s="3" t="s">
        <v>84</v>
      </c>
      <c r="D3" s="1">
        <v>41248</v>
      </c>
      <c r="E3" s="26">
        <v>2</v>
      </c>
      <c r="F3" s="3" t="s">
        <v>85</v>
      </c>
      <c r="H3" s="61" t="s">
        <v>46</v>
      </c>
      <c r="I3" s="61"/>
      <c r="J3" s="35">
        <f>SUMIF(B:B,H3,E:E)</f>
        <v>2</v>
      </c>
    </row>
    <row r="4" spans="1:10" x14ac:dyDescent="0.25">
      <c r="D4" s="1"/>
      <c r="H4" s="61" t="s">
        <v>47</v>
      </c>
      <c r="I4" s="61"/>
      <c r="J4" s="35">
        <f>SUMIF(B:B,H4,E:E)</f>
        <v>2</v>
      </c>
    </row>
    <row r="5" spans="1:10" ht="15.75" thickBot="1" x14ac:dyDescent="0.3">
      <c r="D5" s="1"/>
      <c r="H5" s="61" t="s">
        <v>48</v>
      </c>
      <c r="I5" s="61"/>
      <c r="J5" s="35">
        <f>SUMIF(B:B,H5,E:E)</f>
        <v>0</v>
      </c>
    </row>
    <row r="6" spans="1:10" ht="15.75" thickBot="1" x14ac:dyDescent="0.3">
      <c r="D6" s="1"/>
      <c r="H6" s="57" t="s">
        <v>16</v>
      </c>
      <c r="I6" s="58"/>
      <c r="J6" s="7">
        <f>SUM(J2:J5)</f>
        <v>4</v>
      </c>
    </row>
    <row r="7" spans="1:10" x14ac:dyDescent="0.25">
      <c r="D7" s="1"/>
    </row>
    <row r="8" spans="1:10" x14ac:dyDescent="0.25">
      <c r="D8" s="24"/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34" t="s">
        <v>5</v>
      </c>
      <c r="I12" s="34" t="s">
        <v>11</v>
      </c>
    </row>
    <row r="13" spans="1:10" x14ac:dyDescent="0.25">
      <c r="D13" s="1"/>
      <c r="H13" s="35" t="s">
        <v>32</v>
      </c>
      <c r="I13" s="35">
        <f>SUMIF(A:A,H13,E:E)</f>
        <v>2</v>
      </c>
    </row>
    <row r="14" spans="1:10" x14ac:dyDescent="0.25">
      <c r="D14" s="1"/>
      <c r="H14" s="35" t="s">
        <v>6</v>
      </c>
      <c r="I14" s="35">
        <f>SUMIF(A:A,H14,E:E)</f>
        <v>2</v>
      </c>
    </row>
    <row r="15" spans="1:10" ht="15.75" thickBot="1" x14ac:dyDescent="0.3">
      <c r="D15" s="1"/>
      <c r="H15" s="35" t="s">
        <v>33</v>
      </c>
      <c r="I15" s="35">
        <f>SUMIF(A:A,H15,E:E)</f>
        <v>0</v>
      </c>
    </row>
    <row r="16" spans="1:10" x14ac:dyDescent="0.25">
      <c r="D16" s="1"/>
      <c r="H16" s="36"/>
      <c r="I16" s="36"/>
    </row>
    <row r="17" spans="4:4" x14ac:dyDescent="0.25">
      <c r="D17" s="1"/>
    </row>
    <row r="18" spans="4:4" x14ac:dyDescent="0.25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25" zoomScaleNormal="125" zoomScalePageLayoutView="125" workbookViewId="0">
      <selection activeCell="A2" sqref="A2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71.85546875" style="3" customWidth="1"/>
    <col min="4" max="4" width="10.85546875" style="3"/>
    <col min="5" max="5" width="10.85546875" style="37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38" t="s">
        <v>3</v>
      </c>
      <c r="F1" s="2" t="s">
        <v>4</v>
      </c>
      <c r="H1" s="60" t="s">
        <v>0</v>
      </c>
      <c r="I1" s="60"/>
      <c r="J1" s="34" t="s">
        <v>11</v>
      </c>
    </row>
    <row r="2" spans="1:10" x14ac:dyDescent="0.25">
      <c r="B2" s="2"/>
      <c r="D2" s="1"/>
      <c r="H2" s="62" t="s">
        <v>49</v>
      </c>
      <c r="I2" s="63"/>
      <c r="J2" s="35">
        <f>SUMIF(B:B,H2,E:E)</f>
        <v>0</v>
      </c>
    </row>
    <row r="3" spans="1:10" x14ac:dyDescent="0.25">
      <c r="D3" s="1"/>
      <c r="H3" s="64" t="s">
        <v>50</v>
      </c>
      <c r="I3" s="65"/>
      <c r="J3" s="35">
        <f>SUMIF(B:B,H3,E:E)</f>
        <v>0</v>
      </c>
    </row>
    <row r="4" spans="1:10" x14ac:dyDescent="0.25">
      <c r="D4" s="1"/>
      <c r="H4" s="64" t="s">
        <v>51</v>
      </c>
      <c r="I4" s="65"/>
      <c r="J4" s="35">
        <f>SUMIF(B:B,H4,E:E)</f>
        <v>0</v>
      </c>
    </row>
    <row r="5" spans="1:10" ht="15.75" thickBot="1" x14ac:dyDescent="0.3">
      <c r="D5" s="1"/>
      <c r="H5" s="66" t="s">
        <v>52</v>
      </c>
      <c r="I5" s="67"/>
      <c r="J5" s="35">
        <f>SUMIF(B:B,H5,E:E)</f>
        <v>0</v>
      </c>
    </row>
    <row r="6" spans="1:10" ht="15.75" thickBot="1" x14ac:dyDescent="0.3">
      <c r="D6" s="1"/>
      <c r="H6" s="57" t="s">
        <v>16</v>
      </c>
      <c r="I6" s="58"/>
      <c r="J6" s="7">
        <f>SUM(J2:J5)</f>
        <v>0</v>
      </c>
    </row>
    <row r="7" spans="1:10" x14ac:dyDescent="0.25">
      <c r="D7" s="1"/>
    </row>
    <row r="8" spans="1:10" x14ac:dyDescent="0.25">
      <c r="D8" s="24"/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34" t="s">
        <v>5</v>
      </c>
      <c r="I12" s="34" t="s">
        <v>11</v>
      </c>
    </row>
    <row r="13" spans="1:10" x14ac:dyDescent="0.25">
      <c r="D13" s="1"/>
      <c r="H13" s="35" t="s">
        <v>32</v>
      </c>
      <c r="I13" s="35">
        <f>SUMIF(A:A,H13,E:E)</f>
        <v>0</v>
      </c>
    </row>
    <row r="14" spans="1:10" x14ac:dyDescent="0.25">
      <c r="D14" s="1"/>
      <c r="H14" s="35" t="s">
        <v>6</v>
      </c>
      <c r="I14" s="35">
        <f>SUMIF(A:A,H14,E:E)</f>
        <v>0</v>
      </c>
    </row>
    <row r="15" spans="1:10" ht="15.75" thickBot="1" x14ac:dyDescent="0.3">
      <c r="D15" s="1"/>
      <c r="H15" s="35" t="s">
        <v>33</v>
      </c>
      <c r="I15" s="35">
        <f>SUMIF(A:A,H15,E:E)</f>
        <v>0</v>
      </c>
    </row>
    <row r="16" spans="1:10" x14ac:dyDescent="0.25">
      <c r="D16" s="1"/>
      <c r="H16" s="36"/>
      <c r="I16" s="36"/>
    </row>
    <row r="17" spans="4:4" x14ac:dyDescent="0.25">
      <c r="D17" s="1"/>
    </row>
    <row r="18" spans="4:4" x14ac:dyDescent="0.25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Projektmanagment</vt:lpstr>
      <vt:lpstr>BacktestingSoftware</vt:lpstr>
      <vt:lpstr>Algorithmus</vt:lpstr>
      <vt:lpstr>Marktzustandserkennung</vt:lpstr>
      <vt:lpstr>Testing_Abschluss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Josef Sochovsky</cp:lastModifiedBy>
  <dcterms:created xsi:type="dcterms:W3CDTF">2012-01-12T09:02:37Z</dcterms:created>
  <dcterms:modified xsi:type="dcterms:W3CDTF">2012-12-05T15:49:42Z</dcterms:modified>
</cp:coreProperties>
</file>