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<sst xmlns="http://schemas.openxmlformats.org/spreadsheetml/2006/main" count="525" uniqueCount="217">
  <si>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</si>
  <si>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</si>
  <si>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</si>
  <si>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</si>
  <si>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</si>
  <si>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</si>
  <si>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</si>
  <si>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</si>
  <si>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</si>
  <si>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</si>
  <si>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</si>
  <si>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</si>
  <si>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</si>
  <si>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</si>
  <si>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</si>
  <si>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</si>
  <si>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</si>
  <si>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</si>
  <si>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</si>
  <si>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</si>
  <si>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</si>
  <si>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</si>
  <si>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</si>
  <si>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</si>
  <si>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</si>
  <si>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</si>
  <si>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</si>
  <si>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</si>
  <si>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</si>
  <si>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</si>
  <si>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</si>
  <si>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</si>
  <si>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</si>
  <si>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</si>
  <si>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</si>
  <si>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</si>
  <si>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</si>
  <si>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</si>
  <si>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</si>
  <si>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</si>
  <si>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</si>
  <si>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</si>
  <si>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</si>
  <si>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</si>
  <si>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</si>
  <si>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</si>
  <si>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</si>
  <si>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</si>
  <si>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</si>
  <si>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</si>
  <si>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</si>
  <si>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</si>
  <si>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</si>
  <si>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</si>
  <si>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</si>
  <si>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</si>
  <si>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</si>
  <si>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</si>
  <si>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</si>
  <si>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</si>
  <si>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</si>
  <si>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</si>
  <si>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</si>
  <si>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</si>
  <si>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</si>
  <si>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</si>
  <si>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</si>
  <si>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</si>
  <si>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</si>
  <si>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</si>
  <si>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</si>
  <si>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</si>
  <si>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</si>
  <si>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</si>
  <si>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</si>
  <si>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</si>
  <si>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</si>
  <si>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</si>
  <si>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</si>
  <si>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</si>
  <si>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</si>
  <si>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</si>
  <si>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</si>
  <si>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</si>
  <si>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</si>
  <si>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</si>
  <si>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</si>
  <si>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</si>
  <si>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</si>
  <si>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</si>
  <si>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</si>
  <si>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</si>
  <si>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</si>
  <si>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</si>
  <si>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</si>
  <si>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</si>
  <si>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</si>
  <si>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</si>
  <si>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</si>
  <si>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</si>
  <si>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</si>
  <si>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</si>
  <si>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</si>
  <si>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</si>
  <si>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</si>
  <si>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</si>
  <si>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</si>
  <si>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</si>
  <si>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</si>
  <si>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</si>
  <si>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</si>
  <si>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</si>
  <si>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</si>
  <si>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</si>
  <si>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</si>
  <si>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</si>
  <si>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</si>
  <si>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</si>
  <si>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</si>
  <si>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</si>
  <si>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</si>
  <si>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</si>
  <si>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</si>
  <si>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</si>
  <si>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</si>
  <si>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</si>
  <si>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</si>
  <si>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</si>
  <si>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</si>
  <si>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</si>
  <si>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</si>
  <si>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</si>
  <si>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</si>
  <si>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</si>
  <si>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</si>
  <si>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</si>
  <si>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</si>
  <si>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</si>
  <si>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</si>
  <si>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</si>
  <si>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</si>
  <si>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</si>
  <si>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</si>
  <si>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</si>
  <si>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</si>
  <si>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</si>
  <si>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</si>
  <si>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</si>
  <si>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</si>
  <si>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</si>
  <si>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</si>
  <si>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</si>
  <si>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</si>
  <si>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</si>
  <si>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</si>
  <si>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</si>
  <si>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</si>
  <si>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</si>
  <si>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</si>
  <si>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</si>
  <si>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</si>
  <si>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</si>
  <si>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</si>
  <si>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</si>
  <si>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</si>
  <si>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</si>
  <si>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</si>
  <si>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</si>
  <si>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</si>
  <si>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</si>
  <si>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</si>
  <si>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</si>
  <si>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</si>
  <si>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</si>
  <si>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</si>
  <si>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</si>
  <si>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</si>
  <si>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</si>
  <si>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</si>
  <si>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</si>
  <si>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</si>
  <si>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</si>
  <si>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</si>
  <si>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</si>
  <si>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</si>
  <si>
    <t>Endalgorithmus festgelegt</t>
  </si>
  <si>
    <t>Endalgorithmus festgelegen</t>
  </si>
  <si>
    <t>Zusammenstellung Endalgorithmus</t>
  </si>
  <si>
    <t>Codestruktur</t>
  </si>
  <si>
    <t>ER-Switch Algorithmus</t>
  </si>
  <si>
    <t>Erkenntnisse zu ER i.V.m. Bollinger</t>
  </si>
  <si>
    <t>ADX, Zusammensetzung</t>
  </si>
  <si>
    <t>ADX für Martkphasenerkennung</t>
  </si>
  <si>
    <t>Performance Fin. Formula / Selber</t>
  </si>
  <si>
    <t>Performancedaten + bessere Realisierung</t>
  </si>
  <si>
    <t>F# Lists, Arrays, Sequences</t>
  </si>
  <si>
    <t>Bessere Kenntnisse</t>
  </si>
  <si>
    <t>EMA, AMA optimieren F#</t>
  </si>
  <si>
    <t>Schnellere Exekution</t>
  </si>
  <si>
    <t>BTS: Algorithmen testen + Protokoll erstellen</t>
  </si>
  <si>
    <t>Laufzeitperfomanceoptimierter Endalgorithmus</t>
  </si>
  <si>
    <t>BTS: Algorithmen testen + Protokoll erstellen, Cutloss, Trading Optimierungen</t>
  </si>
  <si>
    <t>Tests</t>
  </si>
  <si>
    <t>zb divisionbyzero behoben</t>
  </si>
  <si>
    <t>Performancedaten korrigiert</t>
  </si>
  <si>
    <t>ADX korrigieren</t>
  </si>
  <si>
    <t>ADX funktioniert richtig</t>
  </si>
  <si>
    <t>Abnahmeprotokol</t>
  </si>
  <si>
    <t>Einleitung, Installation und F#</t>
  </si>
  <si>
    <t>Benutzerhandbuch</t>
  </si>
  <si>
    <t>v1.0</t>
  </si>
  <si>
    <t>Kickoffmeeting</t>
  </si>
  <si>
    <t>durchgeführt</t>
  </si>
  <si>
    <t>PHB v.5</t>
  </si>
  <si>
    <t>TMA</t>
  </si>
  <si>
    <t>TMA v.5</t>
  </si>
  <si>
    <t>TMA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</si>
</sst>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5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7004928"/>
        <c:axId val="177006464"/>
        <c:axId val="0"/>
      </c:bar3DChart>
      <c:catAx>
        <c:axId val="177004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006464"/>
        <c:crosses val="autoZero"/>
        <c:auto val="1"/>
        <c:lblAlgn val="ctr"/>
        <c:lblOffset val="100"/>
        <c:noMultiLvlLbl val="0"/>
      </c:catAx>
      <c:valAx>
        <c:axId val="1770064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7700492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98.5</c:v>
                </c:pt>
                <c:pt idx="1">
                  <c:v>145</c:v>
                </c:pt>
                <c:pt idx="2">
                  <c:v>173.5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550720"/>
        <c:axId val="185552256"/>
        <c:axId val="0"/>
      </c:bar3DChart>
      <c:catAx>
        <c:axId val="1855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52256"/>
        <c:crosses val="autoZero"/>
        <c:auto val="1"/>
        <c:lblAlgn val="ctr"/>
        <c:lblOffset val="100"/>
        <c:noMultiLvlLbl val="0"/>
      </c:catAx>
      <c:valAx>
        <c:axId val="1855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5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6" workbookViewId="0">
      <selection activeCell="A13" sqref="A1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3"/>
      <c r="B1" s="55" t="s">
        <v>28</v>
      </c>
      <c r="C1" s="49" t="s">
        <v>30</v>
      </c>
      <c r="D1" s="50"/>
      <c r="E1" s="12"/>
      <c r="F1" s="12"/>
      <c r="G1" s="12"/>
      <c r="R1" s="8"/>
    </row>
    <row r="2" spans="1:18" ht="15.75" thickBot="1" x14ac:dyDescent="0.3">
      <c r="A2" s="54"/>
      <c r="B2" s="56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180.5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50"/>
      <c r="B4" s="55"/>
      <c r="C4" s="57" t="s">
        <v>29</v>
      </c>
      <c r="D4" s="58"/>
      <c r="E4" s="12"/>
      <c r="F4" s="12"/>
      <c r="G4" s="12"/>
    </row>
    <row r="5" spans="1:18" ht="15.75" thickBot="1" x14ac:dyDescent="0.3">
      <c r="A5" s="54"/>
      <c r="B5" s="56"/>
      <c r="C5" s="59"/>
      <c r="D5" s="60"/>
      <c r="E5" s="12"/>
      <c r="F5" s="12"/>
      <c r="G5" s="12"/>
    </row>
    <row r="6" spans="1:18" x14ac:dyDescent="0.25">
      <c r="A6" s="16" t="s">
        <v>13</v>
      </c>
      <c r="B6" s="17">
        <f>Projektmanagment!J7</f>
        <v>26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9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11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3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3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128.5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47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205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9.5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48.5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91.5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55.5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29.5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18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26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26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51" t="s">
        <v>34</v>
      </c>
      <c r="C34" s="52"/>
      <c r="D34" s="9">
        <f>SUM(Projektmanagment!I13,BacktestingSoftware!I13,Algorithmus!I13,Marktzustandserkennung!I13,Testing_Abschluss!I13)</f>
        <v>98.5</v>
      </c>
    </row>
    <row r="35" spans="2:4" ht="15.75" thickBot="1" x14ac:dyDescent="0.3">
      <c r="B35" s="45" t="s">
        <v>15</v>
      </c>
      <c r="C35" s="46"/>
      <c r="D35" s="9">
        <f>SUM(Projektmanagment!I14,BacktestingSoftware!I14,Algorithmus!I14,Marktzustandserkennung!I14,Testing_Abschluss!I14)</f>
        <v>145</v>
      </c>
    </row>
    <row r="36" spans="2:4" ht="15.75" thickBot="1" x14ac:dyDescent="0.3">
      <c r="B36" s="47" t="s">
        <v>35</v>
      </c>
      <c r="C36" s="48"/>
      <c r="D36" s="39">
        <f>SUM(Projektmanagment!I15,BacktestingSoftware!I15,Algorithmus!I15,Marktzustandserkennung!I15,Testing_Abschluss!I15)</f>
        <v>173.5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" sqref="D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7109375" style="3" customWidth="1"/>
    <col min="4" max="4" width="10.85546875" style="3"/>
    <col min="5" max="5" width="10.85546875" style="26"/>
    <col min="6" max="6" width="28" style="3" bestFit="1" customWidth="1"/>
    <col min="9" max="9" width="12.71093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41228</v>
      </c>
      <c r="E2" s="26">
        <v>2</v>
      </c>
      <c r="F2" s="3" t="s">
        <v>69</v>
      </c>
      <c r="H2" s="65" t="s">
        <v>7</v>
      </c>
      <c r="I2" s="65"/>
      <c r="J2" s="4">
        <f>SUMIF(B:B,H2,E:E)</f>
        <v>9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5" t="s">
        <v>8</v>
      </c>
      <c r="I3" s="65"/>
      <c r="J3" s="4">
        <f>SUMIF(B:B,H3,E:E)</f>
        <v>11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5" t="s">
        <v>9</v>
      </c>
      <c r="I4" s="65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5" t="s">
        <v>12</v>
      </c>
      <c r="I5" s="65"/>
      <c r="J5" s="4">
        <f>SUMIF(B:B,H5,E:E)</f>
        <v>3</v>
      </c>
    </row>
    <row r="6" spans="1:10" ht="15.75" thickBot="1" x14ac:dyDescent="0.3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3" t="s">
        <v>10</v>
      </c>
      <c r="I6" s="63"/>
      <c r="J6" s="5">
        <f>SUMIF(B:B,H6,E:E)</f>
        <v>3</v>
      </c>
    </row>
    <row r="7" spans="1:10" ht="15.75" thickBot="1" x14ac:dyDescent="0.3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1" t="s">
        <v>16</v>
      </c>
      <c r="I7" s="62"/>
      <c r="J7" s="7">
        <f>SUM(J2:J6)</f>
        <v>26</v>
      </c>
    </row>
    <row r="8" spans="1:10" x14ac:dyDescent="0.25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 x14ac:dyDescent="0.25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 x14ac:dyDescent="0.25">
      <c r="A10" s="3" t="s">
        <v>33</v>
      </c>
      <c r="B10" s="3" t="s">
        <v>10</v>
      </c>
      <c r="C10" s="3" t="s">
        <v>207</v>
      </c>
      <c r="D10" s="1">
        <v>41373</v>
      </c>
      <c r="E10" s="26">
        <v>3</v>
      </c>
      <c r="F10" s="3" t="s">
        <v>210</v>
      </c>
    </row>
    <row r="11" spans="1:10" ht="15.75" thickBot="1" x14ac:dyDescent="0.3">
      <c r="A11" s="3" t="s">
        <v>33</v>
      </c>
      <c r="B11" s="3" t="s">
        <v>12</v>
      </c>
      <c r="C11" s="3" t="s">
        <v>209</v>
      </c>
      <c r="D11" s="1">
        <v>41373</v>
      </c>
      <c r="E11" s="26">
        <v>3</v>
      </c>
      <c r="F11" s="3" t="s">
        <v>208</v>
      </c>
    </row>
    <row r="12" spans="1:10" ht="15.75" thickBot="1" x14ac:dyDescent="0.3">
      <c r="A12" s="3" t="s">
        <v>6</v>
      </c>
      <c r="B12" s="3" t="s">
        <v>7</v>
      </c>
      <c r="C12" s="3" t="s">
        <v>211</v>
      </c>
      <c r="D12" s="1">
        <v>41227</v>
      </c>
      <c r="E12" s="26">
        <v>3</v>
      </c>
      <c r="F12" s="3" t="s">
        <v>212</v>
      </c>
      <c r="H12" s="6" t="s">
        <v>5</v>
      </c>
      <c r="I12" s="6" t="s">
        <v>11</v>
      </c>
    </row>
    <row r="13" spans="1:10" x14ac:dyDescent="0.25">
      <c r="A13" s="3" t="s">
        <v>33</v>
      </c>
      <c r="B13" s="3" t="s">
        <v>7</v>
      </c>
      <c r="C13" s="3" t="s">
        <v>211</v>
      </c>
      <c r="D13" s="1">
        <v>41227</v>
      </c>
      <c r="E13" s="26">
        <v>3</v>
      </c>
      <c r="F13" s="3" t="s">
        <v>212</v>
      </c>
      <c r="H13" s="33" t="s">
        <v>32</v>
      </c>
      <c r="I13" s="4">
        <f>SUMIF(A:A,H13,E:E)</f>
        <v>16</v>
      </c>
    </row>
    <row r="14" spans="1:10" x14ac:dyDescent="0.25">
      <c r="A14" s="3" t="s">
        <v>32</v>
      </c>
      <c r="B14" s="3" t="s">
        <v>7</v>
      </c>
      <c r="C14" s="3" t="s">
        <v>211</v>
      </c>
      <c r="D14" s="1">
        <v>41227</v>
      </c>
      <c r="E14" s="26">
        <v>3</v>
      </c>
      <c r="F14" s="3" t="s">
        <v>212</v>
      </c>
      <c r="H14" s="33" t="s">
        <v>6</v>
      </c>
      <c r="I14" s="4">
        <f>SUMIF(A:A,H14,E:E)</f>
        <v>3</v>
      </c>
    </row>
    <row r="15" spans="1:10" ht="15.75" thickBot="1" x14ac:dyDescent="0.3">
      <c r="A15" s="3" t="s">
        <v>32</v>
      </c>
      <c r="B15" s="3" t="s">
        <v>8</v>
      </c>
      <c r="C15" s="3" t="s">
        <v>68</v>
      </c>
      <c r="D15" s="1">
        <v>41373</v>
      </c>
      <c r="E15" s="26">
        <v>6</v>
      </c>
      <c r="F15" s="3" t="s">
        <v>213</v>
      </c>
      <c r="H15" s="33" t="s">
        <v>33</v>
      </c>
      <c r="I15" s="4">
        <f>SUMIF(A:A,H15,E:E)</f>
        <v>9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3" workbookViewId="0">
      <selection activeCell="A35" sqref="A35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71093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5" t="s">
        <v>38</v>
      </c>
      <c r="I2" s="65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5" t="s">
        <v>39</v>
      </c>
      <c r="I3" s="65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5" t="s">
        <v>40</v>
      </c>
      <c r="I4" s="65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5" t="s">
        <v>41</v>
      </c>
      <c r="I5" s="65"/>
      <c r="J5" s="35">
        <f>SUMIF(B:B,H5,E:E)</f>
        <v>47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1" t="s">
        <v>16</v>
      </c>
      <c r="I6" s="62"/>
      <c r="J6" s="7">
        <f>SUM(J2:J5)</f>
        <v>128.5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100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25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25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25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25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 x14ac:dyDescent="0.25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 x14ac:dyDescent="0.25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 x14ac:dyDescent="0.25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E43" sqref="E43"/>
    </sheetView>
  </sheetViews>
  <sheetFormatPr baseColWidth="10" defaultRowHeight="15" x14ac:dyDescent="0.25"/>
  <cols>
    <col min="1" max="1" width="13.28515625" style="3" bestFit="1" customWidth="1"/>
    <col min="2" max="2" width="35.7109375" style="3" bestFit="1" customWidth="1"/>
    <col min="3" max="3" width="56.42578125" style="3" customWidth="1"/>
    <col min="4" max="4" width="10.85546875" style="3"/>
    <col min="5" max="5" width="10.85546875" style="26"/>
    <col min="6" max="6" width="43.42578125" style="3" customWidth="1"/>
    <col min="9" max="9" width="12.71093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5" t="s">
        <v>42</v>
      </c>
      <c r="I2" s="65"/>
      <c r="J2" s="35">
        <f>SUMIF(B:B,H2,E:E)</f>
        <v>9.5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5" t="s">
        <v>43</v>
      </c>
      <c r="I3" s="65"/>
      <c r="J3" s="35">
        <f>SUMIF(B:B,H3,E:E)</f>
        <v>48.5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5" t="s">
        <v>44</v>
      </c>
      <c r="I4" s="65"/>
      <c r="J4" s="35">
        <f>SUMIF(B:B,H4,E:E)</f>
        <v>91.5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5" t="s">
        <v>45</v>
      </c>
      <c r="I5" s="65"/>
      <c r="J5" s="35">
        <f>SUMIF(B:B,H5,E:E)</f>
        <v>55.5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1" t="s">
        <v>16</v>
      </c>
      <c r="I6" s="62"/>
      <c r="J6" s="7">
        <f>SUM(J2:J5)</f>
        <v>205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4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25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64</v>
      </c>
    </row>
    <row r="14" spans="1:10" x14ac:dyDescent="0.25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26</v>
      </c>
    </row>
    <row r="15" spans="1:10" ht="15.75" thickBot="1" x14ac:dyDescent="0.3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115</v>
      </c>
    </row>
    <row r="16" spans="1:10" x14ac:dyDescent="0.25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25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x14ac:dyDescent="0.25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x14ac:dyDescent="0.25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 x14ac:dyDescent="0.25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 x14ac:dyDescent="0.25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 x14ac:dyDescent="0.25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 x14ac:dyDescent="0.25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 x14ac:dyDescent="0.25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5" spans="1:6" x14ac:dyDescent="0.25">
      <c r="A25" s="3" t="s">
        <v>33</v>
      </c>
      <c r="B25" s="3" t="s">
        <v>43</v>
      </c>
      <c r="C25" s="3" t="s">
        <v>183</v>
      </c>
      <c r="D25" s="1">
        <v>41341</v>
      </c>
      <c r="E25" s="26">
        <v>15</v>
      </c>
      <c r="F25" s="3" t="s">
        <v>184</v>
      </c>
    </row>
    <row r="26" spans="1:6" x14ac:dyDescent="0.25">
      <c r="A26" s="3" t="s">
        <v>6</v>
      </c>
      <c r="B26" s="3" t="s">
        <v>43</v>
      </c>
      <c r="C26" s="3" t="s">
        <v>183</v>
      </c>
      <c r="D26" s="1">
        <v>41342</v>
      </c>
      <c r="E26" s="26">
        <v>5</v>
      </c>
      <c r="F26" s="3" t="s">
        <v>165</v>
      </c>
    </row>
    <row r="27" spans="1:6" x14ac:dyDescent="0.25">
      <c r="A27" s="3" t="s">
        <v>33</v>
      </c>
      <c r="B27" s="3" t="s">
        <v>43</v>
      </c>
      <c r="C27" s="3" t="s">
        <v>183</v>
      </c>
      <c r="D27" s="1">
        <v>41342</v>
      </c>
      <c r="E27" s="26">
        <v>5</v>
      </c>
      <c r="F27" s="3" t="s">
        <v>165</v>
      </c>
    </row>
    <row r="28" spans="1:6" x14ac:dyDescent="0.25">
      <c r="A28" s="3" t="s">
        <v>6</v>
      </c>
      <c r="B28" s="3" t="s">
        <v>43</v>
      </c>
      <c r="C28" s="3" t="s">
        <v>186</v>
      </c>
      <c r="D28" s="1">
        <v>41353</v>
      </c>
      <c r="E28" s="26">
        <v>2</v>
      </c>
      <c r="F28" s="3" t="s">
        <v>185</v>
      </c>
    </row>
    <row r="29" spans="1:6" x14ac:dyDescent="0.25">
      <c r="A29" s="3" t="s">
        <v>33</v>
      </c>
      <c r="B29" s="3" t="s">
        <v>43</v>
      </c>
      <c r="C29" s="3" t="s">
        <v>186</v>
      </c>
      <c r="D29" s="1">
        <v>41353</v>
      </c>
      <c r="E29" s="26">
        <v>2</v>
      </c>
      <c r="F29" s="3" t="s">
        <v>185</v>
      </c>
    </row>
    <row r="30" spans="1:6" x14ac:dyDescent="0.25">
      <c r="A30" s="3" t="s">
        <v>32</v>
      </c>
      <c r="B30" s="3" t="s">
        <v>43</v>
      </c>
      <c r="C30" s="3" t="s">
        <v>186</v>
      </c>
      <c r="D30" s="1">
        <v>41353</v>
      </c>
      <c r="E30" s="26">
        <v>2</v>
      </c>
      <c r="F30" s="3" t="s">
        <v>185</v>
      </c>
    </row>
    <row r="31" spans="1:6" x14ac:dyDescent="0.25">
      <c r="A31" s="3" t="s">
        <v>32</v>
      </c>
      <c r="B31" s="3" t="s">
        <v>44</v>
      </c>
      <c r="C31" s="3" t="s">
        <v>187</v>
      </c>
      <c r="D31" s="1">
        <v>41354</v>
      </c>
      <c r="E31" s="26">
        <v>2</v>
      </c>
      <c r="F31" s="3" t="s">
        <v>188</v>
      </c>
    </row>
    <row r="32" spans="1:6" x14ac:dyDescent="0.25">
      <c r="A32" s="3" t="s">
        <v>32</v>
      </c>
      <c r="B32" s="3" t="s">
        <v>44</v>
      </c>
      <c r="C32" s="3" t="s">
        <v>189</v>
      </c>
      <c r="D32" s="1">
        <v>41355</v>
      </c>
      <c r="E32" s="26">
        <v>2</v>
      </c>
      <c r="F32" s="3" t="s">
        <v>190</v>
      </c>
    </row>
    <row r="33" spans="1:6" x14ac:dyDescent="0.25">
      <c r="A33" s="3" t="s">
        <v>32</v>
      </c>
      <c r="B33" s="3" t="s">
        <v>42</v>
      </c>
      <c r="C33" s="3" t="s">
        <v>195</v>
      </c>
      <c r="D33" s="1">
        <v>41356</v>
      </c>
      <c r="E33" s="26">
        <v>4</v>
      </c>
      <c r="F33" s="3" t="s">
        <v>196</v>
      </c>
    </row>
    <row r="34" spans="1:6" x14ac:dyDescent="0.25">
      <c r="A34" s="3" t="s">
        <v>32</v>
      </c>
      <c r="B34" s="3" t="s">
        <v>44</v>
      </c>
      <c r="C34" s="3" t="s">
        <v>193</v>
      </c>
      <c r="D34" s="1">
        <v>41357</v>
      </c>
      <c r="E34" s="26">
        <v>5</v>
      </c>
      <c r="F34" s="3" t="s">
        <v>194</v>
      </c>
    </row>
    <row r="35" spans="1:6" x14ac:dyDescent="0.25">
      <c r="A35" s="3" t="s">
        <v>32</v>
      </c>
      <c r="B35" s="3" t="s">
        <v>44</v>
      </c>
      <c r="C35" s="3" t="s">
        <v>197</v>
      </c>
      <c r="D35" s="1">
        <v>41358</v>
      </c>
      <c r="E35" s="26">
        <v>3</v>
      </c>
      <c r="F35" s="3" t="s">
        <v>198</v>
      </c>
    </row>
    <row r="36" spans="1:6" x14ac:dyDescent="0.25">
      <c r="A36" s="3" t="s">
        <v>32</v>
      </c>
      <c r="B36" s="3" t="s">
        <v>44</v>
      </c>
      <c r="C36" s="3" t="s">
        <v>200</v>
      </c>
      <c r="D36" s="1">
        <v>41359</v>
      </c>
      <c r="E36" s="26">
        <v>8</v>
      </c>
      <c r="F36" s="3" t="s">
        <v>200</v>
      </c>
    </row>
    <row r="37" spans="1:6" x14ac:dyDescent="0.25">
      <c r="A37" s="3" t="s">
        <v>33</v>
      </c>
      <c r="B37" s="3" t="s">
        <v>45</v>
      </c>
      <c r="C37" s="3" t="s">
        <v>199</v>
      </c>
      <c r="D37" s="1">
        <v>41360</v>
      </c>
      <c r="E37" s="26">
        <v>8</v>
      </c>
      <c r="F37" s="3" t="s">
        <v>202</v>
      </c>
    </row>
    <row r="38" spans="1:6" x14ac:dyDescent="0.25">
      <c r="A38" s="3" t="s">
        <v>32</v>
      </c>
      <c r="B38" s="3" t="s">
        <v>45</v>
      </c>
      <c r="C38" s="3" t="s">
        <v>199</v>
      </c>
      <c r="D38" s="1">
        <v>41360</v>
      </c>
      <c r="E38" s="26">
        <v>8</v>
      </c>
      <c r="F38" s="3" t="s">
        <v>202</v>
      </c>
    </row>
    <row r="39" spans="1:6" x14ac:dyDescent="0.25">
      <c r="A39" s="3" t="s">
        <v>32</v>
      </c>
      <c r="B39" s="3" t="s">
        <v>45</v>
      </c>
      <c r="C39" s="3" t="s">
        <v>201</v>
      </c>
      <c r="D39" s="1">
        <v>41361</v>
      </c>
      <c r="E39" s="26">
        <v>10</v>
      </c>
      <c r="F39" s="3" t="s">
        <v>202</v>
      </c>
    </row>
    <row r="40" spans="1:6" x14ac:dyDescent="0.25">
      <c r="A40" s="3" t="s">
        <v>33</v>
      </c>
      <c r="B40" s="3" t="s">
        <v>45</v>
      </c>
      <c r="C40" s="3" t="s">
        <v>201</v>
      </c>
      <c r="D40" s="1">
        <v>41361</v>
      </c>
      <c r="E40" s="26">
        <v>10</v>
      </c>
      <c r="F40" s="3" t="s">
        <v>202</v>
      </c>
    </row>
    <row r="41" spans="1:6" x14ac:dyDescent="0.25">
      <c r="A41" s="3" t="s">
        <v>33</v>
      </c>
      <c r="B41" s="3" t="s">
        <v>45</v>
      </c>
      <c r="C41" s="3" t="s">
        <v>205</v>
      </c>
      <c r="D41" s="1">
        <v>41371</v>
      </c>
      <c r="E41" s="26">
        <v>8</v>
      </c>
      <c r="F41" s="3" t="s">
        <v>206</v>
      </c>
    </row>
    <row r="42" spans="1:6" x14ac:dyDescent="0.25">
      <c r="A42" s="3" t="s">
        <v>6</v>
      </c>
      <c r="B42" s="3" t="s">
        <v>44</v>
      </c>
      <c r="C42" s="3" t="s">
        <v>214</v>
      </c>
      <c r="D42" s="1">
        <v>41366</v>
      </c>
      <c r="E42" s="26">
        <v>10</v>
      </c>
      <c r="F42" s="3" t="s">
        <v>215</v>
      </c>
    </row>
    <row r="43" spans="1:6" x14ac:dyDescent="0.25">
      <c r="A43" s="3" t="s">
        <v>6</v>
      </c>
      <c r="B43" s="3" t="s">
        <v>44</v>
      </c>
      <c r="C43" s="3" t="s">
        <v>214</v>
      </c>
      <c r="D43" s="1">
        <v>41370</v>
      </c>
      <c r="E43" s="26">
        <v>9</v>
      </c>
      <c r="F43" s="3" t="s">
        <v>216</v>
      </c>
    </row>
    <row r="44" spans="1:6" x14ac:dyDescent="0.25">
      <c r="D44" s="1"/>
    </row>
    <row r="45" spans="1:6" x14ac:dyDescent="0.25">
      <c r="D45" s="1"/>
    </row>
    <row r="46" spans="1:6" x14ac:dyDescent="0.25">
      <c r="D46" s="1"/>
    </row>
    <row r="47" spans="1:6" x14ac:dyDescent="0.25">
      <c r="D47" s="1"/>
    </row>
    <row r="48" spans="1:6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10" sqref="A10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7109375" style="3" customWidth="1"/>
    <col min="4" max="4" width="11.42578125" style="3" bestFit="1" customWidth="1"/>
    <col min="5" max="5" width="10.85546875" style="26"/>
    <col min="6" max="6" width="24.42578125" style="3" customWidth="1"/>
    <col min="9" max="9" width="12.71093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5" t="s">
        <v>42</v>
      </c>
      <c r="I2" s="65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5" t="s">
        <v>46</v>
      </c>
      <c r="I3" s="65"/>
      <c r="J3" s="35">
        <f>SUMIF(B:B,H3,E:E)</f>
        <v>11.5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5" t="s">
        <v>47</v>
      </c>
      <c r="I4" s="65"/>
      <c r="J4" s="35">
        <f>SUMIF(B:B,H4,E:E)</f>
        <v>18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5" t="s">
        <v>48</v>
      </c>
      <c r="I5" s="65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1" t="s">
        <v>16</v>
      </c>
      <c r="I6" s="62"/>
      <c r="J6" s="7">
        <f>SUM(J2:J5)</f>
        <v>29.5</v>
      </c>
    </row>
    <row r="7" spans="1:10" x14ac:dyDescent="0.25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 x14ac:dyDescent="0.25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 x14ac:dyDescent="0.25">
      <c r="A9" s="3" t="s">
        <v>32</v>
      </c>
      <c r="B9" s="3" t="s">
        <v>47</v>
      </c>
      <c r="C9" s="3" t="s">
        <v>191</v>
      </c>
      <c r="D9" s="24">
        <v>41358</v>
      </c>
      <c r="E9" s="26">
        <v>5</v>
      </c>
      <c r="F9" s="3" t="s">
        <v>192</v>
      </c>
    </row>
    <row r="10" spans="1:10" x14ac:dyDescent="0.25">
      <c r="D10" s="24"/>
    </row>
    <row r="11" spans="1:10" ht="15.75" thickBot="1" x14ac:dyDescent="0.3">
      <c r="D11" s="24"/>
    </row>
    <row r="12" spans="1:10" ht="15.75" thickBot="1" x14ac:dyDescent="0.3">
      <c r="D12" s="24"/>
      <c r="H12" s="34" t="s">
        <v>5</v>
      </c>
      <c r="I12" s="34" t="s">
        <v>11</v>
      </c>
    </row>
    <row r="13" spans="1:10" x14ac:dyDescent="0.25">
      <c r="D13" s="24"/>
      <c r="H13" s="35" t="s">
        <v>32</v>
      </c>
      <c r="I13" s="35">
        <f>SUMIF(A:A,H13,E:E)</f>
        <v>7</v>
      </c>
    </row>
    <row r="14" spans="1:10" x14ac:dyDescent="0.25">
      <c r="D14" s="24"/>
      <c r="H14" s="35" t="s">
        <v>6</v>
      </c>
      <c r="I14" s="35">
        <f>SUMIF(A:A,H14,E:E)</f>
        <v>0</v>
      </c>
    </row>
    <row r="15" spans="1:10" ht="15.75" thickBot="1" x14ac:dyDescent="0.3">
      <c r="D15" s="24"/>
      <c r="H15" s="35" t="s">
        <v>33</v>
      </c>
      <c r="I15" s="35">
        <f>SUMIF(A:A,H15,E:E)</f>
        <v>22.5</v>
      </c>
    </row>
    <row r="16" spans="1:10" x14ac:dyDescent="0.25">
      <c r="D16" s="24"/>
      <c r="H16" s="36"/>
      <c r="I16" s="36"/>
    </row>
    <row r="17" spans="4:4" x14ac:dyDescent="0.25">
      <c r="D17" s="24"/>
    </row>
    <row r="18" spans="4:4" x14ac:dyDescent="0.25">
      <c r="D18" s="24"/>
    </row>
    <row r="19" spans="4:4" x14ac:dyDescent="0.25">
      <c r="D19" s="24"/>
    </row>
    <row r="20" spans="4:4" x14ac:dyDescent="0.25">
      <c r="D20" s="24"/>
    </row>
    <row r="21" spans="4:4" x14ac:dyDescent="0.25">
      <c r="D21" s="24"/>
    </row>
    <row r="22" spans="4:4" x14ac:dyDescent="0.25">
      <c r="D22" s="24"/>
    </row>
    <row r="23" spans="4:4" x14ac:dyDescent="0.25">
      <c r="D23" s="24"/>
    </row>
    <row r="24" spans="4:4" x14ac:dyDescent="0.25">
      <c r="D24" s="24"/>
    </row>
    <row r="25" spans="4:4" x14ac:dyDescent="0.25">
      <c r="D25" s="24"/>
    </row>
    <row r="26" spans="4:4" x14ac:dyDescent="0.25">
      <c r="D26" s="24"/>
    </row>
    <row r="27" spans="4:4" x14ac:dyDescent="0.25">
      <c r="D27" s="24"/>
    </row>
    <row r="28" spans="4:4" x14ac:dyDescent="0.25">
      <c r="D28" s="24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5" sqref="F5"/>
    </sheetView>
  </sheetViews>
  <sheetFormatPr baseColWidth="10" defaultRowHeight="15" x14ac:dyDescent="0.25"/>
  <cols>
    <col min="1" max="1" width="16.42578125" style="3" customWidth="1"/>
    <col min="2" max="2" width="27.5703125" style="3" bestFit="1" customWidth="1"/>
    <col min="3" max="3" width="71.7109375" style="3" customWidth="1"/>
    <col min="4" max="4" width="10.85546875" style="3"/>
    <col min="5" max="5" width="10.85546875" style="37"/>
    <col min="6" max="6" width="24.42578125" style="3" customWidth="1"/>
    <col min="9" max="9" width="12.71093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4" t="s">
        <v>0</v>
      </c>
      <c r="I1" s="64"/>
      <c r="J1" s="34" t="s">
        <v>11</v>
      </c>
    </row>
    <row r="2" spans="1:10" x14ac:dyDescent="0.25">
      <c r="A2" s="3" t="s">
        <v>33</v>
      </c>
      <c r="B2" s="2" t="s">
        <v>51</v>
      </c>
      <c r="C2" s="3" t="s">
        <v>177</v>
      </c>
      <c r="D2" s="1">
        <v>41346</v>
      </c>
      <c r="E2" s="37">
        <v>2</v>
      </c>
      <c r="F2" s="3" t="s">
        <v>178</v>
      </c>
      <c r="H2" s="66" t="s">
        <v>49</v>
      </c>
      <c r="I2" s="67"/>
      <c r="J2" s="35">
        <f>SUMIF(B:B,H2,E:E)</f>
        <v>0</v>
      </c>
    </row>
    <row r="3" spans="1:10" x14ac:dyDescent="0.25">
      <c r="A3" s="3" t="s">
        <v>6</v>
      </c>
      <c r="B3" s="3" t="s">
        <v>51</v>
      </c>
      <c r="C3" s="3" t="s">
        <v>170</v>
      </c>
      <c r="D3" s="1">
        <v>41368</v>
      </c>
      <c r="E3" s="37">
        <v>8</v>
      </c>
      <c r="F3" s="3" t="s">
        <v>203</v>
      </c>
      <c r="H3" s="68" t="s">
        <v>50</v>
      </c>
      <c r="I3" s="69"/>
      <c r="J3" s="35">
        <f>SUMIF(B:B,H3,E:E)</f>
        <v>0</v>
      </c>
    </row>
    <row r="4" spans="1:10" x14ac:dyDescent="0.25">
      <c r="A4" s="3" t="s">
        <v>33</v>
      </c>
      <c r="B4" s="3" t="s">
        <v>51</v>
      </c>
      <c r="C4" s="3" t="s">
        <v>170</v>
      </c>
      <c r="D4" s="1">
        <v>41368</v>
      </c>
      <c r="E4" s="37">
        <v>8</v>
      </c>
      <c r="F4" s="3" t="s">
        <v>203</v>
      </c>
      <c r="H4" s="68" t="s">
        <v>51</v>
      </c>
      <c r="I4" s="69"/>
      <c r="J4" s="35">
        <f>SUMIF(B:B,H4,E:E)</f>
        <v>26</v>
      </c>
    </row>
    <row r="5" spans="1:10" ht="15.75" thickBot="1" x14ac:dyDescent="0.3">
      <c r="A5" s="3" t="s">
        <v>6</v>
      </c>
      <c r="B5" s="3" t="s">
        <v>51</v>
      </c>
      <c r="C5" s="3" t="s">
        <v>170</v>
      </c>
      <c r="D5" s="1">
        <v>41371</v>
      </c>
      <c r="E5" s="37">
        <v>8</v>
      </c>
      <c r="F5" s="3" t="s">
        <v>204</v>
      </c>
      <c r="H5" s="70" t="s">
        <v>52</v>
      </c>
      <c r="I5" s="71"/>
      <c r="J5" s="35">
        <f>SUMIF(B:B,H5,E:E)</f>
        <v>0</v>
      </c>
    </row>
    <row r="6" spans="1:10" ht="15.75" thickBot="1" x14ac:dyDescent="0.3">
      <c r="D6" s="1"/>
      <c r="H6" s="61" t="s">
        <v>16</v>
      </c>
      <c r="I6" s="62"/>
      <c r="J6" s="7">
        <f>SUM(J2:J5)</f>
        <v>26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16</v>
      </c>
    </row>
    <row r="15" spans="1:10" ht="15.75" thickBot="1" x14ac:dyDescent="0.3">
      <c r="D15" s="1"/>
      <c r="H15" s="35" t="s">
        <v>33</v>
      </c>
      <c r="I15" s="35">
        <f>SUMIF(A:A,H15,E:E)</f>
        <v>10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2013-04-09T17:50:50Z</dcterms:modified>
</cp:coreProperties>
</file>