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abri\Desktop\LAIKA\Referências\Controllers\MIT Electronics\"/>
    </mc:Choice>
  </mc:AlternateContent>
  <xr:revisionPtr revIDLastSave="0" documentId="13_ncr:1_{BADF0595-7841-4791-B69E-18D4DFFECEBD}" xr6:coauthVersionLast="45" xr6:coauthVersionMax="45" xr10:uidLastSave="{00000000-0000-0000-0000-000000000000}"/>
  <bookViews>
    <workbookView xWindow="0" yWindow="456" windowWidth="23040" windowHeight="1250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M33" i="1"/>
  <c r="L33" i="1"/>
  <c r="N32" i="1" l="1"/>
  <c r="M32" i="1"/>
  <c r="L32" i="1"/>
  <c r="N31" i="1"/>
  <c r="M31" i="1"/>
  <c r="L31" i="1"/>
  <c r="N30" i="1"/>
  <c r="N29" i="1"/>
  <c r="L30" i="1"/>
  <c r="M29" i="1"/>
  <c r="M30" i="1"/>
  <c r="L29" i="1"/>
  <c r="L28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M2" i="1"/>
  <c r="M35" i="1" s="1"/>
  <c r="L2" i="1"/>
  <c r="L35" i="1" s="1"/>
  <c r="N35" i="1" l="1"/>
</calcChain>
</file>

<file path=xl/sharedStrings.xml><?xml version="1.0" encoding="utf-8"?>
<sst xmlns="http://schemas.openxmlformats.org/spreadsheetml/2006/main" count="200" uniqueCount="153">
  <si>
    <t>Device</t>
  </si>
  <si>
    <t>Qty</t>
  </si>
  <si>
    <t>Manufacturer</t>
  </si>
  <si>
    <t>Parts</t>
  </si>
  <si>
    <t>Manufacturer #</t>
  </si>
  <si>
    <t>Cost Each (1)</t>
  </si>
  <si>
    <t>Cost Each (100)</t>
  </si>
  <si>
    <t>Vendor</t>
  </si>
  <si>
    <t>Vendor #</t>
  </si>
  <si>
    <t>Q1-Q6</t>
  </si>
  <si>
    <t>Cost Each (500)</t>
  </si>
  <si>
    <t xml:space="preserve">568-5590-1-ND </t>
  </si>
  <si>
    <t>MOSFET</t>
  </si>
  <si>
    <t>NXP</t>
  </si>
  <si>
    <t>PSMN3R3-40YS,115</t>
  </si>
  <si>
    <t>Digikey</t>
  </si>
  <si>
    <t>RHM.001APCT-ND</t>
  </si>
  <si>
    <t>PMR25HZPFV1L00</t>
  </si>
  <si>
    <t>Rohm</t>
  </si>
  <si>
    <t>R13, R14</t>
  </si>
  <si>
    <t>10 Ohm 0603</t>
  </si>
  <si>
    <t>1 mOhm 1% 1210</t>
  </si>
  <si>
    <t>R1-R6</t>
  </si>
  <si>
    <t>RC0603JR-0710RL</t>
  </si>
  <si>
    <t>311-10GRCT-ND</t>
  </si>
  <si>
    <t>Yageo</t>
  </si>
  <si>
    <t>10k 0603</t>
  </si>
  <si>
    <t>RC0201JR-0710KL</t>
  </si>
  <si>
    <t>311-10KNCT-ND</t>
  </si>
  <si>
    <t>.1 uF 50V 0603</t>
  </si>
  <si>
    <t>Kemet</t>
  </si>
  <si>
    <t>C0603C104M5RACTU</t>
  </si>
  <si>
    <t>399-7845-1-ND</t>
  </si>
  <si>
    <t>DRV8302</t>
  </si>
  <si>
    <t>U1</t>
  </si>
  <si>
    <t>TI</t>
  </si>
  <si>
    <t>DRV8302DCAR</t>
  </si>
  <si>
    <t>296-29544-1-ND</t>
  </si>
  <si>
    <t>C1-C6</t>
  </si>
  <si>
    <t>Panasonic</t>
  </si>
  <si>
    <t>C7, C8</t>
  </si>
  <si>
    <t>Samsung</t>
  </si>
  <si>
    <t>4.7 uF 50V 0805</t>
  </si>
  <si>
    <t xml:space="preserve">C9, C15, C17, C21, </t>
  </si>
  <si>
    <t>CL21A475KBQNNNE</t>
  </si>
  <si>
    <t>1276-1248-1-ND</t>
  </si>
  <si>
    <t>C30</t>
  </si>
  <si>
    <t>47 uF 16V 1210</t>
  </si>
  <si>
    <t>C24</t>
  </si>
  <si>
    <t>R7-R12, R19</t>
  </si>
  <si>
    <t>22 uH</t>
  </si>
  <si>
    <t>600R Choke</t>
  </si>
  <si>
    <t>Choke</t>
  </si>
  <si>
    <t>R20</t>
  </si>
  <si>
    <t>C22</t>
  </si>
  <si>
    <t>C23</t>
  </si>
  <si>
    <t>C20</t>
  </si>
  <si>
    <t>R21</t>
  </si>
  <si>
    <t>R18</t>
  </si>
  <si>
    <t>L1</t>
  </si>
  <si>
    <t>C11, C12, C13, C14, C16, C25, C27, C29, C31, C32, R25</t>
  </si>
  <si>
    <t>JST 6 Pin</t>
  </si>
  <si>
    <t>JST 3 Pin</t>
  </si>
  <si>
    <t>1.5A shotkey</t>
  </si>
  <si>
    <t>D1</t>
  </si>
  <si>
    <t>Murata</t>
  </si>
  <si>
    <t>GRM188R71H153KA01D</t>
  </si>
  <si>
    <t>490-1514-1-ND</t>
  </si>
  <si>
    <t>GRM188R71H682KA01D</t>
  </si>
  <si>
    <t>490-1508-1-ND</t>
  </si>
  <si>
    <t>15 nF 0603</t>
  </si>
  <si>
    <t>6.8 nF 0603</t>
  </si>
  <si>
    <t>120 pF 0603</t>
  </si>
  <si>
    <t>22 nF 0603</t>
  </si>
  <si>
    <t>200 K 0603</t>
  </si>
  <si>
    <t>GRM188R71C223KA01D</t>
  </si>
  <si>
    <t>490-1527-1-ND</t>
  </si>
  <si>
    <t>RC0603JR-07200KL</t>
  </si>
  <si>
    <t>311-200KGRCT-ND</t>
  </si>
  <si>
    <t>ERJ-3EKF1622V</t>
  </si>
  <si>
    <t>P16.2KHCT-ND</t>
  </si>
  <si>
    <t>16.2 K 1% 0603</t>
  </si>
  <si>
    <t>49.9 K 1% 0603</t>
  </si>
  <si>
    <t>ERJ-3EKF4992V</t>
  </si>
  <si>
    <t>P49.9KHCT-ND</t>
  </si>
  <si>
    <t>Bourns</t>
  </si>
  <si>
    <t>SRN4018-220M</t>
  </si>
  <si>
    <t>SRN4018-220MCT-ND</t>
  </si>
  <si>
    <t>Vishay</t>
  </si>
  <si>
    <t>Pulse Electronics</t>
  </si>
  <si>
    <t>PE-0603FB601ST</t>
  </si>
  <si>
    <t>553-2384-1-ND</t>
  </si>
  <si>
    <t>JST</t>
  </si>
  <si>
    <t>Micro</t>
  </si>
  <si>
    <t>ST</t>
  </si>
  <si>
    <t>497-15376-ND</t>
  </si>
  <si>
    <t>STM32F446RET6</t>
  </si>
  <si>
    <t>150K 0603</t>
  </si>
  <si>
    <t>R17</t>
  </si>
  <si>
    <t>P150KABCT-ND</t>
  </si>
  <si>
    <t>ERJ-1GEF1503C</t>
  </si>
  <si>
    <t>MCP2562 CAN TXRX</t>
  </si>
  <si>
    <t>Microchip</t>
  </si>
  <si>
    <t>MCP2562-E/SN</t>
  </si>
  <si>
    <t>MCP2562-E/SN-ND</t>
  </si>
  <si>
    <t>455-1806-1-ND</t>
  </si>
  <si>
    <t>SM06B-SRSS-TB(LF)(SN)</t>
  </si>
  <si>
    <t>455-1803-1-ND</t>
  </si>
  <si>
    <t>SM03B-SRSS-TB(LF)(SN)</t>
  </si>
  <si>
    <t>493-1577-ND</t>
  </si>
  <si>
    <t>UHE1V151MPD</t>
  </si>
  <si>
    <t>1276-6767-1-ND</t>
  </si>
  <si>
    <t>CL31B106KBHNNNE</t>
  </si>
  <si>
    <t>10 uF 50V 1206</t>
  </si>
  <si>
    <t>87-3247-1-ND</t>
  </si>
  <si>
    <t>UMK107AB7105KA-T</t>
  </si>
  <si>
    <t>Yaiyo Yuden</t>
  </si>
  <si>
    <t>1 uF 50V 0603</t>
  </si>
  <si>
    <t>C10, C18, C19</t>
  </si>
  <si>
    <t>10 uF 10V 0805</t>
  </si>
  <si>
    <t>GRM21BR71A106MA73L</t>
  </si>
  <si>
    <t>490-10517-1-ND</t>
  </si>
  <si>
    <t>490-6538-1-ND</t>
  </si>
  <si>
    <t xml:space="preserve">GRM32ER61C476KE15K
</t>
  </si>
  <si>
    <t>C26, C41</t>
  </si>
  <si>
    <t>1276-1949-1-ND</t>
  </si>
  <si>
    <t>CL10B121KB8NNNC</t>
  </si>
  <si>
    <t>VSSA310S-M3/61TGICT-ND</t>
  </si>
  <si>
    <t>VSSA310S-M3/61T</t>
  </si>
  <si>
    <t>AS5047D-ATSMCT-ND</t>
  </si>
  <si>
    <t>AS5047D-ATSM</t>
  </si>
  <si>
    <t>AMS</t>
  </si>
  <si>
    <t>Encoder</t>
  </si>
  <si>
    <t>AS5047D Encoder</t>
  </si>
  <si>
    <t>160-1447-1-ND</t>
  </si>
  <si>
    <t>Red LED 0603</t>
  </si>
  <si>
    <t>Lite-On</t>
  </si>
  <si>
    <t>LTST-C191KRKT</t>
  </si>
  <si>
    <t>200 R 0603</t>
  </si>
  <si>
    <t>R16, R22</t>
  </si>
  <si>
    <t>LED1, LED2</t>
  </si>
  <si>
    <t>RC0603JR-07200RL</t>
  </si>
  <si>
    <t>311-200GRCT-ND</t>
  </si>
  <si>
    <t>Qty 1 Total</t>
  </si>
  <si>
    <t>Qty 100 Total</t>
  </si>
  <si>
    <t>Qty 500 Total</t>
  </si>
  <si>
    <t>8 MHz Resonator</t>
  </si>
  <si>
    <t>XT1</t>
  </si>
  <si>
    <t>CSTCE8M00G15C99-R0</t>
  </si>
  <si>
    <t>490-7857-1-ND</t>
  </si>
  <si>
    <t>100 uF 50V Electrolytic</t>
  </si>
  <si>
    <t>PCE5024CT-ND</t>
  </si>
  <si>
    <t>EEE-FTH101XAP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</si>
</sst>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/>
      <right/>
      <top style="medium">
        <color rgb="FF999999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ont="1"/>
    <xf numFmtId="0" fontId="2" fillId="0" borderId="1" xfId="0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topLeftCell="A19" zoomScale="132" workbookViewId="0">
      <selection activeCell="G32" sqref="G32"/>
    </sheetView>
  </sheetViews>
  <sheetFormatPr defaultColWidth="9.109375" defaultRowHeight="14.4" x14ac:dyDescent="0.3"/>
  <cols>
    <col min="1" max="1" width="20" style="2" customWidth="1"/>
    <col min="2" max="2" width="9.109375" style="2"/>
    <col min="3" max="3" width="13.109375" style="2" customWidth="1"/>
    <col min="4" max="4" width="21.6640625" style="2" customWidth="1"/>
    <col min="5" max="5" width="24.6640625" style="2" customWidth="1"/>
    <col min="6" max="6" width="9.109375" style="2"/>
    <col min="7" max="7" width="20.33203125" style="2" customWidth="1"/>
    <col min="8" max="8" width="13.33203125" style="2" customWidth="1"/>
    <col min="9" max="9" width="14.88671875" style="2" customWidth="1"/>
    <col min="10" max="10" width="15.109375" style="2" customWidth="1"/>
    <col min="11" max="11" width="9.109375" style="2"/>
    <col min="12" max="12" width="13.33203125" style="2" customWidth="1"/>
    <col min="13" max="13" width="13.88671875" style="2" customWidth="1"/>
    <col min="14" max="14" width="13.44140625" style="2" customWidth="1"/>
    <col min="15" max="16384" width="9.109375" style="2"/>
  </cols>
  <sheetData>
    <row r="1" spans="1:14" ht="15" thickBot="1" x14ac:dyDescent="0.3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7</v>
      </c>
      <c r="G1" s="2" t="s">
        <v>8</v>
      </c>
      <c r="H1" s="2" t="s">
        <v>5</v>
      </c>
      <c r="I1" s="2" t="s">
        <v>6</v>
      </c>
      <c r="J1" s="2" t="s">
        <v>10</v>
      </c>
    </row>
    <row r="2" spans="1:14" x14ac:dyDescent="0.3">
      <c r="A2" s="2" t="s">
        <v>12</v>
      </c>
      <c r="B2" s="2">
        <v>6</v>
      </c>
      <c r="C2" s="2" t="s">
        <v>9</v>
      </c>
      <c r="D2" s="2" t="s">
        <v>13</v>
      </c>
      <c r="E2" s="3" t="s">
        <v>14</v>
      </c>
      <c r="F2" s="2" t="s">
        <v>15</v>
      </c>
      <c r="G2" s="2" t="s">
        <v>11</v>
      </c>
      <c r="H2" s="2">
        <v>1.18</v>
      </c>
      <c r="I2" s="2">
        <v>0.81950000000000001</v>
      </c>
      <c r="J2" s="2">
        <v>0.67776000000000003</v>
      </c>
      <c r="L2" s="2">
        <f>B2*H2</f>
        <v>7.08</v>
      </c>
      <c r="M2" s="2">
        <f xml:space="preserve"> B2*I2</f>
        <v>4.9169999999999998</v>
      </c>
      <c r="N2" s="2">
        <f xml:space="preserve"> B2*J2</f>
        <v>4.06656</v>
      </c>
    </row>
    <row r="3" spans="1:14" x14ac:dyDescent="0.3">
      <c r="A3" s="2" t="s">
        <v>33</v>
      </c>
      <c r="B3" s="2">
        <v>1</v>
      </c>
      <c r="C3" s="2" t="s">
        <v>34</v>
      </c>
      <c r="D3" s="2" t="s">
        <v>35</v>
      </c>
      <c r="E3" s="2" t="s">
        <v>36</v>
      </c>
      <c r="F3" s="2" t="s">
        <v>15</v>
      </c>
      <c r="G3" s="4" t="s">
        <v>37</v>
      </c>
      <c r="H3" s="2">
        <v>6.14</v>
      </c>
      <c r="I3" s="2">
        <v>4.5225</v>
      </c>
      <c r="J3" s="2">
        <v>3.8475000000000001</v>
      </c>
      <c r="L3" s="2">
        <f t="shared" ref="L3:L27" si="0">B3*H3</f>
        <v>6.14</v>
      </c>
      <c r="M3" s="2">
        <f t="shared" ref="M3:M33" si="1" xml:space="preserve"> B3*I3</f>
        <v>4.5225</v>
      </c>
      <c r="N3" s="2">
        <f t="shared" ref="N3:N33" si="2" xml:space="preserve"> B3*J3</f>
        <v>3.8475000000000001</v>
      </c>
    </row>
    <row r="4" spans="1:14" x14ac:dyDescent="0.3">
      <c r="A4" s="2" t="s">
        <v>21</v>
      </c>
      <c r="B4" s="2">
        <v>2</v>
      </c>
      <c r="C4" s="2" t="s">
        <v>19</v>
      </c>
      <c r="D4" s="2" t="s">
        <v>18</v>
      </c>
      <c r="E4" s="2" t="s">
        <v>17</v>
      </c>
      <c r="F4" s="2" t="s">
        <v>15</v>
      </c>
      <c r="G4" s="2" t="s">
        <v>16</v>
      </c>
      <c r="H4" s="2">
        <v>0.64</v>
      </c>
      <c r="I4" s="2">
        <v>0.35930000000000001</v>
      </c>
      <c r="J4" s="2">
        <v>0.25994</v>
      </c>
      <c r="L4" s="2">
        <f t="shared" si="0"/>
        <v>1.28</v>
      </c>
      <c r="M4" s="2">
        <f t="shared" si="1"/>
        <v>0.71860000000000002</v>
      </c>
      <c r="N4" s="2">
        <f t="shared" si="2"/>
        <v>0.51988000000000001</v>
      </c>
    </row>
    <row r="5" spans="1:14" x14ac:dyDescent="0.3">
      <c r="A5" s="2" t="s">
        <v>20</v>
      </c>
      <c r="B5" s="2">
        <v>6</v>
      </c>
      <c r="C5" s="2" t="s">
        <v>22</v>
      </c>
      <c r="D5" s="2" t="s">
        <v>25</v>
      </c>
      <c r="E5" s="2" t="s">
        <v>23</v>
      </c>
      <c r="F5" s="2" t="s">
        <v>15</v>
      </c>
      <c r="G5" s="2" t="s">
        <v>24</v>
      </c>
      <c r="H5" s="2">
        <v>0.1</v>
      </c>
      <c r="I5" s="2">
        <v>4.4000000000000003E-3</v>
      </c>
      <c r="J5" s="2">
        <v>2.7000000000000001E-3</v>
      </c>
      <c r="L5" s="2">
        <f t="shared" si="0"/>
        <v>0.60000000000000009</v>
      </c>
      <c r="M5" s="2">
        <f t="shared" si="1"/>
        <v>2.64E-2</v>
      </c>
      <c r="N5" s="2">
        <f t="shared" si="2"/>
        <v>1.6199999999999999E-2</v>
      </c>
    </row>
    <row r="6" spans="1:14" x14ac:dyDescent="0.3">
      <c r="A6" s="2" t="s">
        <v>26</v>
      </c>
      <c r="B6" s="2">
        <v>6</v>
      </c>
      <c r="C6" s="2" t="s">
        <v>49</v>
      </c>
      <c r="D6" s="2" t="s">
        <v>25</v>
      </c>
      <c r="E6" s="2" t="s">
        <v>27</v>
      </c>
      <c r="F6" s="2" t="s">
        <v>15</v>
      </c>
      <c r="G6" s="4" t="s">
        <v>28</v>
      </c>
      <c r="H6" s="2">
        <v>0.1</v>
      </c>
      <c r="I6" s="2">
        <v>1.66E-2</v>
      </c>
      <c r="J6" s="2">
        <v>1.014E-2</v>
      </c>
      <c r="L6" s="2">
        <f t="shared" si="0"/>
        <v>0.60000000000000009</v>
      </c>
      <c r="M6" s="2">
        <f t="shared" si="1"/>
        <v>9.9599999999999994E-2</v>
      </c>
      <c r="N6" s="2">
        <f t="shared" si="2"/>
        <v>6.0839999999999998E-2</v>
      </c>
    </row>
    <row r="7" spans="1:14" ht="24.75" customHeight="1" x14ac:dyDescent="0.3">
      <c r="A7" s="2" t="s">
        <v>29</v>
      </c>
      <c r="B7" s="2">
        <v>10</v>
      </c>
      <c r="C7" s="2" t="s">
        <v>60</v>
      </c>
      <c r="D7" s="2" t="s">
        <v>30</v>
      </c>
      <c r="E7" s="5" t="s">
        <v>31</v>
      </c>
      <c r="F7" s="2" t="s">
        <v>15</v>
      </c>
      <c r="G7" s="2" t="s">
        <v>32</v>
      </c>
      <c r="H7" s="2">
        <v>0.1</v>
      </c>
      <c r="I7" s="2">
        <v>1.21E-2</v>
      </c>
      <c r="J7" s="2">
        <v>8.4799999999999997E-3</v>
      </c>
      <c r="L7" s="2">
        <f t="shared" si="0"/>
        <v>1</v>
      </c>
      <c r="M7" s="2">
        <f t="shared" si="1"/>
        <v>0.121</v>
      </c>
      <c r="N7" s="2">
        <f t="shared" si="2"/>
        <v>8.48E-2</v>
      </c>
    </row>
    <row r="8" spans="1:14" x14ac:dyDescent="0.3">
      <c r="A8" s="2" t="s">
        <v>113</v>
      </c>
      <c r="B8" s="2">
        <v>16</v>
      </c>
      <c r="C8" s="2" t="s">
        <v>38</v>
      </c>
      <c r="D8" s="2" t="s">
        <v>41</v>
      </c>
      <c r="E8" s="2" t="s">
        <v>112</v>
      </c>
      <c r="F8" s="2" t="s">
        <v>15</v>
      </c>
      <c r="G8" s="2" t="s">
        <v>111</v>
      </c>
      <c r="H8" s="2">
        <v>0.33</v>
      </c>
      <c r="I8" s="2">
        <v>0.13669999999999999</v>
      </c>
      <c r="J8" s="2">
        <v>0.10248</v>
      </c>
      <c r="L8" s="2">
        <f t="shared" si="0"/>
        <v>5.28</v>
      </c>
      <c r="M8" s="2">
        <f t="shared" si="1"/>
        <v>2.1871999999999998</v>
      </c>
      <c r="N8" s="2">
        <f t="shared" si="2"/>
        <v>1.63968</v>
      </c>
    </row>
    <row r="9" spans="1:14" x14ac:dyDescent="0.3">
      <c r="B9" s="2">
        <v>2</v>
      </c>
      <c r="C9" s="2" t="s">
        <v>40</v>
      </c>
      <c r="E9" s="2" t="s">
        <v>110</v>
      </c>
      <c r="F9" s="2" t="s">
        <v>15</v>
      </c>
      <c r="G9" s="2" t="s">
        <v>109</v>
      </c>
      <c r="H9" s="2">
        <v>0.38</v>
      </c>
      <c r="I9" s="2">
        <v>0.15179999999999999</v>
      </c>
      <c r="J9" s="2">
        <v>0.11858</v>
      </c>
      <c r="L9" s="2">
        <f t="shared" si="0"/>
        <v>0.76</v>
      </c>
      <c r="M9" s="2">
        <f t="shared" si="1"/>
        <v>0.30359999999999998</v>
      </c>
      <c r="N9" s="2">
        <f t="shared" si="2"/>
        <v>0.23716000000000001</v>
      </c>
    </row>
    <row r="10" spans="1:14" x14ac:dyDescent="0.3">
      <c r="A10" s="2" t="s">
        <v>117</v>
      </c>
      <c r="B10" s="2">
        <v>3</v>
      </c>
      <c r="C10" s="2" t="s">
        <v>118</v>
      </c>
      <c r="D10" s="2" t="s">
        <v>116</v>
      </c>
      <c r="E10" s="2" t="s">
        <v>115</v>
      </c>
      <c r="F10" s="2" t="s">
        <v>15</v>
      </c>
      <c r="G10" s="2" t="s">
        <v>114</v>
      </c>
      <c r="H10" s="2">
        <v>0.25</v>
      </c>
      <c r="I10" s="2">
        <v>9.8900000000000002E-2</v>
      </c>
      <c r="J10" s="2">
        <v>6.9819999999999993E-2</v>
      </c>
      <c r="L10" s="2">
        <f t="shared" si="0"/>
        <v>0.75</v>
      </c>
      <c r="M10" s="2">
        <f t="shared" si="1"/>
        <v>0.29670000000000002</v>
      </c>
      <c r="N10" s="2">
        <f t="shared" si="2"/>
        <v>0.20945999999999998</v>
      </c>
    </row>
    <row r="11" spans="1:14" x14ac:dyDescent="0.3">
      <c r="A11" s="2" t="s">
        <v>42</v>
      </c>
      <c r="B11" s="2">
        <v>4</v>
      </c>
      <c r="C11" s="2" t="s">
        <v>43</v>
      </c>
      <c r="D11" s="2" t="s">
        <v>41</v>
      </c>
      <c r="E11" s="2" t="s">
        <v>44</v>
      </c>
      <c r="F11" s="2" t="s">
        <v>15</v>
      </c>
      <c r="G11" s="2" t="s">
        <v>45</v>
      </c>
      <c r="H11" s="2">
        <v>0.4</v>
      </c>
      <c r="I11" s="2">
        <v>0.17299999999999999</v>
      </c>
      <c r="J11" s="2">
        <v>0.12608</v>
      </c>
      <c r="L11" s="2">
        <f t="shared" si="0"/>
        <v>1.6</v>
      </c>
      <c r="M11" s="2">
        <f t="shared" si="1"/>
        <v>0.69199999999999995</v>
      </c>
      <c r="N11" s="2">
        <f t="shared" si="2"/>
        <v>0.50431999999999999</v>
      </c>
    </row>
    <row r="12" spans="1:14" x14ac:dyDescent="0.3">
      <c r="A12" s="2" t="s">
        <v>119</v>
      </c>
      <c r="B12" s="2">
        <v>1</v>
      </c>
      <c r="C12" s="2" t="s">
        <v>46</v>
      </c>
      <c r="D12" s="2" t="s">
        <v>65</v>
      </c>
      <c r="E12" s="2" t="s">
        <v>120</v>
      </c>
      <c r="F12" s="2" t="s">
        <v>15</v>
      </c>
      <c r="G12" s="2" t="s">
        <v>121</v>
      </c>
      <c r="H12" s="2">
        <v>0.21</v>
      </c>
      <c r="I12" s="2">
        <v>7.3999999999999996E-2</v>
      </c>
      <c r="J12" s="2">
        <v>5.0659999999999997E-2</v>
      </c>
      <c r="L12" s="2">
        <f t="shared" si="0"/>
        <v>0.21</v>
      </c>
      <c r="M12" s="2">
        <f t="shared" si="1"/>
        <v>7.3999999999999996E-2</v>
      </c>
      <c r="N12" s="2">
        <f t="shared" si="2"/>
        <v>5.0659999999999997E-2</v>
      </c>
    </row>
    <row r="13" spans="1:14" ht="15" customHeight="1" x14ac:dyDescent="0.3">
      <c r="A13" s="2" t="s">
        <v>47</v>
      </c>
      <c r="B13" s="2">
        <v>1</v>
      </c>
      <c r="C13" s="2" t="s">
        <v>48</v>
      </c>
      <c r="D13" s="2" t="s">
        <v>65</v>
      </c>
      <c r="E13" s="7" t="s">
        <v>123</v>
      </c>
      <c r="F13" s="2" t="s">
        <v>15</v>
      </c>
      <c r="G13" s="2" t="s">
        <v>122</v>
      </c>
      <c r="H13" s="2">
        <v>0.9</v>
      </c>
      <c r="I13" s="2">
        <v>0.45540000000000003</v>
      </c>
      <c r="J13" s="2">
        <v>0.36052000000000001</v>
      </c>
      <c r="L13" s="2">
        <f t="shared" si="0"/>
        <v>0.9</v>
      </c>
      <c r="M13" s="2">
        <f t="shared" si="1"/>
        <v>0.45540000000000003</v>
      </c>
      <c r="N13" s="2">
        <f t="shared" si="2"/>
        <v>0.36052000000000001</v>
      </c>
    </row>
    <row r="14" spans="1:14" x14ac:dyDescent="0.3">
      <c r="A14" s="2" t="s">
        <v>70</v>
      </c>
      <c r="B14" s="2">
        <v>2</v>
      </c>
      <c r="C14" s="2" t="s">
        <v>124</v>
      </c>
      <c r="D14" s="2" t="s">
        <v>65</v>
      </c>
      <c r="E14" s="2" t="s">
        <v>66</v>
      </c>
      <c r="F14" s="2" t="s">
        <v>15</v>
      </c>
      <c r="G14" s="2" t="s">
        <v>67</v>
      </c>
      <c r="H14" s="2">
        <v>0.1</v>
      </c>
      <c r="I14" s="2">
        <v>1.9800000000000002E-2</v>
      </c>
      <c r="J14" s="2">
        <v>1.3860000000000001E-2</v>
      </c>
      <c r="L14" s="2">
        <f t="shared" si="0"/>
        <v>0.2</v>
      </c>
      <c r="M14" s="2">
        <f t="shared" si="1"/>
        <v>3.9600000000000003E-2</v>
      </c>
      <c r="N14" s="2">
        <f t="shared" si="2"/>
        <v>2.7720000000000002E-2</v>
      </c>
    </row>
    <row r="15" spans="1:14" x14ac:dyDescent="0.3">
      <c r="A15" s="2" t="s">
        <v>71</v>
      </c>
      <c r="B15" s="2">
        <v>1</v>
      </c>
      <c r="C15" s="2" t="s">
        <v>54</v>
      </c>
      <c r="D15" s="2" t="s">
        <v>65</v>
      </c>
      <c r="E15" s="2" t="s">
        <v>68</v>
      </c>
      <c r="F15" s="2" t="s">
        <v>15</v>
      </c>
      <c r="G15" s="2" t="s">
        <v>69</v>
      </c>
      <c r="H15" s="2">
        <v>0.1</v>
      </c>
      <c r="I15" s="2">
        <v>1.8200000000000001E-2</v>
      </c>
      <c r="J15" s="2">
        <v>1.2699999999999999E-2</v>
      </c>
      <c r="L15" s="2">
        <f t="shared" si="0"/>
        <v>0.1</v>
      </c>
      <c r="M15" s="2">
        <f t="shared" si="1"/>
        <v>1.8200000000000001E-2</v>
      </c>
      <c r="N15" s="2">
        <f t="shared" si="2"/>
        <v>1.2699999999999999E-2</v>
      </c>
    </row>
    <row r="16" spans="1:14" x14ac:dyDescent="0.3">
      <c r="A16" s="2" t="s">
        <v>72</v>
      </c>
      <c r="B16" s="2">
        <v>1</v>
      </c>
      <c r="C16" s="2" t="s">
        <v>55</v>
      </c>
      <c r="D16" s="2" t="s">
        <v>41</v>
      </c>
      <c r="E16" s="1" t="s">
        <v>126</v>
      </c>
      <c r="F16" s="2" t="s">
        <v>15</v>
      </c>
      <c r="G16" s="2" t="s">
        <v>125</v>
      </c>
      <c r="H16" s="2">
        <v>0.1</v>
      </c>
      <c r="I16" s="2">
        <v>5.3E-3</v>
      </c>
      <c r="J16" s="2">
        <v>3.7799999999999999E-3</v>
      </c>
      <c r="L16" s="2">
        <f t="shared" si="0"/>
        <v>0.1</v>
      </c>
      <c r="M16" s="2">
        <f t="shared" si="1"/>
        <v>5.3E-3</v>
      </c>
      <c r="N16" s="2">
        <f t="shared" si="2"/>
        <v>3.7799999999999999E-3</v>
      </c>
    </row>
    <row r="17" spans="1:14" x14ac:dyDescent="0.3">
      <c r="A17" s="2" t="s">
        <v>73</v>
      </c>
      <c r="B17" s="2">
        <v>1</v>
      </c>
      <c r="C17" s="2" t="s">
        <v>56</v>
      </c>
      <c r="D17" s="2" t="s">
        <v>65</v>
      </c>
      <c r="E17" s="2" t="s">
        <v>75</v>
      </c>
      <c r="F17" s="2" t="s">
        <v>15</v>
      </c>
      <c r="G17" s="2" t="s">
        <v>76</v>
      </c>
      <c r="H17" s="2">
        <v>0.1</v>
      </c>
      <c r="I17" s="2">
        <v>2.0899999999999998E-2</v>
      </c>
      <c r="J17" s="2">
        <v>1.464E-2</v>
      </c>
      <c r="L17" s="2">
        <f t="shared" si="0"/>
        <v>0.1</v>
      </c>
      <c r="M17" s="2">
        <f t="shared" si="1"/>
        <v>2.0899999999999998E-2</v>
      </c>
      <c r="N17" s="2">
        <f t="shared" si="2"/>
        <v>1.464E-2</v>
      </c>
    </row>
    <row r="18" spans="1:14" x14ac:dyDescent="0.3">
      <c r="A18" s="2" t="s">
        <v>97</v>
      </c>
      <c r="B18" s="2">
        <v>1</v>
      </c>
      <c r="C18" s="2" t="s">
        <v>98</v>
      </c>
      <c r="D18" s="2" t="s">
        <v>39</v>
      </c>
      <c r="E18" s="2" t="s">
        <v>100</v>
      </c>
      <c r="F18" s="2" t="s">
        <v>15</v>
      </c>
      <c r="G18" s="2" t="s">
        <v>99</v>
      </c>
      <c r="H18" s="2">
        <v>0.1</v>
      </c>
      <c r="I18" s="2">
        <v>2.8199999999999999E-2</v>
      </c>
      <c r="J18" s="2">
        <v>1.268E-2</v>
      </c>
      <c r="L18" s="2">
        <f t="shared" si="0"/>
        <v>0.1</v>
      </c>
      <c r="M18" s="2">
        <f t="shared" si="1"/>
        <v>2.8199999999999999E-2</v>
      </c>
      <c r="N18" s="2">
        <f t="shared" si="2"/>
        <v>1.268E-2</v>
      </c>
    </row>
    <row r="19" spans="1:14" x14ac:dyDescent="0.3">
      <c r="A19" s="2" t="s">
        <v>74</v>
      </c>
      <c r="B19" s="2">
        <v>1</v>
      </c>
      <c r="C19" s="2" t="s">
        <v>53</v>
      </c>
      <c r="D19" s="2" t="s">
        <v>25</v>
      </c>
      <c r="E19" s="2" t="s">
        <v>77</v>
      </c>
      <c r="F19" s="2" t="s">
        <v>15</v>
      </c>
      <c r="G19" s="2" t="s">
        <v>78</v>
      </c>
      <c r="H19" s="2">
        <v>0.1</v>
      </c>
      <c r="I19" s="2">
        <v>4.4000000000000003E-3</v>
      </c>
      <c r="J19" s="2">
        <v>2.7000000000000001E-3</v>
      </c>
      <c r="L19" s="2">
        <f t="shared" si="0"/>
        <v>0.1</v>
      </c>
      <c r="M19" s="2">
        <f t="shared" si="1"/>
        <v>4.4000000000000003E-3</v>
      </c>
      <c r="N19" s="2">
        <f t="shared" si="2"/>
        <v>2.7000000000000001E-3</v>
      </c>
    </row>
    <row r="20" spans="1:14" x14ac:dyDescent="0.3">
      <c r="A20" s="2" t="s">
        <v>81</v>
      </c>
      <c r="B20" s="2">
        <v>1</v>
      </c>
      <c r="C20" s="2" t="s">
        <v>57</v>
      </c>
      <c r="D20" s="2" t="s">
        <v>39</v>
      </c>
      <c r="E20" s="2" t="s">
        <v>79</v>
      </c>
      <c r="F20" s="2" t="s">
        <v>15</v>
      </c>
      <c r="G20" s="2" t="s">
        <v>80</v>
      </c>
      <c r="H20" s="2">
        <v>0.1</v>
      </c>
      <c r="I20" s="2">
        <v>8.3999999999999995E-3</v>
      </c>
      <c r="J20" s="2">
        <v>5.1399999999999996E-3</v>
      </c>
      <c r="L20" s="2">
        <f t="shared" si="0"/>
        <v>0.1</v>
      </c>
      <c r="M20" s="2">
        <f t="shared" si="1"/>
        <v>8.3999999999999995E-3</v>
      </c>
      <c r="N20" s="2">
        <f t="shared" si="2"/>
        <v>5.1399999999999996E-3</v>
      </c>
    </row>
    <row r="21" spans="1:14" x14ac:dyDescent="0.3">
      <c r="A21" s="2" t="s">
        <v>82</v>
      </c>
      <c r="B21" s="2">
        <v>1</v>
      </c>
      <c r="C21" s="2" t="s">
        <v>58</v>
      </c>
      <c r="D21" s="2" t="s">
        <v>39</v>
      </c>
      <c r="E21" s="2" t="s">
        <v>83</v>
      </c>
      <c r="F21" s="2" t="s">
        <v>15</v>
      </c>
      <c r="G21" s="2" t="s">
        <v>84</v>
      </c>
      <c r="H21" s="2">
        <v>0.1</v>
      </c>
      <c r="I21" s="2">
        <v>8.3999999999999995E-3</v>
      </c>
      <c r="J21" s="2">
        <v>5.1399999999999996E-3</v>
      </c>
      <c r="L21" s="2">
        <f t="shared" si="0"/>
        <v>0.1</v>
      </c>
      <c r="M21" s="2">
        <f t="shared" si="1"/>
        <v>8.3999999999999995E-3</v>
      </c>
      <c r="N21" s="2">
        <f t="shared" si="2"/>
        <v>5.1399999999999996E-3</v>
      </c>
    </row>
    <row r="22" spans="1:14" x14ac:dyDescent="0.3">
      <c r="A22" s="2" t="s">
        <v>50</v>
      </c>
      <c r="B22" s="2">
        <v>1</v>
      </c>
      <c r="C22" s="2" t="s">
        <v>59</v>
      </c>
      <c r="D22" s="2" t="s">
        <v>85</v>
      </c>
      <c r="E22" s="2" t="s">
        <v>86</v>
      </c>
      <c r="F22" s="2" t="s">
        <v>15</v>
      </c>
      <c r="G22" s="2" t="s">
        <v>87</v>
      </c>
      <c r="H22" s="2">
        <v>0.36</v>
      </c>
      <c r="I22" s="2">
        <v>0.24</v>
      </c>
      <c r="J22" s="2">
        <v>0.20799999999999999</v>
      </c>
      <c r="L22" s="2">
        <f t="shared" si="0"/>
        <v>0.36</v>
      </c>
      <c r="M22" s="2">
        <f t="shared" si="1"/>
        <v>0.24</v>
      </c>
      <c r="N22" s="2">
        <f t="shared" si="2"/>
        <v>0.20799999999999999</v>
      </c>
    </row>
    <row r="23" spans="1:14" x14ac:dyDescent="0.3">
      <c r="A23" s="2" t="s">
        <v>63</v>
      </c>
      <c r="B23" s="2">
        <v>1</v>
      </c>
      <c r="C23" s="2" t="s">
        <v>64</v>
      </c>
      <c r="D23" s="2" t="s">
        <v>88</v>
      </c>
      <c r="E23" s="2" t="s">
        <v>128</v>
      </c>
      <c r="F23" s="2" t="s">
        <v>15</v>
      </c>
      <c r="G23" s="2" t="s">
        <v>127</v>
      </c>
      <c r="H23" s="2">
        <v>0.44</v>
      </c>
      <c r="I23" s="2">
        <v>0.24</v>
      </c>
      <c r="J23" s="2">
        <v>0.18221999999999999</v>
      </c>
      <c r="L23" s="2">
        <f t="shared" si="0"/>
        <v>0.44</v>
      </c>
      <c r="M23" s="2">
        <f t="shared" si="1"/>
        <v>0.24</v>
      </c>
      <c r="N23" s="2">
        <f t="shared" si="2"/>
        <v>0.18221999999999999</v>
      </c>
    </row>
    <row r="24" spans="1:14" x14ac:dyDescent="0.3">
      <c r="A24" s="2" t="s">
        <v>51</v>
      </c>
      <c r="B24" s="2">
        <v>1</v>
      </c>
      <c r="C24" s="2" t="s">
        <v>52</v>
      </c>
      <c r="D24" s="2" t="s">
        <v>89</v>
      </c>
      <c r="E24" s="2" t="s">
        <v>90</v>
      </c>
      <c r="F24" s="2" t="s">
        <v>15</v>
      </c>
      <c r="G24" s="2" t="s">
        <v>91</v>
      </c>
      <c r="H24" s="2">
        <v>0.1</v>
      </c>
      <c r="I24" s="2">
        <v>3.9600000000000003E-2</v>
      </c>
      <c r="J24" s="2">
        <v>2.112E-2</v>
      </c>
      <c r="L24" s="2">
        <f t="shared" si="0"/>
        <v>0.1</v>
      </c>
      <c r="M24" s="2">
        <f t="shared" si="1"/>
        <v>3.9600000000000003E-2</v>
      </c>
      <c r="N24" s="2">
        <f t="shared" si="2"/>
        <v>2.112E-2</v>
      </c>
    </row>
    <row r="25" spans="1:14" x14ac:dyDescent="0.3">
      <c r="A25" s="2" t="s">
        <v>61</v>
      </c>
      <c r="B25" s="2">
        <v>1</v>
      </c>
      <c r="D25" s="2" t="s">
        <v>92</v>
      </c>
      <c r="E25" s="2" t="s">
        <v>106</v>
      </c>
      <c r="F25" s="2" t="s">
        <v>15</v>
      </c>
      <c r="G25" s="2" t="s">
        <v>105</v>
      </c>
      <c r="H25" s="2">
        <v>0.83</v>
      </c>
      <c r="I25" s="2">
        <v>0.59960000000000002</v>
      </c>
      <c r="J25" s="2">
        <v>0.52136000000000005</v>
      </c>
      <c r="L25" s="2">
        <f t="shared" si="0"/>
        <v>0.83</v>
      </c>
      <c r="M25" s="2">
        <f t="shared" si="1"/>
        <v>0.59960000000000002</v>
      </c>
      <c r="N25" s="2">
        <f t="shared" si="2"/>
        <v>0.52136000000000005</v>
      </c>
    </row>
    <row r="26" spans="1:14" ht="15" thickBot="1" x14ac:dyDescent="0.35">
      <c r="A26" s="2" t="s">
        <v>62</v>
      </c>
      <c r="B26" s="2">
        <v>2</v>
      </c>
      <c r="D26" s="2" t="s">
        <v>92</v>
      </c>
      <c r="E26" s="2" t="s">
        <v>108</v>
      </c>
      <c r="F26" s="2" t="s">
        <v>15</v>
      </c>
      <c r="G26" s="2" t="s">
        <v>107</v>
      </c>
      <c r="H26" s="2">
        <v>0.53</v>
      </c>
      <c r="I26" s="2">
        <v>0.379</v>
      </c>
      <c r="J26" s="2">
        <v>0.3296</v>
      </c>
      <c r="L26" s="2">
        <f t="shared" si="0"/>
        <v>1.06</v>
      </c>
      <c r="M26" s="2">
        <f t="shared" si="1"/>
        <v>0.75800000000000001</v>
      </c>
      <c r="N26" s="2">
        <f t="shared" si="2"/>
        <v>0.65920000000000001</v>
      </c>
    </row>
    <row r="27" spans="1:14" x14ac:dyDescent="0.3">
      <c r="A27" s="2" t="s">
        <v>96</v>
      </c>
      <c r="B27" s="2">
        <v>1</v>
      </c>
      <c r="C27" s="2" t="s">
        <v>93</v>
      </c>
      <c r="D27" s="2" t="s">
        <v>94</v>
      </c>
      <c r="E27" s="6" t="s">
        <v>96</v>
      </c>
      <c r="F27" s="2" t="s">
        <v>15</v>
      </c>
      <c r="G27" s="1" t="s">
        <v>95</v>
      </c>
      <c r="H27" s="2">
        <v>8.59</v>
      </c>
      <c r="I27" s="2">
        <v>6.4257999999999997</v>
      </c>
      <c r="J27" s="2">
        <v>5.5955000000000004</v>
      </c>
      <c r="L27" s="2">
        <f t="shared" si="0"/>
        <v>8.59</v>
      </c>
      <c r="M27" s="2">
        <f t="shared" si="1"/>
        <v>6.4257999999999997</v>
      </c>
      <c r="N27" s="2">
        <f t="shared" si="2"/>
        <v>5.5955000000000004</v>
      </c>
    </row>
    <row r="28" spans="1:14" x14ac:dyDescent="0.3">
      <c r="A28" s="2" t="s">
        <v>101</v>
      </c>
      <c r="B28" s="2">
        <v>1</v>
      </c>
      <c r="D28" s="2" t="s">
        <v>102</v>
      </c>
      <c r="E28" t="s">
        <v>103</v>
      </c>
      <c r="F28" s="2" t="s">
        <v>15</v>
      </c>
      <c r="G28" t="s">
        <v>104</v>
      </c>
      <c r="H28" s="2">
        <v>0.9</v>
      </c>
      <c r="I28" s="2">
        <v>0.68</v>
      </c>
      <c r="J28" s="2">
        <v>0.68</v>
      </c>
      <c r="L28" s="2">
        <f t="shared" ref="L28:L33" si="3">B28*H28</f>
        <v>0.9</v>
      </c>
      <c r="M28" s="2">
        <f t="shared" si="1"/>
        <v>0.68</v>
      </c>
      <c r="N28" s="2">
        <f t="shared" si="2"/>
        <v>0.68</v>
      </c>
    </row>
    <row r="29" spans="1:14" x14ac:dyDescent="0.3">
      <c r="A29" s="2" t="s">
        <v>133</v>
      </c>
      <c r="B29" s="2">
        <v>1</v>
      </c>
      <c r="C29" s="2" t="s">
        <v>132</v>
      </c>
      <c r="D29" s="2" t="s">
        <v>131</v>
      </c>
      <c r="E29" s="1" t="s">
        <v>130</v>
      </c>
      <c r="F29" s="2" t="s">
        <v>15</v>
      </c>
      <c r="G29" s="8" t="s">
        <v>129</v>
      </c>
      <c r="H29" s="2">
        <v>12.32</v>
      </c>
      <c r="I29" s="2">
        <v>6.9157000000000002</v>
      </c>
      <c r="J29" s="2">
        <v>6.9157000000000002</v>
      </c>
      <c r="L29" s="2">
        <f t="shared" si="3"/>
        <v>12.32</v>
      </c>
      <c r="M29" s="2">
        <f t="shared" si="1"/>
        <v>6.9157000000000002</v>
      </c>
      <c r="N29" s="2">
        <f t="shared" si="2"/>
        <v>6.9157000000000002</v>
      </c>
    </row>
    <row r="30" spans="1:14" x14ac:dyDescent="0.3">
      <c r="A30" s="2" t="s">
        <v>135</v>
      </c>
      <c r="B30" s="2">
        <v>2</v>
      </c>
      <c r="C30" s="2" t="s">
        <v>140</v>
      </c>
      <c r="D30" s="2" t="s">
        <v>136</v>
      </c>
      <c r="E30" s="1" t="s">
        <v>137</v>
      </c>
      <c r="F30" s="2" t="s">
        <v>15</v>
      </c>
      <c r="G30" s="9" t="s">
        <v>134</v>
      </c>
      <c r="H30" s="2">
        <v>0.28999999999999998</v>
      </c>
      <c r="I30" s="2">
        <v>0.1111</v>
      </c>
      <c r="J30" s="2">
        <v>6.6659999999999997E-2</v>
      </c>
      <c r="L30" s="2">
        <f t="shared" si="3"/>
        <v>0.57999999999999996</v>
      </c>
      <c r="M30" s="2">
        <f t="shared" si="1"/>
        <v>0.22220000000000001</v>
      </c>
      <c r="N30" s="2">
        <f t="shared" si="2"/>
        <v>0.13331999999999999</v>
      </c>
    </row>
    <row r="31" spans="1:14" x14ac:dyDescent="0.3">
      <c r="A31" s="2" t="s">
        <v>138</v>
      </c>
      <c r="B31" s="2">
        <v>2</v>
      </c>
      <c r="C31" s="2" t="s">
        <v>139</v>
      </c>
      <c r="D31" s="2" t="s">
        <v>25</v>
      </c>
      <c r="E31" s="1" t="s">
        <v>141</v>
      </c>
      <c r="F31" s="2" t="s">
        <v>15</v>
      </c>
      <c r="G31" s="8" t="s">
        <v>142</v>
      </c>
      <c r="H31" s="2">
        <v>0.1</v>
      </c>
      <c r="I31" s="2">
        <v>4.5999999999999999E-3</v>
      </c>
      <c r="J31" s="2">
        <v>4.5999999999999999E-3</v>
      </c>
      <c r="L31" s="2">
        <f t="shared" si="3"/>
        <v>0.2</v>
      </c>
      <c r="M31" s="2">
        <f t="shared" si="1"/>
        <v>9.1999999999999998E-3</v>
      </c>
      <c r="N31" s="2">
        <f t="shared" si="2"/>
        <v>9.1999999999999998E-3</v>
      </c>
    </row>
    <row r="32" spans="1:14" x14ac:dyDescent="0.3">
      <c r="A32" s="2" t="s">
        <v>146</v>
      </c>
      <c r="B32" s="2">
        <v>1</v>
      </c>
      <c r="C32" s="2" t="s">
        <v>147</v>
      </c>
      <c r="D32" s="2" t="s">
        <v>65</v>
      </c>
      <c r="E32" s="1" t="s">
        <v>148</v>
      </c>
      <c r="F32" s="2" t="s">
        <v>15</v>
      </c>
      <c r="G32" s="8" t="s">
        <v>149</v>
      </c>
      <c r="H32" s="2">
        <v>0.69</v>
      </c>
      <c r="I32" s="2">
        <v>0.45850000000000002</v>
      </c>
      <c r="J32" s="2">
        <v>0.43556</v>
      </c>
      <c r="L32" s="2">
        <f t="shared" si="3"/>
        <v>0.69</v>
      </c>
      <c r="M32" s="2">
        <f t="shared" si="1"/>
        <v>0.45850000000000002</v>
      </c>
      <c r="N32" s="2">
        <f t="shared" si="2"/>
        <v>0.43556</v>
      </c>
    </row>
    <row r="33" spans="1:14" x14ac:dyDescent="0.3">
      <c r="A33" s="2" t="s">
        <v>150</v>
      </c>
      <c r="B33" s="2">
        <v>2</v>
      </c>
      <c r="C33" s="2" t="s">
        <v>40</v>
      </c>
      <c r="D33" s="2" t="s">
        <v>39</v>
      </c>
      <c r="E33" s="1" t="s">
        <v>152</v>
      </c>
      <c r="F33" s="2" t="s">
        <v>15</v>
      </c>
      <c r="G33" s="2" t="s">
        <v>151</v>
      </c>
      <c r="H33" s="2">
        <v>0.78</v>
      </c>
      <c r="I33" s="2">
        <v>0.39319999999999999</v>
      </c>
      <c r="J33" s="2">
        <v>0.39319999999999999</v>
      </c>
      <c r="L33" s="2">
        <f t="shared" si="3"/>
        <v>1.56</v>
      </c>
      <c r="M33" s="2">
        <f t="shared" si="1"/>
        <v>0.78639999999999999</v>
      </c>
      <c r="N33" s="2">
        <f t="shared" si="2"/>
        <v>0.78639999999999999</v>
      </c>
    </row>
    <row r="34" spans="1:14" x14ac:dyDescent="0.3">
      <c r="L34" s="2" t="s">
        <v>143</v>
      </c>
      <c r="M34" s="2" t="s">
        <v>144</v>
      </c>
      <c r="N34" s="2" t="s">
        <v>145</v>
      </c>
    </row>
    <row r="35" spans="1:14" x14ac:dyDescent="0.3">
      <c r="L35" s="2">
        <f xml:space="preserve"> SUM(L2:L32)</f>
        <v>53.17</v>
      </c>
      <c r="M35" s="2">
        <f xml:space="preserve"> SUM(M2:M32)</f>
        <v>31.136000000000003</v>
      </c>
      <c r="N35" s="2">
        <f xml:space="preserve"> SUM(N2:N32)</f>
        <v>27.043260000000004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Gabriel Bettanin</cp:lastModifiedBy>
  <dcterms:created xsi:type="dcterms:W3CDTF">2016-05-06T14:57:35Z</dcterms:created>
  <dcterms:modified xsi:type="dcterms:W3CDTF">2020-12-22T00:46:57Z</dcterms:modified>
</cp:coreProperties>
</file>