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<sst xmlns="http://schemas.openxmlformats.org/spreadsheetml/2006/main" count="88" uniqueCount="33">
  <si>
    <t xml:space="preserve">60Hz</t>
  </si>
  <si>
    <t xml:space="preserve">IA</t>
  </si>
  <si>
    <t xml:space="preserve">maxError</t>
  </si>
  <si>
    <t xml:space="preserve">Percent</t>
  </si>
  <si>
    <t xml:space="preserve">MinError</t>
  </si>
  <si>
    <t xml:space="preserve">AvgError</t>
  </si>
  <si>
    <t xml:space="preserve">VA</t>
  </si>
  <si>
    <t xml:space="preserve">IB</t>
  </si>
  <si>
    <t xml:space="preserve">VB</t>
  </si>
  <si>
    <t xml:space="preserve">IC</t>
  </si>
  <si>
    <t xml:space="preserve">VC</t>
  </si>
  <si>
    <t xml:space="preserve">IN</t>
  </si>
  <si>
    <t xml:space="preserve">VN</t>
  </si>
  <si>
    <t xml:space="preserve">min</t>
  </si>
  <si>
    <t xml:space="preserve">Avg</t>
  </si>
  <si>
    <t xml:space="preserve">Coeffs</t>
  </si>
  <si>
    <t xml:space="preserve">OLS</t>
  </si>
  <si>
    <t xml:space="preserve">0.9926410653496602, 0.007459716976994326</t>
  </si>
  <si>
    <t xml:space="preserve">0.9959724094093948, 0.08904118229629221</t>
  </si>
  <si>
    <t xml:space="preserve">0.9938393188080759, 0.3903345451764207</t>
  </si>
  <si>
    <t xml:space="preserve">WLS</t>
  </si>
  <si>
    <t xml:space="preserve">redo!</t>
  </si>
  <si>
    <t xml:space="preserve">LAD</t>
  </si>
  <si>
    <t xml:space="preserve">-0.04853105  0.99268547</t>
  </si>
  <si>
    <t xml:space="preserve">0.9961842164340746 0.18230849690664316</t>
  </si>
  <si>
    <t xml:space="preserve">0.9939209378883798 0.569980789632603</t>
  </si>
  <si>
    <t xml:space="preserve">Voltage</t>
  </si>
  <si>
    <t xml:space="preserve">0.9831850558710427, 0.18392221169876086</t>
  </si>
  <si>
    <t xml:space="preserve">0.9865136541325736, 0.18098591666384087</t>
  </si>
  <si>
    <t xml:space="preserve">0.9844760659225197, 0.20219434257721422</t>
  </si>
  <si>
    <t xml:space="preserve">0.9833185814983672 0.1303467785504719</t>
  </si>
  <si>
    <t xml:space="preserve">0.9822518209913104 0.6707839779225254</t>
  </si>
  <si>
    <t xml:space="preserve">0.9799125088132514 0.7720293621842091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</si>
</sst>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2"/>
  <sheetViews>
    <sheetView showFormulas="false" showGridLines="true" showRowColHeaders="true" showZeros="true" rightToLeft="false" tabSelected="true" showOutlineSymbols="true" defaultGridColor="true" view="normal" topLeftCell="A73" colorId="64" zoomScale="110" zoomScaleNormal="110" zoomScalePageLayoutView="100" workbookViewId="0">
      <selection pane="topLeft" activeCell="J54" activeCellId="0" sqref="J54"/>
    </sheetView>
  </sheetViews>
  <sheetFormatPr defaultColWidth="11.53515625" defaultRowHeight="12.8" zeroHeight="false" outlineLevelRow="0" outlineLevelCol="0"/>
  <cols>
    <col collapsed="false" customWidth="true" hidden="false" outlineLevel="0" max="16" min="16" style="0" width="11.2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3</v>
      </c>
      <c r="F2" s="0" t="s">
        <v>5</v>
      </c>
      <c r="G2" s="0" t="s">
        <v>3</v>
      </c>
      <c r="J2" s="0" t="s">
        <v>6</v>
      </c>
      <c r="K2" s="0" t="s">
        <v>2</v>
      </c>
      <c r="M2" s="0" t="s">
        <v>4</v>
      </c>
      <c r="O2" s="0" t="s">
        <v>5</v>
      </c>
    </row>
    <row r="3" customFormat="false" ht="12.8" hidden="false" customHeight="false" outlineLevel="0" collapsed="false">
      <c r="B3" s="0" t="n">
        <v>49.6972991542454</v>
      </c>
      <c r="C3" s="0" t="n">
        <f aca="false">((B3-50)/50)*100</f>
        <v>-0.605401691509201</v>
      </c>
      <c r="D3" s="0" t="n">
        <v>50.0724848415868</v>
      </c>
      <c r="E3" s="0" t="n">
        <f aca="false">((D3-50)/50)*100</f>
        <v>0.144969683173599</v>
      </c>
      <c r="F3" s="0" t="n">
        <v>49.9492270870285</v>
      </c>
      <c r="G3" s="0" t="n">
        <f aca="false">((F3-50)/50)*100</f>
        <v>-0.101545825943006</v>
      </c>
      <c r="K3" s="0" t="n">
        <v>9.03754718725953</v>
      </c>
      <c r="L3" s="0" t="n">
        <f aca="false">((K3-9.2)/9.2)*100</f>
        <v>-1.76579144283118</v>
      </c>
      <c r="M3" s="0" t="n">
        <v>9.10769829721779</v>
      </c>
      <c r="N3" s="0" t="n">
        <f aca="false">((M3-9.2)/9.2)*100</f>
        <v>-1.00327937806748</v>
      </c>
      <c r="O3" s="0" t="n">
        <v>9.0733853938445</v>
      </c>
      <c r="P3" s="0" t="n">
        <f aca="false">((O3-9.2)/9.2)*100</f>
        <v>-1.37624571908151</v>
      </c>
    </row>
    <row r="4" customFormat="false" ht="12.8" hidden="false" customHeight="false" outlineLevel="0" collapsed="false">
      <c r="B4" s="0" t="n">
        <v>198.488597917192</v>
      </c>
      <c r="C4" s="0" t="n">
        <f aca="false">((B4-200)/200)*100</f>
        <v>-0.755701041403995</v>
      </c>
      <c r="D4" s="0" t="n">
        <v>198.836173238584</v>
      </c>
      <c r="E4" s="0" t="n">
        <f aca="false">((D4-200)/200)*100</f>
        <v>-0.581913380708002</v>
      </c>
      <c r="F4" s="0" t="n">
        <v>198.655447332845</v>
      </c>
      <c r="G4" s="0" t="n">
        <f aca="false">((F4-200)/200)*100</f>
        <v>-0.6722763335775</v>
      </c>
      <c r="K4" s="0" t="n">
        <v>56.598554552477</v>
      </c>
      <c r="L4" s="0" t="n">
        <f aca="false">((K4-57)/57)*100</f>
        <v>-0.704290258812285</v>
      </c>
      <c r="M4" s="0" t="n">
        <v>56.6950855225371</v>
      </c>
      <c r="N4" s="0" t="n">
        <f aca="false">((M4-57)/57)*100</f>
        <v>-0.534937679759476</v>
      </c>
      <c r="O4" s="0" t="n">
        <v>56.6329578785599</v>
      </c>
      <c r="P4" s="0" t="n">
        <f aca="false">((O4-57)/57)*100</f>
        <v>-0.643933546386141</v>
      </c>
    </row>
    <row r="5" customFormat="false" ht="12.8" hidden="false" customHeight="false" outlineLevel="0" collapsed="false">
      <c r="B5" s="0" t="n">
        <v>992.544072907594</v>
      </c>
      <c r="C5" s="0" t="n">
        <f aca="false">((B5-1000)/1000)*100</f>
        <v>-0.7455927092406</v>
      </c>
      <c r="D5" s="0" t="n">
        <v>996.366556277949</v>
      </c>
      <c r="E5" s="0" t="n">
        <f aca="false">((B5-1000)/1000)*100</f>
        <v>-0.7455927092406</v>
      </c>
      <c r="F5" s="0" t="n">
        <v>994.490926748931</v>
      </c>
      <c r="G5" s="0" t="n">
        <f aca="false">((F5-1000)/1000)*100</f>
        <v>-0.550907325106903</v>
      </c>
      <c r="K5" s="0" t="n">
        <v>90.5601002813356</v>
      </c>
      <c r="L5" s="0" t="n">
        <f aca="false">((K5-92)/92)*100</f>
        <v>-1.56510838985262</v>
      </c>
      <c r="M5" s="0" t="n">
        <v>90.9039570310635</v>
      </c>
      <c r="N5" s="0" t="n">
        <f aca="false">((M5-92)/92)*100</f>
        <v>-1.19135105319185</v>
      </c>
      <c r="O5" s="0" t="n">
        <v>90.7325269829102</v>
      </c>
      <c r="P5" s="0" t="n">
        <f aca="false">((O5-92)/92)*100</f>
        <v>-1.37768806205413</v>
      </c>
    </row>
    <row r="6" customFormat="false" ht="12.8" hidden="false" customHeight="false" outlineLevel="0" collapsed="false">
      <c r="B6" s="0" t="n">
        <v>1191.33889083726</v>
      </c>
      <c r="C6" s="0" t="n">
        <f aca="false">((B6-1200)/1200)*100</f>
        <v>-0.721759096895009</v>
      </c>
      <c r="D6" s="0" t="n">
        <v>1195.83240657591</v>
      </c>
      <c r="E6" s="0" t="n">
        <f aca="false">((D6-1200)/1200)*100</f>
        <v>-0.3472994520075</v>
      </c>
      <c r="F6" s="0" t="n">
        <v>1193.9885646907</v>
      </c>
      <c r="G6" s="0" t="n">
        <f aca="false">((F6-1200)/1200)*100</f>
        <v>-0.500952942441662</v>
      </c>
      <c r="K6" s="0" t="n">
        <v>113.228485793661</v>
      </c>
      <c r="L6" s="0" t="n">
        <f aca="false">100*(K6-115)/115</f>
        <v>-1.54044713594696</v>
      </c>
      <c r="M6" s="0" t="n">
        <v>113.64543070259</v>
      </c>
      <c r="N6" s="0" t="n">
        <f aca="false">100*(M6-115)/115</f>
        <v>-1.17788634557391</v>
      </c>
      <c r="O6" s="0" t="n">
        <v>113.476159979828</v>
      </c>
      <c r="P6" s="0" t="n">
        <f aca="false">100*(O6-115)/115</f>
        <v>-1.32507827841044</v>
      </c>
    </row>
    <row r="7" customFormat="false" ht="12.8" hidden="false" customHeight="false" outlineLevel="0" collapsed="false">
      <c r="B7" s="0" t="n">
        <v>2977.74061381542</v>
      </c>
      <c r="C7" s="0" t="n">
        <f aca="false">((B7-3000)/3000)*100</f>
        <v>-0.741979539485995</v>
      </c>
      <c r="D7" s="0" t="n">
        <v>2986.44670260655</v>
      </c>
      <c r="E7" s="0" t="n">
        <f aca="false">((D7-3000)/3000)*100</f>
        <v>-0.451776579781669</v>
      </c>
      <c r="F7" s="0" t="n">
        <v>2980.78563119532</v>
      </c>
      <c r="G7" s="0" t="n">
        <f aca="false">((F7-3000)/3000)*100</f>
        <v>-0.640478960155997</v>
      </c>
      <c r="K7" s="0" t="n">
        <v>135.837259152593</v>
      </c>
      <c r="L7" s="0" t="n">
        <f aca="false">100*(K7-138)/138</f>
        <v>-1.56720351261377</v>
      </c>
      <c r="M7" s="0" t="n">
        <v>136.250984407234</v>
      </c>
      <c r="N7" s="0" t="n">
        <f aca="false">100*(M7-138)/138</f>
        <v>-1.26740260345362</v>
      </c>
      <c r="O7" s="0" t="n">
        <v>135.973416892251</v>
      </c>
      <c r="P7" s="0" t="n">
        <f aca="false">100*(O7-138)/138</f>
        <v>-1.46853848387608</v>
      </c>
    </row>
    <row r="8" customFormat="false" ht="12.8" hidden="false" customHeight="false" outlineLevel="0" collapsed="false">
      <c r="B8" s="0" t="n">
        <v>3970.69335122444</v>
      </c>
      <c r="C8" s="0" t="n">
        <f aca="false">((B8-4000)/4000)*100</f>
        <v>-0.732666219389</v>
      </c>
      <c r="D8" s="0" t="n">
        <v>3984.91919247198</v>
      </c>
      <c r="E8" s="0" t="n">
        <f aca="false">((D8-4000)/4000)*100</f>
        <v>-0.377020188200504</v>
      </c>
      <c r="F8" s="0" t="n">
        <v>3976.25377295255</v>
      </c>
      <c r="G8" s="0" t="n">
        <f aca="false">((F8-4000)/4000)*100</f>
        <v>-0.593655676186245</v>
      </c>
      <c r="K8" s="0" t="n">
        <v>158.482048387908</v>
      </c>
      <c r="L8" s="0" t="n">
        <f aca="false">100*(K8-161)/161</f>
        <v>-1.56394510067826</v>
      </c>
      <c r="M8" s="0" t="n">
        <v>159.046129165001</v>
      </c>
      <c r="N8" s="0" t="n">
        <f aca="false">100*(M8-161)/161</f>
        <v>-1.2135843695646</v>
      </c>
      <c r="O8" s="0" t="n">
        <v>158.702290292332</v>
      </c>
      <c r="P8" s="0" t="n">
        <f aca="false">100*(O8-161)/161</f>
        <v>-1.42714888675031</v>
      </c>
    </row>
    <row r="10" customFormat="false" ht="12.8" hidden="false" customHeight="false" outlineLevel="0" collapsed="false">
      <c r="A10" s="0" t="s">
        <v>7</v>
      </c>
      <c r="B10" s="0" t="s">
        <v>2</v>
      </c>
      <c r="J10" s="0" t="s">
        <v>8</v>
      </c>
      <c r="K10" s="0" t="s">
        <v>2</v>
      </c>
      <c r="M10" s="0" t="s">
        <v>4</v>
      </c>
      <c r="O10" s="0" t="s">
        <v>5</v>
      </c>
    </row>
    <row r="11" customFormat="false" ht="12.8" hidden="false" customHeight="false" outlineLevel="0" collapsed="false">
      <c r="B11" s="0" t="n">
        <v>49.5423878116713</v>
      </c>
      <c r="C11" s="0" t="n">
        <f aca="false">((B11-50)/50)*100</f>
        <v>-0.915224376657406</v>
      </c>
      <c r="D11" s="0" t="n">
        <v>50.0578514412091</v>
      </c>
      <c r="E11" s="0" t="n">
        <f aca="false">((D11-50)/50)*100</f>
        <v>0.115702882418205</v>
      </c>
      <c r="F11" s="0" t="n">
        <v>49.8348561953684</v>
      </c>
      <c r="G11" s="0" t="n">
        <f aca="false">((F11-50)/50)*100</f>
        <v>-0.330287609263195</v>
      </c>
      <c r="K11" s="0" t="n">
        <v>9.0426613366286</v>
      </c>
      <c r="L11" s="0" t="n">
        <f aca="false">((K11-9.2)/9.2)*100</f>
        <v>-1.71020286273261</v>
      </c>
      <c r="M11" s="0" t="n">
        <v>9.11278771897356</v>
      </c>
      <c r="N11" s="0" t="n">
        <f aca="false">((M11-9.2)/9.2)*100</f>
        <v>-0.947959576374333</v>
      </c>
      <c r="O11" s="0" t="n">
        <v>9.07881228119308</v>
      </c>
      <c r="P11" s="0" t="n">
        <f aca="false">((O11-9.2)/9.2)*100</f>
        <v>-1.31725781311868</v>
      </c>
    </row>
    <row r="12" customFormat="false" ht="12.8" hidden="false" customHeight="false" outlineLevel="0" collapsed="false">
      <c r="B12" s="0" t="n">
        <v>198.095473062657</v>
      </c>
      <c r="C12" s="0" t="n">
        <f aca="false">((B12-200)/200)*100</f>
        <v>-0.952263468671504</v>
      </c>
      <c r="D12" s="0" t="n">
        <v>198.438163150988</v>
      </c>
      <c r="E12" s="0" t="n">
        <f aca="false">((D12-200)/200)*100</f>
        <v>-0.780918424505998</v>
      </c>
      <c r="F12" s="0" t="n">
        <v>198.24717090513</v>
      </c>
      <c r="G12" s="0" t="n">
        <f aca="false">((F12-200)/200)*100</f>
        <v>-0.876414547435004</v>
      </c>
      <c r="K12" s="0" t="n">
        <v>56.6343815682276</v>
      </c>
      <c r="L12" s="0" t="n">
        <f aca="false">((K12-57)/57)*100</f>
        <v>-0.641435845214732</v>
      </c>
      <c r="M12" s="0" t="n">
        <v>56.730396291852</v>
      </c>
      <c r="N12" s="0" t="n">
        <f aca="false">((M12-57)/57)*100</f>
        <v>-0.472988961663153</v>
      </c>
      <c r="O12" s="0" t="n">
        <v>56.6682477547084</v>
      </c>
      <c r="P12" s="0" t="n">
        <f aca="false">((O12-57)/57)*100</f>
        <v>-0.582021482967713</v>
      </c>
    </row>
    <row r="13" customFormat="false" ht="12.8" hidden="false" customHeight="false" outlineLevel="0" collapsed="false">
      <c r="B13" s="0" t="n">
        <v>990.547893221896</v>
      </c>
      <c r="C13" s="0" t="n">
        <f aca="false">((B13-1000)/1000)*100</f>
        <v>-0.945210677810405</v>
      </c>
      <c r="D13" s="0" t="n">
        <v>994.305194218768</v>
      </c>
      <c r="E13" s="0" t="n">
        <f aca="false">((D13-1000)/1000)*100</f>
        <v>-0.569480578123205</v>
      </c>
      <c r="F13" s="0" t="n">
        <v>992.465386273237</v>
      </c>
      <c r="G13" s="0" t="n">
        <f aca="false">((F13-1000)/1000)*100</f>
        <v>-0.753461372676304</v>
      </c>
      <c r="K13" s="0" t="n">
        <v>90.6119287121564</v>
      </c>
      <c r="L13" s="0" t="n">
        <f aca="false">((K13-92)/92)*100</f>
        <v>-1.50877313896044</v>
      </c>
      <c r="M13" s="0" t="n">
        <v>90.9587050804007</v>
      </c>
      <c r="N13" s="0" t="n">
        <f aca="false">((M13-92)/92)*100</f>
        <v>-1.13184230391228</v>
      </c>
      <c r="O13" s="0" t="n">
        <v>90.7863979953395</v>
      </c>
      <c r="P13" s="0" t="n">
        <f aca="false">((O13-92)/92)*100</f>
        <v>-1.31913261376141</v>
      </c>
    </row>
    <row r="14" customFormat="false" ht="12.8" hidden="false" customHeight="false" outlineLevel="0" collapsed="false">
      <c r="B14" s="0" t="n">
        <v>1188.99384579338</v>
      </c>
      <c r="C14" s="0" t="n">
        <f aca="false">((B14-1200)/1200)*100</f>
        <v>-0.917179517218339</v>
      </c>
      <c r="D14" s="0" t="n">
        <v>1193.31842752319</v>
      </c>
      <c r="E14" s="0" t="n">
        <f aca="false">((D14-1200)/1200)*100</f>
        <v>-0.556797706400838</v>
      </c>
      <c r="F14" s="0" t="n">
        <v>1191.57240655042</v>
      </c>
      <c r="G14" s="0" t="n">
        <f aca="false">((F14-1200)/1200)*100</f>
        <v>-0.702299454131662</v>
      </c>
      <c r="K14" s="0" t="n">
        <v>113.295572565628</v>
      </c>
      <c r="L14" s="0" t="n">
        <f aca="false">100*(K14-115)/115</f>
        <v>-1.48211081249739</v>
      </c>
      <c r="M14" s="0" t="n">
        <v>113.714095945504</v>
      </c>
      <c r="N14" s="0" t="n">
        <f aca="false">100*(M14-115)/115</f>
        <v>-1.11817743869217</v>
      </c>
      <c r="O14" s="0" t="n">
        <v>113.544966858247</v>
      </c>
      <c r="P14" s="0" t="n">
        <f aca="false">100*(O14-115)/115</f>
        <v>-1.26524621022001</v>
      </c>
    </row>
    <row r="15" customFormat="false" ht="12.8" hidden="false" customHeight="false" outlineLevel="0" collapsed="false">
      <c r="B15" s="0" t="n">
        <v>2971.77178152929</v>
      </c>
      <c r="C15" s="0" t="n">
        <f aca="false">((B15-3000)/3000)*100</f>
        <v>-0.940940615690336</v>
      </c>
      <c r="D15" s="0" t="n">
        <v>2980.57149550933</v>
      </c>
      <c r="E15" s="0" t="n">
        <f aca="false">((D15-3000)/3000)*100</f>
        <v>-0.64761681635567</v>
      </c>
      <c r="F15" s="0" t="n">
        <v>2974.87623778082</v>
      </c>
      <c r="G15" s="0" t="n">
        <f aca="false">((F15-3000)/3000)*100</f>
        <v>-0.83745874063934</v>
      </c>
      <c r="K15" s="0" t="n">
        <v>135.924759192263</v>
      </c>
      <c r="L15" s="0" t="n">
        <f aca="false">100*(K15-138)/138</f>
        <v>-1.50379768676594</v>
      </c>
      <c r="M15" s="0" t="n">
        <v>136.340239453776</v>
      </c>
      <c r="N15" s="0" t="n">
        <f aca="false">100*(M15-138)/138</f>
        <v>-1.20272503349565</v>
      </c>
      <c r="O15" s="0" t="n">
        <v>136.05968485399</v>
      </c>
      <c r="P15" s="0" t="n">
        <f aca="false">100*(O15-138)/138</f>
        <v>-1.40602546812318</v>
      </c>
    </row>
    <row r="16" customFormat="false" ht="12.8" hidden="false" customHeight="false" outlineLevel="0" collapsed="false">
      <c r="B16" s="0" t="n">
        <v>3962.77450960599</v>
      </c>
      <c r="C16" s="0" t="n">
        <f aca="false">((B16-4000)/4000)*100</f>
        <v>-0.930637259850255</v>
      </c>
      <c r="D16" s="0" t="n">
        <v>3977.07418340764</v>
      </c>
      <c r="E16" s="0" t="n">
        <f aca="false">((D16-4000)/4000)*100</f>
        <v>-0.573145414809005</v>
      </c>
      <c r="F16" s="0" t="n">
        <v>3968.38696395112</v>
      </c>
      <c r="G16" s="0" t="n">
        <f aca="false">((F16-4000)/4000)*100</f>
        <v>-0.790325901222002</v>
      </c>
      <c r="K16" s="0" t="n">
        <v>158.585088849368</v>
      </c>
      <c r="L16" s="0" t="n">
        <f aca="false">100*(K16-161)/161</f>
        <v>-1.49994481405715</v>
      </c>
      <c r="M16" s="0" t="n">
        <v>159.146588908694</v>
      </c>
      <c r="N16" s="0" t="n">
        <f aca="false">100*(M16-161)/161</f>
        <v>-1.15118701323353</v>
      </c>
      <c r="O16" s="0" t="n">
        <v>158.804279764218</v>
      </c>
      <c r="P16" s="0" t="n">
        <f aca="false">100*(O16-161)/161</f>
        <v>-1.36380138868448</v>
      </c>
    </row>
    <row r="18" customFormat="false" ht="12.8" hidden="false" customHeight="false" outlineLevel="0" collapsed="false">
      <c r="A18" s="0" t="s">
        <v>9</v>
      </c>
      <c r="B18" s="0" t="s">
        <v>2</v>
      </c>
      <c r="D18" s="0" t="s">
        <v>4</v>
      </c>
      <c r="F18" s="0" t="s">
        <v>5</v>
      </c>
      <c r="J18" s="0" t="s">
        <v>10</v>
      </c>
      <c r="K18" s="0" t="s">
        <v>2</v>
      </c>
      <c r="M18" s="0" t="s">
        <v>4</v>
      </c>
      <c r="O18" s="0" t="s">
        <v>5</v>
      </c>
    </row>
    <row r="19" customFormat="false" ht="12.8" hidden="false" customHeight="false" outlineLevel="0" collapsed="false">
      <c r="B19" s="0" t="n">
        <v>49.6997965507657</v>
      </c>
      <c r="C19" s="0" t="n">
        <f aca="false">((B19-50)/50)*100</f>
        <v>-0.600406898468606</v>
      </c>
      <c r="D19" s="0" t="n">
        <v>49.9715381715479</v>
      </c>
      <c r="E19" s="0" t="n">
        <f aca="false">((D19-50)/50)*100</f>
        <v>-0.0569236569042033</v>
      </c>
      <c r="F19" s="0" t="n">
        <v>49.9596199387637</v>
      </c>
      <c r="G19" s="0" t="n">
        <f aca="false">((F19-50)/50)*100</f>
        <v>-0.0807601224725971</v>
      </c>
      <c r="K19" s="0" t="n">
        <v>9.0364600309847</v>
      </c>
      <c r="L19" s="0" t="n">
        <f aca="false">((K19-9.2)/9.2)*100</f>
        <v>-1.77760835886196</v>
      </c>
      <c r="M19" s="0" t="n">
        <v>9.10376781095908</v>
      </c>
      <c r="N19" s="0" t="n">
        <f aca="false">((M19-9.2)/9.2)*100</f>
        <v>-1.04600205479259</v>
      </c>
      <c r="O19" s="0" t="n">
        <v>9.07207788157551</v>
      </c>
      <c r="P19" s="0" t="n">
        <f aca="false">((O19-9.2)/9.2)*100</f>
        <v>-1.39045780896184</v>
      </c>
    </row>
    <row r="20" customFormat="false" ht="12.8" hidden="false" customHeight="false" outlineLevel="0" collapsed="false">
      <c r="B20" s="0" t="n">
        <v>198.478073598095</v>
      </c>
      <c r="C20" s="0" t="n">
        <f aca="false">((B20-200)/200)*100</f>
        <v>-0.760963200952503</v>
      </c>
      <c r="D20" s="0" t="n">
        <v>198.809772797705</v>
      </c>
      <c r="E20" s="0" t="n">
        <f aca="false">((D20-200)/200)*100</f>
        <v>-0.595113601147503</v>
      </c>
      <c r="F20" s="0" t="n">
        <v>198.659294830845</v>
      </c>
      <c r="G20" s="0" t="n">
        <f aca="false">((F20-200)/200)*100</f>
        <v>-0.6703525845775</v>
      </c>
      <c r="K20" s="0" t="n">
        <v>56.5918151365535</v>
      </c>
      <c r="L20" s="0" t="n">
        <f aca="false">((K20-57)/57)*100</f>
        <v>-0.716113795520176</v>
      </c>
      <c r="M20" s="0" t="n">
        <v>56.6885620422123</v>
      </c>
      <c r="N20" s="0" t="n">
        <f aca="false">((M20-57)/57)*100</f>
        <v>-0.54638238208369</v>
      </c>
      <c r="O20" s="0" t="n">
        <v>56.6270805920401</v>
      </c>
      <c r="P20" s="0" t="n">
        <f aca="false">((O20-57)/57)*100</f>
        <v>-0.654244575368243</v>
      </c>
    </row>
    <row r="21" customFormat="false" ht="12.8" hidden="false" customHeight="false" outlineLevel="0" collapsed="false">
      <c r="B21" s="0" t="n">
        <v>992.62420770965</v>
      </c>
      <c r="C21" s="0" t="n">
        <f aca="false">((B21-1000)/1000)*100</f>
        <v>-0.737579229034998</v>
      </c>
      <c r="D21" s="0" t="n">
        <v>996.426592856463</v>
      </c>
      <c r="E21" s="0" t="n">
        <f aca="false">((D21-1000)/1000)*100</f>
        <v>-0.3573407143537</v>
      </c>
      <c r="F21" s="0" t="n">
        <v>994.554232524461</v>
      </c>
      <c r="G21" s="0" t="n">
        <f aca="false">((F21-1000)/1000)*100</f>
        <v>-0.544576747553901</v>
      </c>
      <c r="K21" s="0" t="n">
        <v>90.5460609982967</v>
      </c>
      <c r="L21" s="0" t="n">
        <f aca="false">((K21-92)/92)*100</f>
        <v>-1.58036848011229</v>
      </c>
      <c r="M21" s="0" t="n">
        <v>90.8937040501754</v>
      </c>
      <c r="N21" s="0" t="n">
        <f aca="false">((M21-92)/92)*100</f>
        <v>-1.20249559763543</v>
      </c>
      <c r="O21" s="0" t="n">
        <v>90.7219114324304</v>
      </c>
      <c r="P21" s="0" t="n">
        <f aca="false">((O21-92)/92)*100</f>
        <v>-1.38922670388</v>
      </c>
    </row>
    <row r="22" customFormat="false" ht="12.8" hidden="false" customHeight="false" outlineLevel="0" collapsed="false">
      <c r="B22" s="0" t="n">
        <v>1191.40401938991</v>
      </c>
      <c r="C22" s="0" t="n">
        <f aca="false">((B22-1200)/1200)*100</f>
        <v>-0.716331717507501</v>
      </c>
      <c r="D22" s="0" t="n">
        <v>1195.83769048721</v>
      </c>
      <c r="E22" s="0" t="n">
        <f aca="false">((D22-1200)/1200)*100</f>
        <v>-0.346859126065832</v>
      </c>
      <c r="F22" s="0" t="n">
        <v>1194.02294790307</v>
      </c>
      <c r="G22" s="0" t="n">
        <f aca="false">((F22-1200)/1200)*100</f>
        <v>-0.49808767474417</v>
      </c>
      <c r="K22" s="0" t="n">
        <v>113.211976441429</v>
      </c>
      <c r="L22" s="0" t="n">
        <f aca="false">100*(K22-115)/115</f>
        <v>-1.55480309440956</v>
      </c>
      <c r="M22" s="0" t="n">
        <v>113.629733612429</v>
      </c>
      <c r="N22" s="0" t="n">
        <f aca="false">100*(M22-115)/115</f>
        <v>-1.19153598919217</v>
      </c>
      <c r="O22" s="0" t="n">
        <v>113.461977423264</v>
      </c>
      <c r="P22" s="0" t="n">
        <f aca="false">100*(O22-115)/115</f>
        <v>-1.33741093629217</v>
      </c>
    </row>
    <row r="23" customFormat="false" ht="12.8" hidden="false" customHeight="false" outlineLevel="0" collapsed="false">
      <c r="B23" s="0" t="n">
        <v>2977.99401195652</v>
      </c>
      <c r="C23" s="0" t="n">
        <f aca="false">((B23-3000)/3000)*100</f>
        <v>-0.73353293478267</v>
      </c>
      <c r="D23" s="0" t="n">
        <v>2986.68508368966</v>
      </c>
      <c r="E23" s="0" t="n">
        <f aca="false">((D23-3000)/3000)*100</f>
        <v>-0.443830543677996</v>
      </c>
      <c r="F23" s="0" t="n">
        <v>2981.00390582782</v>
      </c>
      <c r="G23" s="0" t="n">
        <f aca="false">((F23-3000)/3000)*100</f>
        <v>-0.633203139072672</v>
      </c>
      <c r="K23" s="0" t="n">
        <v>135.828305011585</v>
      </c>
      <c r="L23" s="0" t="n">
        <f aca="false">100*(K23-138)/138</f>
        <v>-1.57369202059058</v>
      </c>
      <c r="M23" s="0" t="n">
        <v>136.221531207814</v>
      </c>
      <c r="N23" s="0" t="n">
        <f aca="false">100*(M23-138)/138</f>
        <v>-1.28874550158406</v>
      </c>
      <c r="O23" s="0" t="n">
        <v>135.961607811372</v>
      </c>
      <c r="P23" s="0" t="n">
        <f aca="false">100*(O23-138)/138</f>
        <v>-1.47709578886087</v>
      </c>
    </row>
    <row r="24" customFormat="false" ht="12.8" hidden="false" customHeight="false" outlineLevel="0" collapsed="false">
      <c r="B24" s="0" t="n">
        <v>3971.05068028893</v>
      </c>
      <c r="C24" s="0" t="n">
        <f aca="false">((B24-4000)/4000)*100</f>
        <v>-0.723732992776752</v>
      </c>
      <c r="D24" s="0" t="n">
        <v>3985.26510102798</v>
      </c>
      <c r="E24" s="0" t="n">
        <v>-0.9306372598503</v>
      </c>
      <c r="F24" s="0" t="n">
        <v>3968.38696395112</v>
      </c>
      <c r="G24" s="0" t="n">
        <f aca="false">((F24-4000)/4000)*100</f>
        <v>-0.790325901222002</v>
      </c>
      <c r="K24" s="0" t="n">
        <v>158.467404620755</v>
      </c>
      <c r="L24" s="0" t="n">
        <f aca="false">100*(K24-161)/161</f>
        <v>-1.57304060822671</v>
      </c>
      <c r="M24" s="0" t="n">
        <v>159.031729671052</v>
      </c>
      <c r="N24" s="0" t="n">
        <f aca="false">100*(M24-161)/161</f>
        <v>-1.22252815462608</v>
      </c>
      <c r="O24" s="0" t="n">
        <v>158.685715835647</v>
      </c>
      <c r="P24" s="0" t="n">
        <f aca="false">100*(O24-161)/161</f>
        <v>-1.43744358034349</v>
      </c>
    </row>
    <row r="26" customFormat="false" ht="12.8" hidden="false" customHeight="false" outlineLevel="0" collapsed="false">
      <c r="A26" s="0" t="s">
        <v>11</v>
      </c>
      <c r="B26" s="0" t="s">
        <v>2</v>
      </c>
      <c r="J26" s="0" t="s">
        <v>12</v>
      </c>
      <c r="K26" s="0" t="s">
        <v>2</v>
      </c>
      <c r="M26" s="0" t="s">
        <v>4</v>
      </c>
      <c r="O26" s="0" t="s">
        <v>5</v>
      </c>
    </row>
    <row r="27" customFormat="false" ht="12.8" hidden="false" customHeight="false" outlineLevel="0" collapsed="false">
      <c r="B27" s="0" t="n">
        <v>49.7139318132063</v>
      </c>
      <c r="C27" s="0" t="n">
        <f aca="false">((B27-50)/50)*100</f>
        <v>-0.572136373587398</v>
      </c>
      <c r="D27" s="0" t="n">
        <v>50.0226438914871</v>
      </c>
      <c r="E27" s="0" t="n">
        <f aca="false">((D27-50)/50)*100</f>
        <v>0.0452877829741993</v>
      </c>
      <c r="F27" s="0" t="n">
        <v>49.9482593263427</v>
      </c>
      <c r="G27" s="0" t="n">
        <f aca="false">((F27-50)/50)*100</f>
        <v>-0.103481347314599</v>
      </c>
      <c r="K27" s="0" t="n">
        <v>8.97614344104648</v>
      </c>
      <c r="L27" s="0" t="n">
        <f aca="false">((K27-9.2)/9.2)*100</f>
        <v>-2.43322346688608</v>
      </c>
      <c r="M27" s="0" t="n">
        <v>9.04568340951902</v>
      </c>
      <c r="N27" s="0" t="n">
        <f aca="false">((M27-9.2)/9.2)*100</f>
        <v>-1.67735424435847</v>
      </c>
      <c r="O27" s="0" t="n">
        <v>9.01190312496843</v>
      </c>
      <c r="P27" s="0" t="n">
        <f aca="false">((O27-9.2)/9.2)*100</f>
        <v>-2.04453125034314</v>
      </c>
    </row>
    <row r="28" customFormat="false" ht="12.8" hidden="false" customHeight="false" outlineLevel="0" collapsed="false">
      <c r="B28" s="0" t="n">
        <v>198.379413178423</v>
      </c>
      <c r="C28" s="0" t="n">
        <f aca="false">((B28-200)/200)*100</f>
        <v>-0.810293410788503</v>
      </c>
      <c r="D28" s="0" t="n">
        <v>199.666095709304</v>
      </c>
      <c r="E28" s="0" t="n">
        <f aca="false">((D28-200)/200)*100</f>
        <v>-0.166952145348006</v>
      </c>
      <c r="F28" s="0" t="n">
        <v>198.546361369269</v>
      </c>
      <c r="G28" s="0" t="n">
        <f aca="false">((F28-200)/200)*100</f>
        <v>-0.726819315365503</v>
      </c>
      <c r="K28" s="0" t="n">
        <v>56.2145657040828</v>
      </c>
      <c r="L28" s="0" t="n">
        <f aca="false">((K28-57)/57)*100</f>
        <v>-1.37795490511789</v>
      </c>
      <c r="M28" s="0" t="n">
        <v>56.3129213219922</v>
      </c>
      <c r="N28" s="0" t="n">
        <f aca="false">((M28-57)/57)*100</f>
        <v>-1.20540118948737</v>
      </c>
      <c r="O28" s="0" t="n">
        <v>56.2490189790856</v>
      </c>
      <c r="P28" s="0" t="n">
        <f aca="false">((O28-57)/57)*100</f>
        <v>-1.31751056300772</v>
      </c>
    </row>
    <row r="29" customFormat="false" ht="12.8" hidden="false" customHeight="false" outlineLevel="0" collapsed="false">
      <c r="B29" s="0" t="n">
        <v>991.998645683323</v>
      </c>
      <c r="C29" s="0" t="n">
        <f aca="false">((B29-1000)/1000)*100</f>
        <v>-0.800135431667695</v>
      </c>
      <c r="D29" s="0" t="n">
        <v>995.738283213439</v>
      </c>
      <c r="E29" s="0" t="n">
        <f aca="false">((D29-1000)/1000)*100</f>
        <v>-0.426171678656101</v>
      </c>
      <c r="F29" s="0" t="n">
        <v>993.877581283457</v>
      </c>
      <c r="G29" s="0" t="n">
        <f aca="false">((F29-1000)/1000)*100</f>
        <v>-0.612241871654305</v>
      </c>
      <c r="K29" s="0" t="n">
        <v>89.9424968738146</v>
      </c>
      <c r="L29" s="0" t="n">
        <f aca="false">((K29-92)/92)*100</f>
        <v>-2.23641644150586</v>
      </c>
      <c r="M29" s="0" t="n">
        <v>90.2865756034893</v>
      </c>
      <c r="N29" s="0" t="n">
        <f aca="false">((M29-92)/92)*100</f>
        <v>-1.86241782229424</v>
      </c>
      <c r="O29" s="0" t="n">
        <v>90.1158148368203</v>
      </c>
      <c r="P29" s="0" t="n">
        <f aca="false">((O29-92)/92)*100</f>
        <v>-2.04802735128228</v>
      </c>
    </row>
    <row r="30" customFormat="false" ht="12.8" hidden="false" customHeight="false" outlineLevel="0" collapsed="false">
      <c r="B30" s="0" t="n">
        <v>1190.59345658611</v>
      </c>
      <c r="C30" s="0" t="n">
        <f aca="false">((B30-1200)/1200)*100</f>
        <v>-0.783878617824162</v>
      </c>
      <c r="D30" s="0" t="n">
        <v>1194.96744283645</v>
      </c>
      <c r="E30" s="0" t="n">
        <f aca="false">((D30-1200)/1200)*100</f>
        <v>-0.419379763629176</v>
      </c>
      <c r="F30" s="0" t="n">
        <v>1193.23735231044</v>
      </c>
      <c r="G30" s="0" t="n">
        <f aca="false">((F30-1200)/1200)*100</f>
        <v>-0.563553974130002</v>
      </c>
      <c r="K30" s="0" t="n">
        <v>112.455293179619</v>
      </c>
      <c r="L30" s="0" t="n">
        <f aca="false">100*(K30-115)/115</f>
        <v>-2.21278853946173</v>
      </c>
      <c r="M30" s="0" t="n">
        <v>112.872306338568</v>
      </c>
      <c r="N30" s="0" t="n">
        <f aca="false">100*(M30-115)/115</f>
        <v>-1.85016840124522</v>
      </c>
      <c r="O30" s="0" t="n">
        <v>112.704147486891</v>
      </c>
      <c r="P30" s="0" t="n">
        <f aca="false">100*(O30-115)/115</f>
        <v>-1.99639348966</v>
      </c>
    </row>
    <row r="31" customFormat="false" ht="12.8" hidden="false" customHeight="false" outlineLevel="0" collapsed="false">
      <c r="B31" s="0" t="n">
        <v>2975.89621846531</v>
      </c>
      <c r="C31" s="0" t="n">
        <f aca="false">((B31-3000)/3000)*100</f>
        <v>-0.803459384489664</v>
      </c>
      <c r="D31" s="0" t="n">
        <v>2984.64588507003</v>
      </c>
      <c r="E31" s="0" t="n">
        <f aca="false">((D31-3000)/3000)*100</f>
        <v>-0.511803830998997</v>
      </c>
      <c r="F31" s="0" t="n">
        <v>2979.01713107845</v>
      </c>
      <c r="G31" s="0" t="n">
        <f aca="false">((F31-3000)/3000)*100</f>
        <v>-0.69942896405167</v>
      </c>
      <c r="K31" s="0" t="n">
        <v>134.920459815301</v>
      </c>
      <c r="L31" s="0" t="n">
        <f aca="false">100*(K31-138)/138</f>
        <v>-2.23155085847754</v>
      </c>
      <c r="M31" s="0" t="n">
        <v>135.308026696424</v>
      </c>
      <c r="N31" s="0" t="n">
        <f aca="false">100*(M31-138)/138</f>
        <v>-1.95070529244637</v>
      </c>
      <c r="O31" s="0" t="n">
        <v>135.05234919956</v>
      </c>
      <c r="P31" s="0" t="n">
        <f aca="false">100*(O31-138)/138</f>
        <v>-2.13597884089854</v>
      </c>
    </row>
    <row r="32" customFormat="false" ht="12.8" hidden="false" customHeight="false" outlineLevel="0" collapsed="false">
      <c r="B32" s="0" t="n">
        <v>3968.37009618349</v>
      </c>
      <c r="C32" s="0" t="n">
        <f aca="false">((B32-4000)/4000)*100</f>
        <v>-0.790747595412745</v>
      </c>
      <c r="D32" s="0" t="n">
        <v>3982.67198507621</v>
      </c>
      <c r="E32" s="0" t="n">
        <f aca="false">((D32-4000)/4000)*100</f>
        <v>-0.433200373094746</v>
      </c>
      <c r="F32" s="0" t="n">
        <v>3973.93076667731</v>
      </c>
      <c r="G32" s="0" t="n">
        <f aca="false">((F32-4000)/4000)*100</f>
        <v>-0.651730833067245</v>
      </c>
      <c r="K32" s="0" t="n">
        <v>157.405572550068</v>
      </c>
      <c r="L32" s="0" t="n">
        <f aca="false">100*(K32-161)/161</f>
        <v>-2.23256363349814</v>
      </c>
      <c r="M32" s="0" t="n">
        <v>157.97339007255</v>
      </c>
      <c r="N32" s="0" t="n">
        <f aca="false">100*(M32-161)/161</f>
        <v>-1.87988194251553</v>
      </c>
      <c r="O32" s="0" t="n">
        <v>157.628146649472</v>
      </c>
      <c r="P32" s="0" t="n">
        <f aca="false">100*(O32-161)/161</f>
        <v>-2.09431885125963</v>
      </c>
    </row>
    <row r="37" customFormat="false" ht="12.8" hidden="false" customHeight="false" outlineLevel="0" collapsed="false">
      <c r="B37" s="0" t="s">
        <v>2</v>
      </c>
      <c r="G37" s="0" t="s">
        <v>13</v>
      </c>
      <c r="L37" s="0" t="s">
        <v>14</v>
      </c>
    </row>
    <row r="38" customFormat="false" ht="12.8" hidden="false" customHeight="false" outlineLevel="0" collapsed="false">
      <c r="A38" s="0" t="s">
        <v>15</v>
      </c>
      <c r="B38" s="0" t="s">
        <v>16</v>
      </c>
      <c r="C38" s="0" t="s">
        <v>17</v>
      </c>
      <c r="G38" s="0" t="s">
        <v>18</v>
      </c>
      <c r="L38" s="0" t="s">
        <v>19</v>
      </c>
    </row>
    <row r="39" customFormat="false" ht="12.8" hidden="false" customHeight="false" outlineLevel="0" collapsed="false">
      <c r="B39" s="0" t="s">
        <v>20</v>
      </c>
      <c r="C39" s="0" t="n">
        <v>0.99260786</v>
      </c>
      <c r="D39" s="0" t="n">
        <v>0.03137328</v>
      </c>
      <c r="G39" s="0" t="n">
        <v>0.99564022</v>
      </c>
      <c r="H39" s="0" t="n">
        <v>0.46175856</v>
      </c>
      <c r="L39" s="0" t="n">
        <v>0.99356862</v>
      </c>
      <c r="M39" s="0" t="n">
        <v>0.82190955</v>
      </c>
      <c r="P39" s="0" t="s">
        <v>21</v>
      </c>
    </row>
    <row r="40" customFormat="false" ht="12.8" hidden="false" customHeight="false" outlineLevel="0" collapsed="false">
      <c r="B40" s="0" t="s">
        <v>22</v>
      </c>
      <c r="C40" s="0" t="s">
        <v>23</v>
      </c>
      <c r="G40" s="0" t="s">
        <v>24</v>
      </c>
      <c r="L40" s="0" t="s">
        <v>25</v>
      </c>
    </row>
    <row r="42" customFormat="false" ht="12.8" hidden="false" customHeight="false" outlineLevel="0" collapsed="false">
      <c r="A42" s="0" t="s">
        <v>16</v>
      </c>
    </row>
    <row r="43" customFormat="false" ht="12.8" hidden="false" customHeight="false" outlineLevel="0" collapsed="false">
      <c r="A43" s="0" t="s">
        <v>1</v>
      </c>
      <c r="B43" s="0" t="s">
        <v>2</v>
      </c>
      <c r="D43" s="0" t="s">
        <v>4</v>
      </c>
      <c r="F43" s="0" t="s">
        <v>5</v>
      </c>
    </row>
    <row r="44" customFormat="false" ht="12.8" hidden="false" customHeight="false" outlineLevel="0" collapsed="false">
      <c r="B44" s="0" t="n">
        <v>50.073189303471</v>
      </c>
      <c r="C44" s="0" t="n">
        <f aca="false">((B44-50)/50)*100</f>
        <v>0.146378606941994</v>
      </c>
      <c r="D44" s="0" t="n">
        <v>49.9873101350634</v>
      </c>
      <c r="E44" s="0" t="n">
        <f aca="false">((D44-50)/50)*100</f>
        <v>-0.0253797298731939</v>
      </c>
      <c r="F44" s="0" t="n">
        <v>50.6491904203226</v>
      </c>
      <c r="G44" s="0" t="n">
        <f aca="false">((F44-50)/50)*100</f>
        <v>1.29838084064519</v>
      </c>
    </row>
    <row r="45" customFormat="false" ht="12.8" hidden="false" customHeight="false" outlineLevel="0" collapsed="false">
      <c r="B45" s="0" t="n">
        <v>199.967550877697</v>
      </c>
      <c r="C45" s="0" t="n">
        <f aca="false">((B45-200)/200)*100</f>
        <v>-0.0162245611515033</v>
      </c>
      <c r="D45" s="0" t="n">
        <v>199.380302709204</v>
      </c>
      <c r="E45" s="0" t="n">
        <f aca="false">((D45-200)/200)*100</f>
        <v>-0.309848645398006</v>
      </c>
      <c r="F45" s="0" t="n">
        <v>200.277221261527</v>
      </c>
      <c r="G45" s="0" t="n">
        <f aca="false">((F45-200)/200)*100</f>
        <v>0.138610630763495</v>
      </c>
    </row>
    <row r="46" customFormat="false" ht="12.8" hidden="false" customHeight="false" outlineLevel="0" collapsed="false">
      <c r="B46" s="0" t="n">
        <v>999.909748222408</v>
      </c>
      <c r="C46" s="0" t="n">
        <f aca="false">((B46-1000)/1000)*100</f>
        <v>-0.0090251777592016</v>
      </c>
      <c r="D46" s="0" t="n">
        <v>996.646840907056</v>
      </c>
      <c r="E46" s="0" t="n">
        <f aca="false">((D46-1000)/1000)*100</f>
        <v>-0.3353159092944</v>
      </c>
      <c r="F46" s="0" t="n">
        <v>1001.04598171925</v>
      </c>
      <c r="G46" s="0" t="n">
        <f aca="false">((F46-1000)/1000)*100</f>
        <v>0.104598171924999</v>
      </c>
    </row>
    <row r="47" customFormat="false" ht="12.8" hidden="false" customHeight="false" outlineLevel="0" collapsed="false">
      <c r="B47" s="0" t="n">
        <v>1200.17832955462</v>
      </c>
      <c r="C47" s="0" t="n">
        <f aca="false">((B47-1200)/1200)*100</f>
        <v>0.0148607962183291</v>
      </c>
      <c r="D47" s="0" t="n">
        <v>1196.24556076271</v>
      </c>
      <c r="E47" s="0" t="n">
        <f aca="false">((D47-1200)/1200)*100</f>
        <v>-0.312869936440829</v>
      </c>
      <c r="F47" s="0" t="n">
        <v>1201.780279675</v>
      </c>
      <c r="G47" s="0" t="n">
        <f aca="false">((F47-1200)/1200)*100</f>
        <v>0.148356639583331</v>
      </c>
    </row>
    <row r="48" customFormat="false" ht="12.8" hidden="false" customHeight="false" outlineLevel="0" collapsed="false">
      <c r="B48" s="0" t="n">
        <v>2999.82352391184</v>
      </c>
      <c r="C48" s="0" t="n">
        <f aca="false">((B48-3000)/3000)*100</f>
        <v>-0.00588253627200478</v>
      </c>
      <c r="D48" s="0" t="n">
        <v>2989.8712737857</v>
      </c>
      <c r="E48" s="0" t="n">
        <f aca="false">((D48-3000)/3000)*100</f>
        <v>-0.337624207143335</v>
      </c>
      <c r="F48" s="0" t="n">
        <v>2999.65346972704</v>
      </c>
      <c r="G48" s="0" t="n">
        <f aca="false">((F48-3000)/3000)*100</f>
        <v>-0.0115510090986694</v>
      </c>
    </row>
    <row r="49" customFormat="false" ht="12.8" hidden="false" customHeight="false" outlineLevel="0" collapsed="false">
      <c r="B49" s="0" t="n">
        <v>4000.13750654891</v>
      </c>
      <c r="C49" s="0" t="n">
        <f aca="false">((B49-4000)/4000)*100</f>
        <v>0.0034376637227524</v>
      </c>
      <c r="D49" s="0" t="n">
        <v>3986.83939060115</v>
      </c>
      <c r="E49" s="0" t="n">
        <f aca="false">((D49-4000)/4000)*100</f>
        <v>-0.329015234971246</v>
      </c>
      <c r="F49" s="0" t="n">
        <v>4001.29238953866</v>
      </c>
      <c r="G49" s="0" t="n">
        <f aca="false">((F49-4000)/4000)*100</f>
        <v>0.0323097384664948</v>
      </c>
    </row>
    <row r="51" customFormat="false" ht="12.8" hidden="false" customHeight="false" outlineLevel="0" collapsed="false">
      <c r="A51" s="0" t="s">
        <v>22</v>
      </c>
    </row>
    <row r="52" customFormat="false" ht="12.8" hidden="false" customHeight="false" outlineLevel="0" collapsed="false">
      <c r="A52" s="0" t="s">
        <v>1</v>
      </c>
      <c r="B52" s="0" t="s">
        <v>2</v>
      </c>
      <c r="D52" s="0" t="s">
        <v>4</v>
      </c>
      <c r="F52" s="0" t="s">
        <v>5</v>
      </c>
    </row>
    <row r="53" customFormat="false" ht="12.8" hidden="false" customHeight="false" outlineLevel="0" collapsed="false">
      <c r="B53" s="0" t="n">
        <v>50.0149590688843</v>
      </c>
      <c r="C53" s="0" t="n">
        <f aca="false">((B53-50)/50)*100</f>
        <v>0.029918137768604</v>
      </c>
      <c r="D53" s="0" t="n">
        <v>50.4465909614748</v>
      </c>
      <c r="E53" s="0" t="n">
        <f aca="false">((D53-50)/50)*100</f>
        <v>0.893181922949594</v>
      </c>
      <c r="F53" s="0" t="n">
        <v>50.8247094938568</v>
      </c>
      <c r="G53" s="0" t="n">
        <f aca="false">((F53-50)/50)*100</f>
        <v>1.6494189877136</v>
      </c>
    </row>
    <row r="54" customFormat="false" ht="12.8" hidden="false" customHeight="false" outlineLevel="0" collapsed="false">
      <c r="B54" s="0" t="n">
        <v>199.902615782983</v>
      </c>
      <c r="C54" s="0" t="n">
        <f aca="false">((B54-200)/200)*100</f>
        <v>-0.0486921085085044</v>
      </c>
      <c r="D54" s="0" t="n">
        <v>199.780103722306</v>
      </c>
      <c r="E54" s="0" t="n">
        <f aca="false">((D54-200)/200)*100</f>
        <v>-0.109948138847003</v>
      </c>
      <c r="F54" s="0" t="n">
        <v>200.440453138163</v>
      </c>
      <c r="G54" s="0" t="n">
        <f aca="false">((F54-200)/200)*100</f>
        <v>0.220226569081504</v>
      </c>
    </row>
    <row r="55" customFormat="false" ht="12.8" hidden="false" customHeight="false" outlineLevel="0" collapsed="false">
      <c r="B55" s="0" t="n">
        <v>999.809031257801</v>
      </c>
      <c r="C55" s="0" t="n">
        <f aca="false">((B55-1000)/1000)*100</f>
        <v>-0.0190968742198947</v>
      </c>
      <c r="D55" s="0" t="n">
        <v>1000.36534677524</v>
      </c>
      <c r="E55" s="0" t="n">
        <f aca="false">((D55-1000)/1000)*100</f>
        <v>0.0365346775240027</v>
      </c>
      <c r="F55" s="0" t="n">
        <v>1001.14345584064</v>
      </c>
      <c r="G55" s="0" t="n">
        <f aca="false">((F55-1000)/1000)*100</f>
        <v>0.114345584063994</v>
      </c>
    </row>
    <row r="56" customFormat="false" ht="12.8" hidden="false" customHeight="false" outlineLevel="0" collapsed="false">
      <c r="B56" s="0" t="n">
        <v>1200.06865446235</v>
      </c>
      <c r="C56" s="0" t="n">
        <f aca="false">((B56-1200)/1200)*100</f>
        <v>0.00572120519583071</v>
      </c>
      <c r="D56" s="0" t="n">
        <v>1200.59523097474</v>
      </c>
      <c r="E56" s="0" t="n">
        <f aca="false">((D56-1200)/1200)*100</f>
        <v>0.0496025812283278</v>
      </c>
      <c r="F56" s="0" t="n">
        <v>1201.86126984062</v>
      </c>
      <c r="G56" s="0" t="n">
        <f aca="false">((F56-1200)/1200)*100</f>
        <v>0.155105820051669</v>
      </c>
    </row>
    <row r="57" customFormat="false" ht="12.8" hidden="false" customHeight="false" outlineLevel="0" collapsed="false">
      <c r="B57" s="0" t="n">
        <v>2999.6333496655</v>
      </c>
      <c r="C57" s="0" t="n">
        <f aca="false">((B57-3000)/3000)*100</f>
        <v>-0.0122216778166603</v>
      </c>
      <c r="D57" s="0" t="n">
        <v>2998.06829518397</v>
      </c>
      <c r="E57" s="0" t="n">
        <f aca="false">((D57-3000)/3000)*100</f>
        <v>-0.0643901605343369</v>
      </c>
      <c r="F57" s="0" t="n">
        <v>2999.58682163424</v>
      </c>
      <c r="G57" s="0" t="n">
        <f aca="false">((F57-3000)/3000)*100</f>
        <v>-0.0137726121919968</v>
      </c>
    </row>
    <row r="58" customFormat="false" ht="12.8" hidden="false" customHeight="false" outlineLevel="0" collapsed="false">
      <c r="B58" s="0" t="n">
        <v>3999.90258768866</v>
      </c>
      <c r="C58" s="0" t="n">
        <f aca="false">((B58-4000)/4000)*100</f>
        <v>-0.00243530778350305</v>
      </c>
      <c r="D58" s="0" t="n">
        <v>4000.36533361683</v>
      </c>
      <c r="E58" s="0" t="n">
        <f aca="false">((D58-4000)/4000)*100</f>
        <v>0.00913334042074894</v>
      </c>
      <c r="F58" s="0" t="n">
        <v>4001.14348857814</v>
      </c>
      <c r="G58" s="0" t="n">
        <f aca="false">((F58-4000)/4000)*100</f>
        <v>0.0285872144535006</v>
      </c>
    </row>
    <row r="60" customFormat="false" ht="12.8" hidden="false" customHeight="false" outlineLevel="0" collapsed="false">
      <c r="A60" s="0" t="s">
        <v>20</v>
      </c>
    </row>
    <row r="61" customFormat="false" ht="12.8" hidden="false" customHeight="false" outlineLevel="0" collapsed="false">
      <c r="A61" s="0" t="s">
        <v>1</v>
      </c>
      <c r="B61" s="1" t="s">
        <v>2</v>
      </c>
      <c r="C61" s="1"/>
      <c r="D61" s="1" t="s">
        <v>4</v>
      </c>
      <c r="E61" s="1"/>
      <c r="F61" s="1" t="s">
        <v>5</v>
      </c>
    </row>
    <row r="62" customFormat="false" ht="12.8" hidden="false" customHeight="false" outlineLevel="0" collapsed="false">
      <c r="B62" s="0" t="n">
        <v>50.09877795</v>
      </c>
      <c r="C62" s="1" t="n">
        <f aca="false">((B62-50)/50)*100</f>
        <v>0.197555899999998</v>
      </c>
      <c r="D62" s="0" t="n">
        <v>50.37667559</v>
      </c>
      <c r="E62" s="1" t="n">
        <f aca="false">((D62-50)/50)*100</f>
        <v>0.753351179999996</v>
      </c>
      <c r="F62" s="0" t="n">
        <v>50.84090007</v>
      </c>
      <c r="G62" s="1" t="n">
        <f aca="false">((F62-50)/50)*100</f>
        <v>1.68180014000001</v>
      </c>
    </row>
    <row r="63" customFormat="false" ht="12.8" hidden="false" customHeight="false" outlineLevel="0" collapsed="false">
      <c r="B63" s="0" t="n">
        <v>199.99815463</v>
      </c>
      <c r="C63" s="1" t="n">
        <f aca="false">((B63-200)/200)*100</f>
        <v>-0.00092268500000614</v>
      </c>
      <c r="D63" s="0" t="n">
        <v>199.81951172</v>
      </c>
      <c r="E63" s="1" t="n">
        <f aca="false">((D63-200)/200)*100</f>
        <v>-0.0902441399999958</v>
      </c>
      <c r="F63" s="0" t="n">
        <v>200.59532716</v>
      </c>
      <c r="G63" s="1" t="n">
        <f aca="false">((F63-200)/200)*100</f>
        <v>0.297663580000005</v>
      </c>
    </row>
    <row r="64" customFormat="false" ht="12.8" hidden="false" customHeight="false" outlineLevel="0" collapsed="false">
      <c r="B64" s="0" t="n">
        <v>999.96711616</v>
      </c>
      <c r="C64" s="1" t="n">
        <f aca="false">((B64-1000)/1000)*100</f>
        <v>-0.0032883839999954</v>
      </c>
      <c r="D64" s="0" t="n">
        <v>997.35205032</v>
      </c>
      <c r="E64" s="1" t="n">
        <f aca="false">((D64-1000)/1000)*100</f>
        <v>-0.264794968000001</v>
      </c>
      <c r="F64" s="0" t="n">
        <v>999.79073525</v>
      </c>
      <c r="G64" s="1" t="n">
        <f aca="false">((F64-1000)/1000)*100</f>
        <v>-0.0209264749999988</v>
      </c>
    </row>
    <row r="65" customFormat="false" ht="12.8" hidden="false" customHeight="false" outlineLevel="0" collapsed="false">
      <c r="B65" s="0" t="n">
        <v>1200.242398</v>
      </c>
      <c r="C65" s="1" t="n">
        <f aca="false">((B65-1200)/1200)*100</f>
        <v>0.0201998333333411</v>
      </c>
      <c r="D65" s="0" t="n">
        <v>1197.01736439</v>
      </c>
      <c r="E65" s="1" t="n">
        <f aca="false">((D65-1200)/1200)*100</f>
        <v>-0.248552967499999</v>
      </c>
      <c r="F65" s="0" t="n">
        <v>1199.87235505</v>
      </c>
      <c r="G65" s="1" t="n">
        <f aca="false">((F65-1200)/1200)*100</f>
        <v>-0.0106370791666753</v>
      </c>
    </row>
    <row r="66" customFormat="false" ht="12.8" hidden="false" customHeight="false" outlineLevel="0" collapsed="false">
      <c r="B66" s="0" t="n">
        <v>2999.94780424</v>
      </c>
      <c r="C66" s="1" t="n">
        <f aca="false">((B66-3000)/3000)*100</f>
        <v>-0.00173985866666347</v>
      </c>
      <c r="D66" s="0" t="n">
        <v>2991.24150358</v>
      </c>
      <c r="E66" s="1" t="n">
        <f aca="false">((D66-3000)/3000)*100</f>
        <v>-0.291949880666668</v>
      </c>
      <c r="F66" s="0" t="n">
        <v>2997.8374834</v>
      </c>
      <c r="G66" s="1" t="n">
        <f aca="false">((F66-3000)/3000)*100</f>
        <v>-0.072083886666663</v>
      </c>
    </row>
    <row r="67" customFormat="false" ht="12.8" hidden="false" customHeight="false" outlineLevel="0" collapsed="false">
      <c r="B67" s="0" t="n">
        <v>4000.29525502</v>
      </c>
      <c r="C67" s="1" t="n">
        <f aca="false">((B67-4000)/4000)*100</f>
        <v>0.00738137549999465</v>
      </c>
      <c r="D67" s="0" t="n">
        <v>3988.54224933</v>
      </c>
      <c r="E67" s="1" t="n">
        <f aca="false">((D67-4000)/4000)*100</f>
        <v>-0.286443766750006</v>
      </c>
      <c r="F67" s="0" t="n">
        <v>3997.2176189</v>
      </c>
      <c r="G67" s="1" t="n">
        <f aca="false">((F67-4000)/4000)*100</f>
        <v>-0.069559527499996</v>
      </c>
    </row>
    <row r="71" customFormat="false" ht="12.8" hidden="false" customHeight="false" outlineLevel="0" collapsed="false">
      <c r="A71" s="0" t="s">
        <v>26</v>
      </c>
      <c r="C71" s="0" t="s">
        <v>2</v>
      </c>
    </row>
    <row r="72" customFormat="false" ht="12.8" hidden="false" customHeight="false" outlineLevel="0" collapsed="false">
      <c r="A72" s="0" t="s">
        <v>15</v>
      </c>
      <c r="B72" s="0" t="s">
        <v>16</v>
      </c>
      <c r="C72" s="0" t="s">
        <v>27</v>
      </c>
      <c r="G72" s="0" t="s">
        <v>28</v>
      </c>
      <c r="K72" s="0" t="s">
        <v>29</v>
      </c>
    </row>
    <row r="73" customFormat="false" ht="12.8" hidden="false" customHeight="false" outlineLevel="0" collapsed="false">
      <c r="B73" s="0" t="s">
        <v>20</v>
      </c>
      <c r="C73" s="0" t="n">
        <v>0.98318506</v>
      </c>
      <c r="D73" s="0" t="n">
        <v>0.18392221</v>
      </c>
      <c r="G73" s="0" t="n">
        <v>0.98651365</v>
      </c>
      <c r="H73" s="0" t="n">
        <v>0.18098592</v>
      </c>
      <c r="K73" s="0" t="n">
        <v>0.97997431</v>
      </c>
      <c r="L73" s="0" t="n">
        <v>0.45525006</v>
      </c>
    </row>
    <row r="74" customFormat="false" ht="12.8" hidden="false" customHeight="false" outlineLevel="0" collapsed="false">
      <c r="B74" s="0" t="s">
        <v>22</v>
      </c>
      <c r="C74" s="0" t="s">
        <v>30</v>
      </c>
      <c r="G74" s="0" t="s">
        <v>31</v>
      </c>
      <c r="K74" s="0" t="s">
        <v>32</v>
      </c>
    </row>
    <row r="77" customFormat="false" ht="12.8" hidden="false" customHeight="false" outlineLevel="0" collapsed="false">
      <c r="A77" s="0" t="s">
        <v>16</v>
      </c>
    </row>
    <row r="78" customFormat="false" ht="12.8" hidden="false" customHeight="false" outlineLevel="0" collapsed="false">
      <c r="A78" s="1" t="s">
        <v>10</v>
      </c>
      <c r="B78" s="0" t="s">
        <v>2</v>
      </c>
      <c r="D78" s="0" t="s">
        <v>4</v>
      </c>
      <c r="F78" s="0" t="s">
        <v>5</v>
      </c>
    </row>
    <row r="79" customFormat="false" ht="12.8" hidden="false" customHeight="false" outlineLevel="0" collapsed="false">
      <c r="B79" s="0" t="n">
        <v>9.3749284999086</v>
      </c>
      <c r="C79" s="1" t="n">
        <f aca="false">((B79-9.2)/9.2)*100</f>
        <v>1.90139673813701</v>
      </c>
      <c r="D79" s="0" t="n">
        <v>9.40920873225567</v>
      </c>
      <c r="E79" s="1" t="n">
        <f aca="false">((D79-9.2)/9.2)*100</f>
        <v>2.27400795930076</v>
      </c>
      <c r="F79" s="0" t="n">
        <v>9.41732734134074</v>
      </c>
      <c r="G79" s="1" t="n">
        <f aca="false">((F79-9.2)/9.2)*100</f>
        <v>2.36225371022545</v>
      </c>
    </row>
    <row r="80" customFormat="false" ht="12.8" hidden="false" customHeight="false" outlineLevel="0" collapsed="false">
      <c r="B80" s="0" t="n">
        <v>57.7436001162989</v>
      </c>
      <c r="C80" s="1" t="n">
        <f aca="false">((B80-57)/57)*100</f>
        <v>1.30456160754192</v>
      </c>
      <c r="D80" s="0" t="n">
        <v>57.6445210687015</v>
      </c>
      <c r="E80" s="1" t="n">
        <f aca="false">((D80-57)/57)*100</f>
        <v>1.13073871702014</v>
      </c>
      <c r="F80" s="0" t="n">
        <v>57.7222118952404</v>
      </c>
      <c r="G80" s="1" t="n">
        <f aca="false">((F80-57)/57)*100</f>
        <v>1.2670384127024</v>
      </c>
    </row>
    <row r="81" customFormat="false" ht="12.8" hidden="false" customHeight="false" outlineLevel="0" collapsed="false">
      <c r="B81" s="0" t="n">
        <v>92.2785492176782</v>
      </c>
      <c r="C81" s="1" t="n">
        <f aca="false">((B81-92)/92)*100</f>
        <v>0.302770888780595</v>
      </c>
      <c r="D81" s="0" t="n">
        <v>92.3172717849997</v>
      </c>
      <c r="E81" s="1" t="n">
        <f aca="false">((D81-92)/92)*100</f>
        <v>0.344860635869228</v>
      </c>
      <c r="F81" s="0" t="n">
        <v>92.3546748068107</v>
      </c>
      <c r="G81" s="1" t="n">
        <f aca="false">((F81-92)/92)*100</f>
        <v>0.385516094359463</v>
      </c>
    </row>
    <row r="82" customFormat="false" ht="12.8" hidden="false" customHeight="false" outlineLevel="0" collapsed="false">
      <c r="B82" s="0" t="n">
        <v>115.33210898019</v>
      </c>
      <c r="C82" s="1" t="n">
        <f aca="false">((B82-115)/115)*100</f>
        <v>0.288790417556917</v>
      </c>
      <c r="D82" s="0" t="n">
        <v>115.364119101315</v>
      </c>
      <c r="E82" s="1" t="n">
        <f aca="false">((D82-115)/115)*100</f>
        <v>0.316625305491241</v>
      </c>
      <c r="F82" s="0" t="n">
        <v>115.453322684578</v>
      </c>
      <c r="G82" s="1" t="n">
        <f aca="false">((F82-115)/115)*100</f>
        <v>0.394193638763575</v>
      </c>
    </row>
    <row r="83" customFormat="false" ht="12.8" hidden="false" customHeight="false" outlineLevel="0" collapsed="false">
      <c r="B83" s="0" t="n">
        <v>138.335233809137</v>
      </c>
      <c r="C83" s="1" t="n">
        <f aca="false">((B83-138)/138)*100</f>
        <v>0.242923050099282</v>
      </c>
      <c r="D83" s="0" t="n">
        <v>138.264762696815</v>
      </c>
      <c r="E83" s="1" t="n">
        <f aca="false">((D83-138)/138)*100</f>
        <v>0.191857026677545</v>
      </c>
      <c r="F83" s="0" t="n">
        <v>138.307743596298</v>
      </c>
      <c r="G83" s="1" t="n">
        <f aca="false">((F83-138)/138)*100</f>
        <v>0.223002606012917</v>
      </c>
    </row>
    <row r="84" customFormat="false" ht="12.8" hidden="false" customHeight="false" outlineLevel="0" collapsed="false">
      <c r="B84" s="0" t="n">
        <v>161.361519119294</v>
      </c>
      <c r="C84" s="1" t="n">
        <f aca="false">((B84-161)/161)*100</f>
        <v>0.224546036828625</v>
      </c>
      <c r="D84" s="0" t="n">
        <v>161.386792855937</v>
      </c>
      <c r="E84" s="1" t="n">
        <f aca="false">((D84-161)/161)*100</f>
        <v>0.240244009898627</v>
      </c>
      <c r="F84" s="0" t="n">
        <v>161.390181870692</v>
      </c>
      <c r="G84" s="1" t="n">
        <f aca="false">((F84-161)/161)*100</f>
        <v>0.242348988007632</v>
      </c>
    </row>
    <row r="86" customFormat="false" ht="12.8" hidden="false" customHeight="false" outlineLevel="0" collapsed="false">
      <c r="A86" s="0" t="s">
        <v>22</v>
      </c>
    </row>
    <row r="87" customFormat="false" ht="12.8" hidden="false" customHeight="false" outlineLevel="0" collapsed="false">
      <c r="A87" s="0" t="s">
        <v>10</v>
      </c>
      <c r="B87" s="0" t="s">
        <v>2</v>
      </c>
      <c r="D87" s="0" t="s">
        <v>4</v>
      </c>
      <c r="F87" s="0" t="s">
        <v>5</v>
      </c>
    </row>
    <row r="88" customFormat="false" ht="12.8" hidden="false" customHeight="false" outlineLevel="0" collapsed="false">
      <c r="B88" s="0" t="n">
        <v>9.3201050125656</v>
      </c>
      <c r="C88" s="1" t="n">
        <f aca="false">((B88-9.2)/9.2)*100</f>
        <v>1.30548926701744</v>
      </c>
      <c r="D88" s="0" t="n">
        <v>9.93904657250988</v>
      </c>
      <c r="E88" s="1" t="n">
        <f aca="false">((D88-9.2)/9.2)*100</f>
        <v>8.03311491858571</v>
      </c>
      <c r="F88" s="0" t="n">
        <v>10.0300782185688</v>
      </c>
      <c r="G88" s="1" t="n">
        <f aca="false">((F88-9.2)/9.2)*100</f>
        <v>9.02258933226992</v>
      </c>
    </row>
    <row r="89" customFormat="false" ht="12.8" hidden="false" customHeight="false" outlineLevel="0" collapsed="false">
      <c r="B89" s="0" t="n">
        <v>57.6822086078263</v>
      </c>
      <c r="C89" s="1" t="n">
        <f aca="false">((B89-57)/57)*100</f>
        <v>1.19685720671276</v>
      </c>
      <c r="D89" s="0" t="n">
        <v>58.3836441943596</v>
      </c>
      <c r="E89" s="1" t="n">
        <f aca="false">((D89-57)/57)*100</f>
        <v>2.42744595501681</v>
      </c>
      <c r="F89" s="0" t="n">
        <v>58.5599237739208</v>
      </c>
      <c r="G89" s="1" t="n">
        <f aca="false">((F89-57)/57)*100</f>
        <v>2.73670837529969</v>
      </c>
    </row>
    <row r="90" customFormat="false" ht="12.8" hidden="false" customHeight="false" outlineLevel="0" collapsed="false">
      <c r="B90" s="0" t="n">
        <v>92.2124681804707</v>
      </c>
      <c r="C90" s="1" t="n">
        <f aca="false">((B90-92)/92)*100</f>
        <v>0.230943674424729</v>
      </c>
      <c r="D90" s="0" t="n">
        <v>93.2068344160306</v>
      </c>
      <c r="E90" s="1" t="n">
        <f aca="false">((D90-92)/92)*100</f>
        <v>1.3117765391637</v>
      </c>
      <c r="F90" s="0" t="n">
        <v>93.3536737605209</v>
      </c>
      <c r="G90" s="1" t="n">
        <f aca="false">((F90-92)/92)*100</f>
        <v>1.47138452230535</v>
      </c>
    </row>
    <row r="91" customFormat="false" ht="12.8" hidden="false" customHeight="false" outlineLevel="0" collapsed="false">
      <c r="B91" s="0" t="n">
        <v>115.262897481414</v>
      </c>
      <c r="C91" s="1" t="n">
        <f aca="false">((B91-115)/115)*100</f>
        <v>0.22860650557754</v>
      </c>
      <c r="D91" s="0" t="n">
        <v>116.35367830715</v>
      </c>
      <c r="E91" s="1" t="n">
        <f aca="false">((D91-115)/115)*100</f>
        <v>1.17711157143481</v>
      </c>
      <c r="F91" s="1" t="n">
        <v>116.559894506059</v>
      </c>
      <c r="G91" s="1" t="n">
        <f aca="false">((F91-115)/115)*100</f>
        <v>1.35643000526842</v>
      </c>
    </row>
    <row r="92" customFormat="false" ht="12.8" hidden="false" customHeight="false" outlineLevel="0" collapsed="false">
      <c r="B92" s="0" t="n">
        <v>138.262898697392</v>
      </c>
      <c r="C92" s="1" t="n">
        <f aca="false">((B92-138)/138)*100</f>
        <v>0.19050630245821</v>
      </c>
      <c r="D92" s="0" t="n">
        <v>139.353684122954</v>
      </c>
      <c r="E92" s="1" t="n">
        <f aca="false">((D92-138)/138)*100</f>
        <v>0.980930523879942</v>
      </c>
      <c r="F92" s="1" t="n">
        <v>139.520750894509</v>
      </c>
      <c r="G92" s="1" t="n">
        <f aca="false">((F92-138)/138)*100</f>
        <v>1.10199340181818</v>
      </c>
    </row>
    <row r="93" customFormat="false" ht="12.8" hidden="false" customHeight="false" outlineLevel="0" collapsed="false">
      <c r="B93" s="0" t="n">
        <v>161.286057249601</v>
      </c>
      <c r="C93" s="1" t="n">
        <f aca="false">((B93-161)/161)*100</f>
        <v>0.177675310310889</v>
      </c>
      <c r="D93" s="0" t="n">
        <v>162.576037063179</v>
      </c>
      <c r="E93" s="1" t="n">
        <f aca="false">((D93-161)/161)*100</f>
        <v>0.978905008185838</v>
      </c>
      <c r="F93" s="0" t="n">
        <v>162.710686546821</v>
      </c>
      <c r="G93" s="1" t="n">
        <f aca="false">((F93-161)/161)*100</f>
        <v>1.06253822783939</v>
      </c>
    </row>
    <row r="95" customFormat="false" ht="12.8" hidden="false" customHeight="false" outlineLevel="0" collapsed="false">
      <c r="A95" s="0" t="s">
        <v>20</v>
      </c>
    </row>
    <row r="96" customFormat="false" ht="12.8" hidden="false" customHeight="false" outlineLevel="0" collapsed="false">
      <c r="A96" s="0" t="s">
        <v>10</v>
      </c>
      <c r="B96" s="1" t="s">
        <v>2</v>
      </c>
      <c r="C96" s="1"/>
      <c r="D96" s="1" t="s">
        <v>4</v>
      </c>
      <c r="E96" s="1"/>
      <c r="F96" s="1" t="s">
        <v>5</v>
      </c>
    </row>
    <row r="97" customFormat="false" ht="12.8" hidden="false" customHeight="false" outlineLevel="0" collapsed="false">
      <c r="B97" s="0" t="n">
        <v>9.3749285</v>
      </c>
      <c r="C97" s="1" t="n">
        <f aca="false">((B97-9.2)/9.2)*100</f>
        <v>1.90139673913044</v>
      </c>
      <c r="D97" s="0" t="n">
        <v>9.40920873</v>
      </c>
      <c r="E97" s="1" t="n">
        <f aca="false">((D97-9.2)/9.2)*100</f>
        <v>2.27400793478261</v>
      </c>
      <c r="F97" s="0" t="n">
        <v>9.71271505</v>
      </c>
      <c r="G97" s="1" t="n">
        <f aca="false">((F97-9.2)/9.2)*100</f>
        <v>5.57298967391305</v>
      </c>
    </row>
    <row r="98" customFormat="false" ht="12.8" hidden="false" customHeight="false" outlineLevel="0" collapsed="false">
      <c r="B98" s="0" t="n">
        <v>57.74360012</v>
      </c>
      <c r="C98" s="1" t="n">
        <f aca="false">((B98-57)/57)*100</f>
        <v>1.30456161403508</v>
      </c>
      <c r="D98" s="0" t="n">
        <v>57.64452107</v>
      </c>
      <c r="E98" s="1" t="n">
        <f aca="false">((D98-57)/57)*100</f>
        <v>1.13073871929825</v>
      </c>
      <c r="F98" s="0" t="n">
        <v>58.2395</v>
      </c>
      <c r="G98" s="1" t="n">
        <f aca="false">((F98-57)/57)*100</f>
        <v>2.17456140350877</v>
      </c>
    </row>
    <row r="99" customFormat="false" ht="12.8" hidden="false" customHeight="false" outlineLevel="0" collapsed="false">
      <c r="B99" s="0" t="n">
        <v>92.27854922</v>
      </c>
      <c r="C99" s="1" t="n">
        <f aca="false">((B99-92)/92)*100</f>
        <v>0.30277089130435</v>
      </c>
      <c r="D99" s="0" t="n">
        <v>92.31727179</v>
      </c>
      <c r="E99" s="1" t="n">
        <f aca="false">((D99-92)/92)*100</f>
        <v>0.344860641304355</v>
      </c>
      <c r="F99" s="0" t="n">
        <v>93.03105568</v>
      </c>
      <c r="G99" s="1" t="n">
        <f aca="false">((F99-92)/92)*100</f>
        <v>1.12071269565217</v>
      </c>
    </row>
    <row r="100" customFormat="false" ht="12.8" hidden="false" customHeight="false" outlineLevel="0" collapsed="false">
      <c r="B100" s="0" t="n">
        <v>115.33210898</v>
      </c>
      <c r="C100" s="1" t="n">
        <f aca="false">((B100-115)/115)*100</f>
        <v>0.288790417391305</v>
      </c>
      <c r="D100" s="0" t="n">
        <v>115.3641191</v>
      </c>
      <c r="E100" s="1" t="n">
        <f aca="false">((D100-115)/115)*100</f>
        <v>0.316625304347823</v>
      </c>
      <c r="F100" s="0" t="n">
        <v>116.23581289</v>
      </c>
      <c r="G100" s="1" t="n">
        <f aca="false">((F100-115)/115)*100</f>
        <v>1.07461990434783</v>
      </c>
    </row>
    <row r="101" customFormat="false" ht="12.8" hidden="false" customHeight="false" outlineLevel="0" collapsed="false">
      <c r="B101" s="0" t="n">
        <v>138.33523381</v>
      </c>
      <c r="C101" s="1" t="n">
        <f aca="false">((B101-138)/138)*100</f>
        <v>0.242923050724642</v>
      </c>
      <c r="D101" s="0" t="n">
        <v>138.2647627</v>
      </c>
      <c r="E101" s="1" t="n">
        <f aca="false">((D101-138)/138)*100</f>
        <v>0.191857028985511</v>
      </c>
      <c r="F101" s="0" t="n">
        <v>139.19522123</v>
      </c>
      <c r="G101" s="1" t="n">
        <f aca="false">((F101-138)/138)*100</f>
        <v>0.866102340579701</v>
      </c>
    </row>
    <row r="102" customFormat="false" ht="12.8" hidden="false" customHeight="false" outlineLevel="0" collapsed="false">
      <c r="B102" s="0" t="n">
        <v>161.36151912</v>
      </c>
      <c r="C102" s="1" t="n">
        <f aca="false">((B102-161)/161)*100</f>
        <v>0.224546037267079</v>
      </c>
      <c r="D102" s="0" t="n">
        <v>161.38679286</v>
      </c>
      <c r="E102" s="1" t="n">
        <f aca="false">((D102-161)/161)*100</f>
        <v>0.240244012422369</v>
      </c>
      <c r="F102" s="0" t="n">
        <v>161.30451386</v>
      </c>
      <c r="G102" s="1" t="n">
        <f aca="false">((F102-161)/161)*100</f>
        <v>0.189139043478252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2021-04-21T14:03:22Z</dcterms:created>
  <dc:creator/>
  <dc:description/>
  <dc:language>en-US</dc:language>
  <cp:lastModifiedBy/>
  <dcterms:modified xsi:type="dcterms:W3CDTF">2021-04-22T07:38:10Z</dcterms:modified>
  <cp:revision>12</cp:revision>
  <dc:subject/>
  <dc:title/>
</cp:coreProperties>
</file>