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8_{00E21CF8-A284-4F70-BC67-EEBE36EC4C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ulador FIIs" sheetId="1" r:id="rId1"/>
  </sheets>
  <externalReferences>
    <externalReference r:id="rId2"/>
  </externalReferences>
  <definedNames>
    <definedName name="aporte">'Simulador FIIs'!$E$19</definedName>
    <definedName name="patrimonio">'Simulador FIIs'!$E$22</definedName>
    <definedName name="qtd_anos">'Simulador FIIs'!$E$20</definedName>
    <definedName name="rendimento_carteira">'Simulador FIIs'!$E$15</definedName>
    <definedName name="taxa_mensal">'Simulador FIIs'!$E$21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17" i="1"/>
  <c r="D17" i="1" s="1"/>
  <c r="C18" i="1"/>
  <c r="D18" i="1" s="1"/>
  <c r="C19" i="1"/>
  <c r="D19" i="1" s="1"/>
  <c r="C20" i="1"/>
  <c r="D20" i="1" s="1"/>
  <c r="C16" i="1"/>
  <c r="D16" i="1" s="1"/>
  <c r="D12" i="1"/>
  <c r="D13" i="1" s="1"/>
  <c r="D6" i="1"/>
  <c r="D29" i="1" l="1"/>
  <c r="C29" i="1"/>
  <c r="D33" i="1"/>
  <c r="C33" i="1"/>
  <c r="D30" i="1"/>
  <c r="C30" i="1"/>
  <c r="D31" i="1"/>
  <c r="C31" i="1"/>
  <c r="C28" i="1"/>
  <c r="D28" i="1"/>
  <c r="D34" i="1"/>
  <c r="C32" i="1"/>
  <c r="D32" i="1"/>
</calcChain>
</file>

<file path=xl/sharedStrings.xml><?xml version="1.0" encoding="utf-8"?>
<sst xmlns="http://schemas.openxmlformats.org/spreadsheetml/2006/main" count="29" uniqueCount="29">
  <si>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</si>
  <si>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</si>
  <si>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</si>
  <si>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</si>
  <si>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</si>
  <si>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</si>
  <si>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</si>
  <si>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</si>
  <si>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</si>
  <si>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</si>
  <si>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</si>
  <si>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</si>
  <si>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</si>
  <si>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</si>
  <si>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</si>
  <si>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</si>
  <si>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</si>
  <si>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</si>
  <si>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</si>
  <si>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</si>
  <si>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</si>
  <si>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</si>
  <si>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</si>
  <si>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</si>
  <si>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</si>
  <si>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</si>
  <si>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</si>
  <si>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</si>
  <si>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 xml:space="preserve"> 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</si>
</sst>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;;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4">
    <xf numFmtId="0" fontId="0" fillId="0" borderId="0" xfId="0"/>
    <xf numFmtId="0" fontId="4" fillId="3" borderId="1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left" indent="3"/>
    </xf>
    <xf numFmtId="0" fontId="6" fillId="4" borderId="5" xfId="0" applyFont="1" applyFill="1" applyBorder="1" applyAlignment="1">
      <alignment horizontal="left" indent="3"/>
    </xf>
    <xf numFmtId="164" fontId="7" fillId="0" borderId="6" xfId="1" applyNumberFormat="1" applyFont="1" applyBorder="1" applyAlignment="1">
      <alignment horizontal="center"/>
    </xf>
    <xf numFmtId="0" fontId="6" fillId="4" borderId="7" xfId="0" applyFont="1" applyFill="1" applyBorder="1" applyAlignment="1">
      <alignment horizontal="left" indent="3"/>
    </xf>
    <xf numFmtId="0" fontId="6" fillId="4" borderId="8" xfId="0" applyFont="1" applyFill="1" applyBorder="1" applyAlignment="1">
      <alignment horizontal="left" indent="3"/>
    </xf>
    <xf numFmtId="10" fontId="7" fillId="0" borderId="9" xfId="0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left" indent="3"/>
    </xf>
    <xf numFmtId="0" fontId="6" fillId="4" borderId="11" xfId="0" applyFont="1" applyFill="1" applyBorder="1" applyAlignment="1">
      <alignment horizontal="left" indent="3"/>
    </xf>
    <xf numFmtId="164" fontId="7" fillId="4" borderId="12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9" fillId="0" borderId="9" xfId="0" applyNumberFormat="1" applyFont="1" applyBorder="1" applyAlignment="1">
      <alignment horizontal="center"/>
    </xf>
    <xf numFmtId="0" fontId="10" fillId="6" borderId="7" xfId="0" applyFont="1" applyFill="1" applyBorder="1" applyAlignment="1">
      <alignment horizontal="left" indent="3"/>
    </xf>
    <xf numFmtId="0" fontId="10" fillId="6" borderId="8" xfId="0" applyFont="1" applyFill="1" applyBorder="1" applyAlignment="1">
      <alignment horizontal="left" indent="3"/>
    </xf>
    <xf numFmtId="8" fontId="9" fillId="6" borderId="9" xfId="0" applyNumberFormat="1" applyFont="1" applyFill="1" applyBorder="1" applyAlignment="1">
      <alignment horizontal="center"/>
    </xf>
    <xf numFmtId="0" fontId="10" fillId="6" borderId="10" xfId="0" applyFont="1" applyFill="1" applyBorder="1" applyAlignment="1">
      <alignment horizontal="left" indent="3"/>
    </xf>
    <xf numFmtId="0" fontId="10" fillId="6" borderId="11" xfId="0" applyFont="1" applyFill="1" applyBorder="1" applyAlignment="1">
      <alignment horizontal="left" indent="3"/>
    </xf>
    <xf numFmtId="8" fontId="9" fillId="6" borderId="12" xfId="0" applyNumberFormat="1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left" indent="3"/>
    </xf>
    <xf numFmtId="164" fontId="7" fillId="6" borderId="14" xfId="0" applyNumberFormat="1" applyFont="1" applyFill="1" applyBorder="1" applyAlignment="1">
      <alignment horizontal="center"/>
    </xf>
    <xf numFmtId="164" fontId="7" fillId="6" borderId="15" xfId="0" applyNumberFormat="1" applyFont="1" applyFill="1" applyBorder="1" applyAlignment="1">
      <alignment horizontal="center"/>
    </xf>
    <xf numFmtId="0" fontId="6" fillId="6" borderId="16" xfId="0" applyFont="1" applyFill="1" applyBorder="1" applyAlignment="1">
      <alignment horizontal="left" indent="3"/>
    </xf>
    <xf numFmtId="0" fontId="6" fillId="6" borderId="17" xfId="0" applyFont="1" applyFill="1" applyBorder="1" applyAlignment="1">
      <alignment horizontal="left" indent="3"/>
    </xf>
    <xf numFmtId="0" fontId="2" fillId="2" borderId="0" xfId="2"/>
    <xf numFmtId="0" fontId="2" fillId="2" borderId="0" xfId="2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7" fillId="6" borderId="19" xfId="0" applyNumberFormat="1" applyFont="1" applyFill="1" applyBorder="1" applyAlignment="1">
      <alignment horizontal="center"/>
    </xf>
    <xf numFmtId="164" fontId="7" fillId="6" borderId="18" xfId="0" applyNumberFormat="1" applyFont="1" applyFill="1" applyBorder="1" applyAlignment="1">
      <alignment horizontal="center"/>
    </xf>
    <xf numFmtId="165" fontId="0" fillId="0" borderId="0" xfId="0" applyNumberFormat="1" applyProtection="1">
      <protection hidden="1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esktop\Curso%20-%20Excel\a04b81b1-8e35-4e72-aeb9-98aed8ed4403.xlsx" TargetMode="External"/><Relationship Id="rId1" Type="http://schemas.openxmlformats.org/officeDocument/2006/relationships/externalLinkPath" Target="Curso%20-%20Excel/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/>
      <sheetData sheetId="1">
        <row r="2">
          <cell r="A2" t="str">
            <v>CHAVE</v>
          </cell>
          <cell r="B2" t="str">
            <v>PERFIL</v>
          </cell>
          <cell r="C2" t="str">
            <v>TIPO DE FII</v>
          </cell>
          <cell r="D2" t="str">
            <v>%</v>
          </cell>
        </row>
        <row r="3">
          <cell r="A3" t="str">
            <v>Conservador-PAPEL</v>
          </cell>
          <cell r="B3" t="str">
            <v>Conservador</v>
          </cell>
          <cell r="C3" t="str">
            <v>PAPEL</v>
          </cell>
          <cell r="D3">
            <v>0.3</v>
          </cell>
        </row>
        <row r="4">
          <cell r="A4" t="str">
            <v>Conservador-TIJOLO</v>
          </cell>
          <cell r="B4" t="str">
            <v>Conservador</v>
          </cell>
          <cell r="C4" t="str">
            <v>TIJOLO</v>
          </cell>
          <cell r="D4">
            <v>0.5</v>
          </cell>
        </row>
        <row r="5">
          <cell r="A5" t="str">
            <v>Conservador-HÍBRIDOS</v>
          </cell>
          <cell r="B5" t="str">
            <v>Conservador</v>
          </cell>
          <cell r="C5" t="str">
            <v>HÍBRIDOS</v>
          </cell>
          <cell r="D5">
            <v>0.1</v>
          </cell>
        </row>
        <row r="6">
          <cell r="A6" t="str">
            <v>Conservador-FOFs</v>
          </cell>
          <cell r="B6" t="str">
            <v>Conservador</v>
          </cell>
          <cell r="C6" t="str">
            <v>FOFs</v>
          </cell>
          <cell r="D6">
            <v>0.1</v>
          </cell>
        </row>
        <row r="7">
          <cell r="A7" t="str">
            <v>Conservador-DESENVOLVIMENTO</v>
          </cell>
          <cell r="B7" t="str">
            <v>Conservador</v>
          </cell>
          <cell r="C7" t="str">
            <v>DESENVOLVIMENTO</v>
          </cell>
          <cell r="D7">
            <v>0</v>
          </cell>
        </row>
        <row r="8">
          <cell r="A8" t="str">
            <v>Conservador-HOTELARIAS</v>
          </cell>
          <cell r="B8" t="str">
            <v>Conservador</v>
          </cell>
          <cell r="C8" t="str">
            <v>HOTELARIAS</v>
          </cell>
          <cell r="D8">
            <v>0</v>
          </cell>
        </row>
        <row r="9">
          <cell r="A9" t="str">
            <v>Moderado-PAPEL</v>
          </cell>
          <cell r="B9" t="str">
            <v>Moderado</v>
          </cell>
          <cell r="C9" t="str">
            <v>PAPEL</v>
          </cell>
          <cell r="D9">
            <v>0.32</v>
          </cell>
        </row>
        <row r="10">
          <cell r="A10" t="str">
            <v>Moderado-TIJOLO</v>
          </cell>
          <cell r="B10" t="str">
            <v>Moderado</v>
          </cell>
          <cell r="C10" t="str">
            <v>TIJOLO</v>
          </cell>
          <cell r="D10">
            <v>0.35</v>
          </cell>
        </row>
        <row r="11">
          <cell r="A11" t="str">
            <v>Moderado-HÍBRIDOS</v>
          </cell>
          <cell r="B11" t="str">
            <v>Moderado</v>
          </cell>
          <cell r="C11" t="str">
            <v>HÍBRIDOS</v>
          </cell>
          <cell r="D11">
            <v>0.08</v>
          </cell>
        </row>
        <row r="12">
          <cell r="A12" t="str">
            <v>Moderado-FOFs</v>
          </cell>
          <cell r="B12" t="str">
            <v>Moderado</v>
          </cell>
          <cell r="C12" t="str">
            <v>FOFs</v>
          </cell>
          <cell r="D12">
            <v>0.05</v>
          </cell>
        </row>
        <row r="13">
          <cell r="A13" t="str">
            <v>Moderado-DESENVOLVIMENTO</v>
          </cell>
          <cell r="B13" t="str">
            <v>Moderado</v>
          </cell>
          <cell r="C13" t="str">
            <v>DESENVOLVIMENTO</v>
          </cell>
          <cell r="D13">
            <v>0.1</v>
          </cell>
        </row>
        <row r="14">
          <cell r="A14" t="str">
            <v>Moderado-HOTELARIAS</v>
          </cell>
          <cell r="B14" t="str">
            <v>Moderado</v>
          </cell>
          <cell r="C14" t="str">
            <v>HOTELARIAS</v>
          </cell>
          <cell r="D14">
            <v>0.1</v>
          </cell>
        </row>
        <row r="15">
          <cell r="A15" t="str">
            <v>Agressivo-PAPEL</v>
          </cell>
          <cell r="B15" t="str">
            <v>Agressivo</v>
          </cell>
          <cell r="C15" t="str">
            <v>PAPEL</v>
          </cell>
          <cell r="D15">
            <v>0.5</v>
          </cell>
        </row>
        <row r="16">
          <cell r="A16" t="str">
            <v>Agressivo-TIJOLO</v>
          </cell>
          <cell r="B16" t="str">
            <v>Agressivo</v>
          </cell>
          <cell r="C16" t="str">
            <v>TIJOLO</v>
          </cell>
          <cell r="D16">
            <v>0.1</v>
          </cell>
        </row>
        <row r="17">
          <cell r="A17" t="str">
            <v>Agressivo-HÍBRIDOS</v>
          </cell>
          <cell r="B17" t="str">
            <v>Agressivo</v>
          </cell>
          <cell r="C17" t="str">
            <v>HÍBRIDOS</v>
          </cell>
          <cell r="D17">
            <v>0.05</v>
          </cell>
        </row>
        <row r="18">
          <cell r="A18" t="str">
            <v>Agressivo-FOFs</v>
          </cell>
          <cell r="B18" t="str">
            <v>Agressivo</v>
          </cell>
          <cell r="C18" t="str">
            <v>FOFs</v>
          </cell>
          <cell r="D18">
            <v>0.05</v>
          </cell>
        </row>
        <row r="19">
          <cell r="A19" t="str">
            <v>Agressivo-DESENVOLVIMENTO</v>
          </cell>
          <cell r="B19" t="str">
            <v>Agressivo</v>
          </cell>
          <cell r="C19" t="str">
            <v>DESENVOLVIMENTO</v>
          </cell>
          <cell r="D19">
            <v>0.2</v>
          </cell>
        </row>
        <row r="20">
          <cell r="A20" t="str">
            <v>Agressivo-HOTELARIAS</v>
          </cell>
          <cell r="B20" t="str">
            <v>Agressivo</v>
          </cell>
          <cell r="C20" t="str">
            <v>HOTELARIAS</v>
          </cell>
          <cell r="D2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4"/>
  <sheetViews>
    <sheetView tabSelected="1" workbookViewId="0">
      <selection activeCell="K19" sqref="K19"/>
    </sheetView>
  </sheetViews>
  <sheetFormatPr defaultRowHeight="14.4" x14ac:dyDescent="0.3"/>
  <cols>
    <col min="2" max="2" width="30" customWidth="1"/>
    <col min="3" max="3" width="18.109375" bestFit="1" customWidth="1"/>
    <col min="4" max="4" width="15" customWidth="1"/>
  </cols>
  <sheetData>
    <row r="2" spans="1:4" ht="15" thickBot="1" x14ac:dyDescent="0.35"/>
    <row r="3" spans="1:4" ht="27" x14ac:dyDescent="0.4">
      <c r="B3" s="1" t="s">
        <v>0</v>
      </c>
      <c r="C3" s="2"/>
      <c r="D3" s="3"/>
    </row>
    <row r="4" spans="1:4" ht="19.2" x14ac:dyDescent="0.45">
      <c r="B4" s="4" t="s">
        <v>1</v>
      </c>
      <c r="C4" s="5"/>
      <c r="D4" s="6">
        <v>2000</v>
      </c>
    </row>
    <row r="5" spans="1:4" ht="19.2" x14ac:dyDescent="0.45">
      <c r="B5" s="7" t="s">
        <v>2</v>
      </c>
      <c r="C5" s="8"/>
      <c r="D5" s="9">
        <v>6.0000000000000001E-3</v>
      </c>
    </row>
    <row r="6" spans="1:4" ht="19.8" thickBot="1" x14ac:dyDescent="0.5">
      <c r="B6" s="10" t="s">
        <v>3</v>
      </c>
      <c r="C6" s="11"/>
      <c r="D6" s="12">
        <f>D4*30%</f>
        <v>600</v>
      </c>
    </row>
    <row r="7" spans="1:4" ht="15" thickBot="1" x14ac:dyDescent="0.35"/>
    <row r="8" spans="1:4" ht="29.4" x14ac:dyDescent="0.3">
      <c r="B8" s="13" t="s">
        <v>4</v>
      </c>
      <c r="C8" s="14"/>
      <c r="D8" s="15"/>
    </row>
    <row r="9" spans="1:4" ht="19.2" x14ac:dyDescent="0.45">
      <c r="B9" s="4" t="s">
        <v>5</v>
      </c>
      <c r="C9" s="5"/>
      <c r="D9" s="16">
        <v>200</v>
      </c>
    </row>
    <row r="10" spans="1:4" ht="19.2" x14ac:dyDescent="0.45">
      <c r="B10" s="7" t="s">
        <v>6</v>
      </c>
      <c r="C10" s="8"/>
      <c r="D10" s="17">
        <v>5</v>
      </c>
    </row>
    <row r="11" spans="1:4" ht="19.2" x14ac:dyDescent="0.45">
      <c r="B11" s="7" t="s">
        <v>7</v>
      </c>
      <c r="C11" s="8"/>
      <c r="D11" s="18">
        <v>1.0800000000000001E-2</v>
      </c>
    </row>
    <row r="12" spans="1:4" ht="19.2" x14ac:dyDescent="0.45">
      <c r="B12" s="19" t="s">
        <v>8</v>
      </c>
      <c r="C12" s="20"/>
      <c r="D12" s="21">
        <f>FV(D11,D10*12,D9*-1)</f>
        <v>16760.803871851687</v>
      </c>
    </row>
    <row r="13" spans="1:4" ht="19.8" thickBot="1" x14ac:dyDescent="0.5">
      <c r="B13" s="22" t="s">
        <v>9</v>
      </c>
      <c r="C13" s="23"/>
      <c r="D13" s="24">
        <f>D12*D5</f>
        <v>100.56482323111013</v>
      </c>
    </row>
    <row r="14" spans="1:4" ht="15" thickBot="1" x14ac:dyDescent="0.35"/>
    <row r="15" spans="1:4" ht="29.4" x14ac:dyDescent="0.3">
      <c r="B15" s="13" t="s">
        <v>28</v>
      </c>
      <c r="C15" s="14"/>
      <c r="D15" s="25" t="s">
        <v>10</v>
      </c>
    </row>
    <row r="16" spans="1:4" ht="19.2" x14ac:dyDescent="0.45">
      <c r="A16" s="43">
        <v>2</v>
      </c>
      <c r="B16" s="26" t="s">
        <v>11</v>
      </c>
      <c r="C16" s="27">
        <f>FV($D$11,$A16*12,$D$9*-1)</f>
        <v>5446.172732116318</v>
      </c>
      <c r="D16" s="28">
        <f>C16*$D$5</f>
        <v>32.677036392697907</v>
      </c>
    </row>
    <row r="17" spans="1:4" ht="19.2" x14ac:dyDescent="0.45">
      <c r="A17" s="43">
        <v>5</v>
      </c>
      <c r="B17" s="29" t="s">
        <v>12</v>
      </c>
      <c r="C17" s="27">
        <f>FV($D$11,$A17*12,$D$9*-1)</f>
        <v>16760.803871851687</v>
      </c>
      <c r="D17" s="28">
        <f t="shared" ref="D17:D20" si="0">C17*$D$5</f>
        <v>100.56482323111013</v>
      </c>
    </row>
    <row r="18" spans="1:4" ht="19.2" x14ac:dyDescent="0.45">
      <c r="A18" s="43">
        <v>10</v>
      </c>
      <c r="B18" s="29" t="s">
        <v>13</v>
      </c>
      <c r="C18" s="27">
        <f t="shared" ref="C17:C20" si="1">FV($D$11,$A18*12,$D$9*-1)</f>
        <v>48691.533250960019</v>
      </c>
      <c r="D18" s="28">
        <f t="shared" si="0"/>
        <v>292.14919950576012</v>
      </c>
    </row>
    <row r="19" spans="1:4" ht="19.2" x14ac:dyDescent="0.45">
      <c r="A19" s="43">
        <v>20</v>
      </c>
      <c r="B19" s="29" t="s">
        <v>14</v>
      </c>
      <c r="C19" s="27">
        <f t="shared" si="1"/>
        <v>225409.79865970465</v>
      </c>
      <c r="D19" s="28">
        <f t="shared" si="0"/>
        <v>1352.4587919582279</v>
      </c>
    </row>
    <row r="20" spans="1:4" ht="19.8" thickBot="1" x14ac:dyDescent="0.5">
      <c r="A20" s="43">
        <v>30</v>
      </c>
      <c r="B20" s="30" t="s">
        <v>15</v>
      </c>
      <c r="C20" s="41">
        <f t="shared" si="1"/>
        <v>866780.96206335025</v>
      </c>
      <c r="D20" s="42">
        <f t="shared" si="0"/>
        <v>5200.6857723801013</v>
      </c>
    </row>
    <row r="24" spans="1:4" x14ac:dyDescent="0.3">
      <c r="B24" s="31" t="s">
        <v>16</v>
      </c>
      <c r="C24" s="32" t="s">
        <v>17</v>
      </c>
      <c r="D24" s="31"/>
    </row>
    <row r="25" spans="1:4" x14ac:dyDescent="0.3">
      <c r="B25" s="33" t="s">
        <v>18</v>
      </c>
      <c r="C25" s="34">
        <f>D9</f>
        <v>200</v>
      </c>
      <c r="D25" s="33"/>
    </row>
    <row r="27" spans="1:4" x14ac:dyDescent="0.3">
      <c r="B27" s="35" t="s">
        <v>19</v>
      </c>
      <c r="C27" s="35" t="s">
        <v>20</v>
      </c>
      <c r="D27" s="35" t="s">
        <v>21</v>
      </c>
    </row>
    <row r="28" spans="1:4" x14ac:dyDescent="0.3">
      <c r="B28" s="36" t="s">
        <v>22</v>
      </c>
      <c r="C28" s="37">
        <f ca="1">VLOOKUP($D$34&amp;"-"&amp;B28,[1]Planilha2!$A:$D,4,FALSE)</f>
        <v>0.32</v>
      </c>
      <c r="D28" s="38">
        <f ca="1">C28*$D$35</f>
        <v>64</v>
      </c>
    </row>
    <row r="29" spans="1:4" x14ac:dyDescent="0.3">
      <c r="B29" s="36" t="s">
        <v>23</v>
      </c>
      <c r="C29" s="37">
        <f ca="1">VLOOKUP($D$34&amp;"-"&amp;B29,[1]Planilha2!$A:$D,4,FALSE)</f>
        <v>0.35</v>
      </c>
      <c r="D29" s="38">
        <f t="shared" ref="D29:D33" ca="1" si="2">C29*$D$35</f>
        <v>70</v>
      </c>
    </row>
    <row r="30" spans="1:4" x14ac:dyDescent="0.3">
      <c r="B30" s="36" t="s">
        <v>24</v>
      </c>
      <c r="C30" s="37">
        <f ca="1">VLOOKUP($D$34&amp;"-"&amp;B30,[1]Planilha2!$A:$D,4,FALSE)</f>
        <v>0.08</v>
      </c>
      <c r="D30" s="38">
        <f t="shared" ca="1" si="2"/>
        <v>16</v>
      </c>
    </row>
    <row r="31" spans="1:4" x14ac:dyDescent="0.3">
      <c r="B31" s="36" t="s">
        <v>25</v>
      </c>
      <c r="C31" s="37">
        <f ca="1">VLOOKUP($D$34&amp;"-"&amp;B31,[1]Planilha2!$A:$D,4,FALSE)</f>
        <v>0.05</v>
      </c>
      <c r="D31" s="38">
        <f t="shared" ca="1" si="2"/>
        <v>10</v>
      </c>
    </row>
    <row r="32" spans="1:4" x14ac:dyDescent="0.3">
      <c r="B32" s="36" t="s">
        <v>26</v>
      </c>
      <c r="C32" s="37">
        <f ca="1">VLOOKUP($D$34&amp;"-"&amp;B32,[1]Planilha2!$A:$D,4,FALSE)</f>
        <v>0.1</v>
      </c>
      <c r="D32" s="38">
        <f t="shared" ca="1" si="2"/>
        <v>20</v>
      </c>
    </row>
    <row r="33" spans="2:4" x14ac:dyDescent="0.3">
      <c r="B33" s="36" t="s">
        <v>27</v>
      </c>
      <c r="C33" s="37">
        <f ca="1">VLOOKUP($D$34&amp;"-"&amp;B33,[1]Planilha2!$A:$D,4,FALSE)</f>
        <v>0.1</v>
      </c>
      <c r="D33" s="38">
        <f t="shared" ca="1" si="2"/>
        <v>20</v>
      </c>
    </row>
    <row r="34" spans="2:4" x14ac:dyDescent="0.3">
      <c r="B34" s="39"/>
      <c r="C34" s="39"/>
      <c r="D34" s="40">
        <f ca="1">SUM(D28:D33)</f>
        <v>200</v>
      </c>
    </row>
  </sheetData>
  <mergeCells count="10">
    <mergeCell ref="B10:C10"/>
    <mergeCell ref="B11:C11"/>
    <mergeCell ref="B12:C12"/>
    <mergeCell ref="B13:C13"/>
    <mergeCell ref="B15:C15"/>
    <mergeCell ref="B4:C4"/>
    <mergeCell ref="B5:C5"/>
    <mergeCell ref="B6:C6"/>
    <mergeCell ref="B8:D8"/>
    <mergeCell ref="B9:C9"/>
  </mergeCells>
  <dataValidations count="1">
    <dataValidation type="list" allowBlank="1" showInputMessage="1" showErrorMessage="1" sqref="C24" xr:uid="{5EE4E056-097C-466B-A3E4-5DF8BC54A20D}">
      <formula1>"Conservador, Moderado, Agressivo"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Simulador FIIs</vt:lpstr>
      <vt:lpstr>aporte</vt:lpstr>
      <vt:lpstr>patrimonio</vt:lpstr>
      <vt:lpstr>qtd_anos</vt:lpstr>
      <vt:lpstr>rendimento_carteira</vt:lpstr>
      <vt:lpstr>taxa_mensal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Palombo</cp:lastModifiedBy>
  <dcterms:created xsi:type="dcterms:W3CDTF">2025-06-18T18:36:10Z</dcterms:created>
  <dcterms:modified xsi:type="dcterms:W3CDTF">2025-06-18T18:56:11Z</dcterms:modified>
</cp:coreProperties>
</file>