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cmx-my.sharepoint.com/personal/egavinabra_tec_mx/Documents/Proyectos TEC/Insectos-Plantas/"/>
    </mc:Choice>
  </mc:AlternateContent>
  <xr:revisionPtr revIDLastSave="117" documentId="8_{8E020AC3-EF12-4643-812A-C35B9D1E0CDA}" xr6:coauthVersionLast="47" xr6:coauthVersionMax="47" xr10:uidLastSave="{D54092A7-AD00-4A7C-AE41-AD4FE6339FA6}"/>
  <bookViews>
    <workbookView xWindow="-108" yWindow="-108" windowWidth="30936" windowHeight="18696" xr2:uid="{1C0E649F-5B6F-48C8-A960-33BA39FB3C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5" i="1" l="1"/>
  <c r="V54" i="1"/>
  <c r="Q120" i="1"/>
  <c r="R120" i="1"/>
  <c r="S120" i="1"/>
  <c r="T120" i="1"/>
  <c r="U120" i="1"/>
  <c r="V120" i="1"/>
  <c r="W120" i="1"/>
  <c r="X120" i="1"/>
  <c r="Q121" i="1"/>
  <c r="R121" i="1"/>
  <c r="S121" i="1"/>
  <c r="T121" i="1"/>
  <c r="U121" i="1"/>
  <c r="X121" i="1"/>
  <c r="Q122" i="1"/>
  <c r="R122" i="1"/>
  <c r="S122" i="1"/>
  <c r="T122" i="1"/>
  <c r="U122" i="1"/>
  <c r="X122" i="1"/>
  <c r="Q123" i="1"/>
  <c r="R123" i="1"/>
  <c r="S123" i="1"/>
  <c r="T123" i="1"/>
  <c r="U123" i="1"/>
  <c r="X123" i="1"/>
  <c r="Q124" i="1"/>
  <c r="R124" i="1"/>
  <c r="S124" i="1"/>
  <c r="T124" i="1"/>
  <c r="U124" i="1"/>
  <c r="X124" i="1"/>
  <c r="Q125" i="1"/>
  <c r="R125" i="1"/>
  <c r="S125" i="1"/>
  <c r="T125" i="1"/>
  <c r="U125" i="1"/>
  <c r="X125" i="1"/>
  <c r="Q126" i="1"/>
  <c r="R126" i="1"/>
  <c r="S126" i="1"/>
  <c r="T126" i="1"/>
  <c r="U126" i="1"/>
  <c r="W126" i="1"/>
  <c r="X126" i="1"/>
  <c r="Q127" i="1"/>
  <c r="R127" i="1"/>
  <c r="S127" i="1"/>
  <c r="T127" i="1"/>
  <c r="U127" i="1"/>
  <c r="X127" i="1"/>
  <c r="Q128" i="1"/>
  <c r="R128" i="1"/>
  <c r="S128" i="1"/>
  <c r="T128" i="1"/>
  <c r="U128" i="1"/>
  <c r="V128" i="1"/>
  <c r="W128" i="1"/>
  <c r="X128" i="1"/>
  <c r="Q129" i="1"/>
  <c r="R129" i="1"/>
  <c r="S129" i="1"/>
  <c r="T129" i="1"/>
  <c r="U129" i="1"/>
  <c r="V129" i="1"/>
  <c r="X129" i="1"/>
  <c r="Q144" i="1"/>
  <c r="R144" i="1"/>
  <c r="S144" i="1"/>
  <c r="T144" i="1"/>
  <c r="U144" i="1"/>
  <c r="V144" i="1"/>
  <c r="W144" i="1"/>
  <c r="X144" i="1"/>
  <c r="Q145" i="1"/>
  <c r="R145" i="1"/>
  <c r="S145" i="1"/>
  <c r="T145" i="1"/>
  <c r="U145" i="1"/>
  <c r="W145" i="1"/>
  <c r="X145" i="1"/>
  <c r="Q146" i="1"/>
  <c r="R146" i="1"/>
  <c r="S146" i="1"/>
  <c r="T146" i="1"/>
  <c r="U146" i="1"/>
  <c r="V146" i="1"/>
  <c r="W146" i="1"/>
  <c r="X146" i="1"/>
  <c r="Q147" i="1"/>
  <c r="R147" i="1"/>
  <c r="S147" i="1"/>
  <c r="T147" i="1"/>
  <c r="U147" i="1"/>
  <c r="V147" i="1"/>
  <c r="W147" i="1"/>
  <c r="X147" i="1"/>
  <c r="Q148" i="1"/>
  <c r="R148" i="1"/>
  <c r="S148" i="1"/>
  <c r="T148" i="1"/>
  <c r="U148" i="1"/>
  <c r="V148" i="1"/>
  <c r="W148" i="1"/>
  <c r="X148" i="1"/>
  <c r="Q149" i="1"/>
  <c r="R149" i="1"/>
  <c r="S149" i="1"/>
  <c r="T149" i="1"/>
  <c r="U149" i="1"/>
  <c r="W149" i="1"/>
  <c r="X149" i="1"/>
  <c r="C149" i="1"/>
  <c r="C148" i="1"/>
  <c r="C147" i="1"/>
  <c r="C146" i="1"/>
  <c r="C145" i="1"/>
  <c r="C144" i="1"/>
  <c r="X104" i="1"/>
  <c r="W104" i="1"/>
  <c r="V104" i="1"/>
  <c r="U104" i="1"/>
  <c r="T104" i="1"/>
  <c r="S104" i="1"/>
  <c r="R104" i="1"/>
  <c r="Q104" i="1"/>
  <c r="C104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T130" i="1"/>
  <c r="U130" i="1"/>
  <c r="X130" i="1"/>
  <c r="T131" i="1"/>
  <c r="U131" i="1"/>
  <c r="X131" i="1"/>
  <c r="T132" i="1"/>
  <c r="U132" i="1"/>
  <c r="X132" i="1"/>
  <c r="T133" i="1"/>
  <c r="U133" i="1"/>
  <c r="X133" i="1"/>
  <c r="T134" i="1"/>
  <c r="U134" i="1"/>
  <c r="V134" i="1"/>
  <c r="W134" i="1"/>
  <c r="X134" i="1"/>
  <c r="T135" i="1"/>
  <c r="U135" i="1"/>
  <c r="V135" i="1"/>
  <c r="W135" i="1"/>
  <c r="X135" i="1"/>
  <c r="T136" i="1"/>
  <c r="U136" i="1"/>
  <c r="V136" i="1"/>
  <c r="W136" i="1"/>
  <c r="X136" i="1"/>
  <c r="T137" i="1"/>
  <c r="U137" i="1"/>
  <c r="V137" i="1"/>
  <c r="W137" i="1"/>
  <c r="X137" i="1"/>
  <c r="T138" i="1"/>
  <c r="U138" i="1"/>
  <c r="V138" i="1"/>
  <c r="W138" i="1"/>
  <c r="X138" i="1"/>
  <c r="T139" i="1"/>
  <c r="U139" i="1"/>
  <c r="X139" i="1"/>
  <c r="T140" i="1"/>
  <c r="U140" i="1"/>
  <c r="X140" i="1"/>
  <c r="T141" i="1"/>
  <c r="U141" i="1"/>
  <c r="X141" i="1"/>
  <c r="T142" i="1"/>
  <c r="U142" i="1"/>
  <c r="V142" i="1"/>
  <c r="W142" i="1"/>
  <c r="X142" i="1"/>
  <c r="T143" i="1"/>
  <c r="U143" i="1"/>
  <c r="W143" i="1"/>
  <c r="X143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X103" i="1"/>
  <c r="U103" i="1"/>
  <c r="T103" i="1"/>
  <c r="S103" i="1"/>
  <c r="R103" i="1"/>
  <c r="C103" i="1"/>
  <c r="X102" i="1"/>
  <c r="U102" i="1"/>
  <c r="T102" i="1"/>
  <c r="S102" i="1"/>
  <c r="R102" i="1"/>
  <c r="C102" i="1"/>
  <c r="X101" i="1"/>
  <c r="U101" i="1"/>
  <c r="T101" i="1"/>
  <c r="S101" i="1"/>
  <c r="R101" i="1"/>
  <c r="C101" i="1"/>
  <c r="X100" i="1"/>
  <c r="U100" i="1"/>
  <c r="T100" i="1"/>
  <c r="S100" i="1"/>
  <c r="R100" i="1"/>
  <c r="C100" i="1"/>
  <c r="X99" i="1"/>
  <c r="U99" i="1"/>
  <c r="T99" i="1"/>
  <c r="S99" i="1"/>
  <c r="R99" i="1"/>
  <c r="C99" i="1"/>
  <c r="X98" i="1"/>
  <c r="U98" i="1"/>
  <c r="T98" i="1"/>
  <c r="S98" i="1"/>
  <c r="R98" i="1"/>
  <c r="C98" i="1"/>
  <c r="X97" i="1"/>
  <c r="U97" i="1"/>
  <c r="T97" i="1"/>
  <c r="S97" i="1"/>
  <c r="R97" i="1"/>
  <c r="C97" i="1"/>
  <c r="X96" i="1"/>
  <c r="U96" i="1"/>
  <c r="T96" i="1"/>
  <c r="S96" i="1"/>
  <c r="R96" i="1"/>
  <c r="C96" i="1"/>
  <c r="X95" i="1"/>
  <c r="U95" i="1"/>
  <c r="T95" i="1"/>
  <c r="S95" i="1"/>
  <c r="R95" i="1"/>
  <c r="C95" i="1"/>
  <c r="X94" i="1"/>
  <c r="U94" i="1"/>
  <c r="T94" i="1"/>
  <c r="S94" i="1"/>
  <c r="R94" i="1"/>
  <c r="C94" i="1"/>
  <c r="X93" i="1"/>
  <c r="U93" i="1"/>
  <c r="T93" i="1"/>
  <c r="S93" i="1"/>
  <c r="R93" i="1"/>
  <c r="C93" i="1"/>
  <c r="X92" i="1"/>
  <c r="U92" i="1"/>
  <c r="T92" i="1"/>
  <c r="S92" i="1"/>
  <c r="R92" i="1"/>
  <c r="C92" i="1"/>
  <c r="X91" i="1"/>
  <c r="U91" i="1"/>
  <c r="T91" i="1"/>
  <c r="S91" i="1"/>
  <c r="R91" i="1"/>
  <c r="C91" i="1"/>
  <c r="X90" i="1"/>
  <c r="U90" i="1"/>
  <c r="T90" i="1"/>
  <c r="S90" i="1"/>
  <c r="R90" i="1"/>
  <c r="C90" i="1"/>
  <c r="X89" i="1"/>
  <c r="U89" i="1"/>
  <c r="T89" i="1"/>
  <c r="S89" i="1"/>
  <c r="R89" i="1"/>
  <c r="C89" i="1"/>
  <c r="X88" i="1"/>
  <c r="U88" i="1"/>
  <c r="T88" i="1"/>
  <c r="S88" i="1"/>
  <c r="R88" i="1"/>
  <c r="C88" i="1"/>
  <c r="X87" i="1"/>
  <c r="U87" i="1"/>
  <c r="T87" i="1"/>
  <c r="S87" i="1"/>
  <c r="R87" i="1"/>
  <c r="C87" i="1"/>
  <c r="X86" i="1"/>
  <c r="U86" i="1"/>
  <c r="T86" i="1"/>
  <c r="S86" i="1"/>
  <c r="R86" i="1"/>
  <c r="C86" i="1"/>
  <c r="X85" i="1"/>
  <c r="U85" i="1"/>
  <c r="T85" i="1"/>
  <c r="S85" i="1"/>
  <c r="R85" i="1"/>
  <c r="C85" i="1"/>
  <c r="X84" i="1"/>
  <c r="U84" i="1"/>
  <c r="T84" i="1"/>
  <c r="S84" i="1"/>
  <c r="R84" i="1"/>
  <c r="C84" i="1"/>
  <c r="X83" i="1"/>
  <c r="W83" i="1"/>
  <c r="V83" i="1"/>
  <c r="U83" i="1"/>
  <c r="T83" i="1"/>
  <c r="S83" i="1"/>
  <c r="R83" i="1"/>
  <c r="C83" i="1"/>
  <c r="X82" i="1"/>
  <c r="W82" i="1"/>
  <c r="V82" i="1"/>
  <c r="U82" i="1"/>
  <c r="T82" i="1"/>
  <c r="S82" i="1"/>
  <c r="R82" i="1"/>
  <c r="C82" i="1"/>
  <c r="X81" i="1"/>
  <c r="W81" i="1"/>
  <c r="V81" i="1"/>
  <c r="U81" i="1"/>
  <c r="T81" i="1"/>
  <c r="S81" i="1"/>
  <c r="R81" i="1"/>
  <c r="C81" i="1"/>
  <c r="X80" i="1"/>
  <c r="W80" i="1"/>
  <c r="V80" i="1"/>
  <c r="U80" i="1"/>
  <c r="T80" i="1"/>
  <c r="S80" i="1"/>
  <c r="R80" i="1"/>
  <c r="C80" i="1"/>
  <c r="X79" i="1"/>
  <c r="U79" i="1"/>
  <c r="T79" i="1"/>
  <c r="S79" i="1"/>
  <c r="R79" i="1"/>
  <c r="C79" i="1"/>
  <c r="X78" i="1"/>
  <c r="V78" i="1"/>
  <c r="U78" i="1"/>
  <c r="T78" i="1"/>
  <c r="S78" i="1"/>
  <c r="R78" i="1"/>
  <c r="C78" i="1"/>
  <c r="X77" i="1"/>
  <c r="U77" i="1"/>
  <c r="T77" i="1"/>
  <c r="S77" i="1"/>
  <c r="R77" i="1"/>
  <c r="C77" i="1"/>
  <c r="X76" i="1"/>
  <c r="U76" i="1"/>
  <c r="T76" i="1"/>
  <c r="S76" i="1"/>
  <c r="R76" i="1"/>
  <c r="C76" i="1"/>
  <c r="X75" i="1"/>
  <c r="W75" i="1"/>
  <c r="V75" i="1"/>
  <c r="U75" i="1"/>
  <c r="T75" i="1"/>
  <c r="S75" i="1"/>
  <c r="R75" i="1"/>
  <c r="C75" i="1"/>
  <c r="X74" i="1"/>
  <c r="W74" i="1"/>
  <c r="V74" i="1"/>
  <c r="U74" i="1"/>
  <c r="T74" i="1"/>
  <c r="S74" i="1"/>
  <c r="R74" i="1"/>
  <c r="C74" i="1"/>
  <c r="X73" i="1"/>
  <c r="V73" i="1"/>
  <c r="U73" i="1"/>
  <c r="T73" i="1"/>
  <c r="S73" i="1"/>
  <c r="R73" i="1"/>
  <c r="C73" i="1"/>
  <c r="X72" i="1"/>
  <c r="U72" i="1"/>
  <c r="T72" i="1"/>
  <c r="S72" i="1"/>
  <c r="R72" i="1"/>
  <c r="C72" i="1"/>
  <c r="X71" i="1"/>
  <c r="U71" i="1"/>
  <c r="T71" i="1"/>
  <c r="S71" i="1"/>
  <c r="R71" i="1"/>
  <c r="C71" i="1"/>
  <c r="X70" i="1"/>
  <c r="U70" i="1"/>
  <c r="T70" i="1"/>
  <c r="S70" i="1"/>
  <c r="R70" i="1"/>
  <c r="C70" i="1"/>
  <c r="X69" i="1"/>
  <c r="V69" i="1"/>
  <c r="U69" i="1"/>
  <c r="T69" i="1"/>
  <c r="S69" i="1"/>
  <c r="R69" i="1"/>
  <c r="C69" i="1"/>
  <c r="X68" i="1"/>
  <c r="U68" i="1"/>
  <c r="T68" i="1"/>
  <c r="S68" i="1"/>
  <c r="R68" i="1"/>
  <c r="Q68" i="1"/>
  <c r="C68" i="1"/>
  <c r="V67" i="1"/>
  <c r="W67" i="1" s="1"/>
  <c r="C67" i="1"/>
  <c r="V66" i="1"/>
  <c r="W66" i="1" s="1"/>
  <c r="C66" i="1"/>
  <c r="V65" i="1"/>
  <c r="W65" i="1" s="1"/>
  <c r="W124" i="1" s="1"/>
  <c r="C65" i="1"/>
  <c r="V64" i="1"/>
  <c r="W64" i="1" s="1"/>
  <c r="W121" i="1" s="1"/>
  <c r="C64" i="1"/>
  <c r="V63" i="1"/>
  <c r="W63" i="1" s="1"/>
  <c r="C63" i="1"/>
  <c r="V62" i="1"/>
  <c r="W62" i="1" s="1"/>
  <c r="C62" i="1"/>
  <c r="V61" i="1"/>
  <c r="W61" i="1" s="1"/>
  <c r="C61" i="1"/>
  <c r="V60" i="1"/>
  <c r="W60" i="1" s="1"/>
  <c r="C60" i="1"/>
  <c r="V59" i="1"/>
  <c r="W59" i="1" s="1"/>
  <c r="W127" i="1" s="1"/>
  <c r="C59" i="1"/>
  <c r="V58" i="1"/>
  <c r="V103" i="1" s="1"/>
  <c r="C58" i="1"/>
  <c r="V57" i="1"/>
  <c r="V99" i="1" s="1"/>
  <c r="C57" i="1"/>
  <c r="V56" i="1"/>
  <c r="W56" i="1" s="1"/>
  <c r="C56" i="1"/>
  <c r="V130" i="1"/>
  <c r="C55" i="1"/>
  <c r="W54" i="1"/>
  <c r="C54" i="1"/>
  <c r="V53" i="1"/>
  <c r="W53" i="1" s="1"/>
  <c r="W140" i="1" s="1"/>
  <c r="C53" i="1"/>
  <c r="V52" i="1"/>
  <c r="V88" i="1" s="1"/>
  <c r="C52" i="1"/>
  <c r="V51" i="1"/>
  <c r="V70" i="1" s="1"/>
  <c r="C51" i="1"/>
  <c r="V50" i="1"/>
  <c r="V87" i="1" s="1"/>
  <c r="C50" i="1"/>
  <c r="V49" i="1"/>
  <c r="V79" i="1" s="1"/>
  <c r="C49" i="1"/>
  <c r="V48" i="1"/>
  <c r="V72" i="1" s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V7" i="1"/>
  <c r="V145" i="1" s="1"/>
  <c r="C7" i="1"/>
  <c r="C6" i="1"/>
  <c r="V5" i="1"/>
  <c r="V149" i="1" s="1"/>
  <c r="C5" i="1"/>
  <c r="C4" i="1"/>
  <c r="C3" i="1"/>
  <c r="C2" i="1"/>
  <c r="V126" i="1" l="1"/>
  <c r="W123" i="1"/>
  <c r="V123" i="1"/>
  <c r="V124" i="1"/>
  <c r="V121" i="1"/>
  <c r="W139" i="1"/>
  <c r="V139" i="1"/>
  <c r="V125" i="1"/>
  <c r="V127" i="1"/>
  <c r="V122" i="1"/>
  <c r="V141" i="1"/>
  <c r="V85" i="1"/>
  <c r="V86" i="1"/>
  <c r="V143" i="1"/>
  <c r="W51" i="1"/>
  <c r="W70" i="1" s="1"/>
  <c r="V84" i="1"/>
  <c r="V132" i="1"/>
  <c r="V90" i="1"/>
  <c r="V101" i="1"/>
  <c r="V133" i="1"/>
  <c r="W55" i="1"/>
  <c r="V100" i="1"/>
  <c r="V140" i="1"/>
  <c r="V97" i="1"/>
  <c r="V131" i="1"/>
  <c r="V94" i="1"/>
  <c r="V98" i="1"/>
  <c r="V77" i="1"/>
  <c r="V93" i="1"/>
  <c r="V102" i="1"/>
  <c r="W48" i="1"/>
  <c r="W129" i="1" s="1"/>
  <c r="V89" i="1"/>
  <c r="W49" i="1"/>
  <c r="V68" i="1"/>
  <c r="V76" i="1"/>
  <c r="W58" i="1"/>
  <c r="V71" i="1"/>
  <c r="V91" i="1"/>
  <c r="V95" i="1"/>
  <c r="W52" i="1"/>
  <c r="W57" i="1"/>
  <c r="V92" i="1"/>
  <c r="V96" i="1"/>
  <c r="W50" i="1"/>
  <c r="W122" i="1" s="1"/>
  <c r="W130" i="1" l="1"/>
  <c r="W125" i="1"/>
  <c r="W132" i="1"/>
  <c r="W141" i="1"/>
  <c r="W72" i="1"/>
  <c r="W131" i="1"/>
  <c r="W133" i="1"/>
  <c r="W94" i="1"/>
  <c r="W99" i="1"/>
  <c r="W95" i="1"/>
  <c r="W96" i="1"/>
  <c r="W92" i="1"/>
  <c r="W97" i="1"/>
  <c r="W93" i="1"/>
  <c r="W98" i="1"/>
  <c r="W90" i="1"/>
  <c r="W91" i="1"/>
  <c r="W71" i="1"/>
  <c r="W88" i="1"/>
  <c r="W89" i="1"/>
  <c r="W100" i="1"/>
  <c r="W101" i="1"/>
  <c r="W103" i="1"/>
  <c r="W102" i="1"/>
  <c r="W78" i="1"/>
  <c r="W79" i="1"/>
  <c r="W76" i="1"/>
  <c r="W68" i="1"/>
  <c r="W77" i="1"/>
  <c r="W73" i="1"/>
  <c r="W69" i="1"/>
  <c r="W86" i="1"/>
  <c r="W87" i="1"/>
  <c r="W84" i="1"/>
  <c r="W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ECF4477-3345-457A-8D6F-95D8FBA024B3}">
      <text>
        <r>
          <rPr>
            <sz val="10"/>
            <color rgb="FF000000"/>
            <rFont val="Aptos Narrow"/>
            <scheme val="minor"/>
          </rPr>
          <t>@egavinabra@tec.mx Hola Gabriel! Ya corregí lo de los ID y la otra columna la dejé como de localización
	-Alejandro de la Brena Meléndez
Muchas gracias !
	-Eli Aviña Bravo</t>
        </r>
      </text>
    </comment>
  </commentList>
</comments>
</file>

<file path=xl/sharedStrings.xml><?xml version="1.0" encoding="utf-8"?>
<sst xmlns="http://schemas.openxmlformats.org/spreadsheetml/2006/main" count="735" uniqueCount="90">
  <si>
    <t>Ingredient ID</t>
  </si>
  <si>
    <t>Location</t>
  </si>
  <si>
    <t>Tag</t>
  </si>
  <si>
    <t>Ingredient 1 (Location)</t>
  </si>
  <si>
    <t>Proportion</t>
  </si>
  <si>
    <t>Ingredient 2 (Location)</t>
  </si>
  <si>
    <t>PIAALPFC</t>
  </si>
  <si>
    <t>PIAALBFC</t>
  </si>
  <si>
    <t>PIAAWPFC</t>
  </si>
  <si>
    <t>PIAAWBFC</t>
  </si>
  <si>
    <t>PIAAHPFC</t>
  </si>
  <si>
    <t>PIAAHBFC</t>
  </si>
  <si>
    <t>PPONLNFN</t>
  </si>
  <si>
    <t>PPPSNGNPN</t>
  </si>
  <si>
    <t>PPPSNGNFN</t>
  </si>
  <si>
    <t>PPZNGNFN</t>
  </si>
  <si>
    <t>PPCNGNFN</t>
  </si>
  <si>
    <t>PIAAWBDC</t>
  </si>
  <si>
    <t>PIAALBDC</t>
  </si>
  <si>
    <t>PIAAHBDC</t>
  </si>
  <si>
    <t>PITLWRFC</t>
  </si>
  <si>
    <t>PIZLWRFC</t>
  </si>
  <si>
    <t>PIZLWPFC</t>
  </si>
  <si>
    <t>Mix</t>
  </si>
  <si>
    <t>Ingredient sources</t>
  </si>
  <si>
    <t>Species</t>
  </si>
  <si>
    <t>Stage</t>
  </si>
  <si>
    <t>Part</t>
  </si>
  <si>
    <t>Treatment</t>
  </si>
  <si>
    <t>Defatting treatment</t>
  </si>
  <si>
    <t xml:space="preserve">Drying </t>
  </si>
  <si>
    <t>Protein</t>
  </si>
  <si>
    <t>Fat</t>
  </si>
  <si>
    <t>Ashes</t>
  </si>
  <si>
    <t>Insoluble dietary fiber</t>
  </si>
  <si>
    <t>Soluble dietary fiber</t>
  </si>
  <si>
    <t>Total Dietary Fiber</t>
  </si>
  <si>
    <t>NNE</t>
  </si>
  <si>
    <t>Moisture</t>
  </si>
  <si>
    <t xml:space="preserve">WHC </t>
  </si>
  <si>
    <t>OHC</t>
  </si>
  <si>
    <t>FC</t>
  </si>
  <si>
    <t>EC Oil</t>
  </si>
  <si>
    <t>EC H20</t>
  </si>
  <si>
    <t>Reference</t>
  </si>
  <si>
    <t xml:space="preserve">Pure </t>
  </si>
  <si>
    <t>Insects</t>
  </si>
  <si>
    <t xml:space="preserve">Acheta domesticus </t>
  </si>
  <si>
    <t>Adult</t>
  </si>
  <si>
    <t xml:space="preserve">Leg and antennae </t>
  </si>
  <si>
    <t>Pressure-assisted</t>
  </si>
  <si>
    <t>Flour</t>
  </si>
  <si>
    <t>Convection-oven</t>
  </si>
  <si>
    <t>(Brena-Melendez et. al., 2024)</t>
  </si>
  <si>
    <t>Boiling</t>
  </si>
  <si>
    <t>Whole</t>
  </si>
  <si>
    <t>Head and torso</t>
  </si>
  <si>
    <t>Plants</t>
  </si>
  <si>
    <t>Opuntia ficus-indica</t>
  </si>
  <si>
    <t>Not defined</t>
  </si>
  <si>
    <t>Leaves</t>
  </si>
  <si>
    <t xml:space="preserve">Pisum Sativum </t>
  </si>
  <si>
    <t>Grain</t>
  </si>
  <si>
    <t>Protein isolate</t>
  </si>
  <si>
    <r>
      <t xml:space="preserve">Ingredion. (2024). VITESSENCE Pulse I803 Pea Protein 37422E00 technical specification.  </t>
    </r>
    <r>
      <rPr>
        <u/>
        <sz val="10"/>
        <color rgb="FF1155CC"/>
        <rFont val="Arial"/>
      </rPr>
      <t>https://www.ingredion.com/na/es-mx/buscar.html?initialTab=&amp;q=VITESSENCE™+Pulse+1803+Pea+Protein+-+37422E00&amp;activePage=1&amp;perPage=6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</si>
  <si>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Ingredion. (2022). HOMECRAFT Pulse II03 Flour 37I03E00 technical specificaction. </t>
    </r>
    <r>
      <rPr>
        <u/>
        <sz val="10"/>
        <color rgb="FF1155CC"/>
        <rFont val="Arial"/>
      </rPr>
      <t>https://www.ingredion.com/na/es-mx/buscar.html?initialTab=&amp;q=HOMECRAFT™+PULSE+1103+FLOUR+-+37103E02&amp;activePage=1&amp;perPage=6</t>
    </r>
    <r>
      <rPr>
        <sz val="11"/>
        <color theme="1"/>
        <rFont val="Aptos Narrow"/>
        <family val="2"/>
        <scheme val="minor"/>
      </rPr>
      <t xml:space="preserve"> </t>
    </r>
  </si>
  <si>
    <t xml:space="preserve"> Zea mays</t>
  </si>
  <si>
    <t xml:space="preserve">Cicer arietinum </t>
  </si>
  <si>
    <r>
      <t xml:space="preserve">Bob's Red Mill. (2022). Chickpea Flour (Garbanzo Bean Flour) Nutritional information &amp; ingredients. </t>
    </r>
    <r>
      <rPr>
        <u/>
        <sz val="10"/>
        <color rgb="FF1155CC"/>
        <rFont val="Arial"/>
      </rPr>
      <t>https://www.bobsredmill.com/garbanzo-bean-flour.html</t>
    </r>
  </si>
  <si>
    <t>Defatted</t>
  </si>
  <si>
    <t xml:space="preserve">Tenebrio molitor </t>
  </si>
  <si>
    <t>Larvae</t>
  </si>
  <si>
    <t>Roasted</t>
  </si>
  <si>
    <t xml:space="preserve">Zophoba morio </t>
  </si>
  <si>
    <t>Pulsed electric fields</t>
  </si>
  <si>
    <t>Mix Location 40 at 0.9 and 24 at 0.1</t>
  </si>
  <si>
    <t>Mix Location 49 at 0.1 and 55 at 0.9</t>
  </si>
  <si>
    <t>Mix Location 41 at 0.9 and 57 at 0.1</t>
  </si>
  <si>
    <t>Mix Location 34 at 0.2 and 43 at 0.8</t>
  </si>
  <si>
    <t>Mix Location 40 at 0.7 and 5 at 0.3</t>
  </si>
  <si>
    <t>Mix Location 5 at 0.1 and 41 at 0.9</t>
  </si>
  <si>
    <t>Mix Location 5 at 0.9 and 41 at 0.1</t>
  </si>
  <si>
    <t>Mix Location 37 at 0.1 and 40 at 0.9</t>
  </si>
  <si>
    <t>Mix Location 37 at 0.9 and 40 at 0.1</t>
  </si>
  <si>
    <t>Mix Location 3 at 0.1 and 43 at 0.9</t>
  </si>
  <si>
    <t>Mix Location 3 at 0.9 and 43 at 0.1</t>
  </si>
  <si>
    <t>Mix Location 8 at 0.1 and 39 at 0.9</t>
  </si>
  <si>
    <t>Mix Location 8 at 0.9 and 39 at 0.1</t>
  </si>
  <si>
    <t>Mix Location 44 at 0.1 and 39 at 0.9</t>
  </si>
  <si>
    <t>Mix Location 44 at 0.9 and 39 at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</si>
</sst>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b/>
      <sz val="12"/>
      <color rgb="FF000000"/>
      <name val="Calibri"/>
    </font>
    <font>
      <b/>
      <sz val="11"/>
      <color theme="1"/>
      <name val="Aptos Narrow"/>
      <scheme val="minor"/>
    </font>
    <font>
      <sz val="9"/>
      <color rgb="FF000000"/>
      <name val="&quot;Helvetica Neue&quot;"/>
    </font>
    <font>
      <sz val="11"/>
      <color theme="1"/>
      <name val="Aptos Narrow"/>
      <scheme val="minor"/>
    </font>
    <font>
      <sz val="10"/>
      <color theme="1"/>
      <name val="Aptos Narrow"/>
      <scheme val="minor"/>
    </font>
    <font>
      <sz val="12"/>
      <color rgb="FF000000"/>
      <name val="Calibri"/>
    </font>
    <font>
      <sz val="9"/>
      <color rgb="FF000000"/>
      <name val="Aptos Narrow"/>
      <family val="2"/>
      <scheme val="minor"/>
    </font>
    <font>
      <sz val="10"/>
      <color rgb="FF000000"/>
      <name val="Aptos Narrow"/>
      <scheme val="minor"/>
    </font>
    <font>
      <b/>
      <sz val="10"/>
      <color theme="1"/>
      <name val="Aptos Narrow"/>
      <scheme val="minor"/>
    </font>
    <font>
      <sz val="12"/>
      <color theme="1"/>
      <name val="Calibri"/>
    </font>
    <font>
      <sz val="11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2"/>
      <color rgb="FF000000"/>
      <name val="&quot;Aptos Narrow&quot;"/>
    </font>
    <font>
      <sz val="12"/>
      <color rgb="FF000000"/>
      <name val="Arial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2F75B5"/>
        <bgColor rgb="FF2F75B5"/>
      </patternFill>
    </fill>
    <fill>
      <patternFill patternType="solid">
        <fgColor rgb="FFA9D08E"/>
        <bgColor rgb="FFA9D08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60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vertical="top"/>
    </xf>
    <xf numFmtId="1" fontId="4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7" fillId="0" borderId="0" xfId="0" applyFont="1"/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0" fontId="1" fillId="6" borderId="0" xfId="0" applyNumberFormat="1" applyFont="1" applyFill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0" fontId="10" fillId="0" borderId="0" xfId="0" applyNumberFormat="1" applyFont="1" applyAlignment="1">
      <alignment horizontal="right"/>
    </xf>
    <xf numFmtId="0" fontId="10" fillId="0" borderId="0" xfId="0" applyFont="1"/>
    <xf numFmtId="2" fontId="6" fillId="0" borderId="0" xfId="0" applyNumberFormat="1" applyFont="1" applyAlignment="1">
      <alignment horizontal="right"/>
    </xf>
    <xf numFmtId="10" fontId="6" fillId="0" borderId="0" xfId="0" applyNumberFormat="1" applyFont="1" applyAlignment="1">
      <alignment horizontal="right"/>
    </xf>
    <xf numFmtId="0" fontId="11" fillId="0" borderId="0" xfId="0" applyFont="1"/>
    <xf numFmtId="0" fontId="5" fillId="0" borderId="0" xfId="0" applyFont="1" applyAlignment="1">
      <alignment horizontal="right"/>
    </xf>
    <xf numFmtId="10" fontId="5" fillId="0" borderId="0" xfId="0" applyNumberFormat="1" applyFont="1" applyAlignment="1">
      <alignment horizontal="right"/>
    </xf>
    <xf numFmtId="0" fontId="12" fillId="0" borderId="0" xfId="0" applyFont="1"/>
    <xf numFmtId="2" fontId="5" fillId="0" borderId="0" xfId="0" applyNumberFormat="1" applyFont="1"/>
    <xf numFmtId="2" fontId="13" fillId="0" borderId="0" xfId="0" applyNumberFormat="1" applyFont="1"/>
    <xf numFmtId="10" fontId="4" fillId="0" borderId="0" xfId="0" applyNumberFormat="1" applyFont="1" applyAlignment="1">
      <alignment horizontal="right"/>
    </xf>
    <xf numFmtId="10" fontId="5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10" fontId="5" fillId="0" borderId="1" xfId="0" applyNumberFormat="1" applyFont="1" applyBorder="1" applyAlignment="1">
      <alignment horizontal="right"/>
    </xf>
    <xf numFmtId="10" fontId="0" fillId="0" borderId="0" xfId="1" applyNumberFormat="1" applyFont="1"/>
    <xf numFmtId="0" fontId="15" fillId="0" borderId="0" xfId="0" applyFont="1" applyAlignment="1">
      <alignment horizontal="right"/>
    </xf>
    <xf numFmtId="10" fontId="16" fillId="0" borderId="0" xfId="0" applyNumberFormat="1" applyFont="1" applyAlignment="1">
      <alignment horizontal="right"/>
    </xf>
    <xf numFmtId="0" fontId="16" fillId="0" borderId="0" xfId="0" applyFont="1"/>
    <xf numFmtId="0" fontId="3" fillId="0" borderId="1" xfId="0" applyFont="1" applyBorder="1" applyAlignment="1">
      <alignment vertical="top"/>
    </xf>
    <xf numFmtId="0" fontId="11" fillId="0" borderId="1" xfId="0" applyFont="1" applyBorder="1"/>
    <xf numFmtId="0" fontId="15" fillId="0" borderId="1" xfId="0" applyFont="1" applyBorder="1" applyAlignment="1">
      <alignment horizontal="right"/>
    </xf>
    <xf numFmtId="10" fontId="16" fillId="0" borderId="1" xfId="0" applyNumberFormat="1" applyFont="1" applyBorder="1" applyAlignment="1">
      <alignment horizontal="right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7" fillId="0" borderId="2" xfId="0" applyFont="1" applyBorder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10" fontId="5" fillId="0" borderId="2" xfId="0" applyNumberFormat="1" applyFont="1" applyBorder="1" applyAlignment="1">
      <alignment horizontal="right"/>
    </xf>
    <xf numFmtId="0" fontId="0" fillId="0" borderId="2" xfId="0" applyBorder="1"/>
    <xf numFmtId="10" fontId="0" fillId="0" borderId="1" xfId="1" applyNumberFormat="1" applyFont="1" applyBorder="1"/>
    <xf numFmtId="0" fontId="4" fillId="7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ingredion.com/na/es-mx/buscar.html?initialTab=&amp;q=HOMECRAFT%E2%84%A2+PULSE+1103+FLOUR+-+37103E02&amp;activePage=1&amp;perPage=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bobsredmill.com/garbanzo-bean-flour.html" TargetMode="External"/><Relationship Id="rId1" Type="http://schemas.openxmlformats.org/officeDocument/2006/relationships/hyperlink" Target="https://www.bobsredmill.com/garbanzo-bean-flour.html" TargetMode="External"/><Relationship Id="rId6" Type="http://schemas.openxmlformats.org/officeDocument/2006/relationships/hyperlink" Target="https://www.ingredion.com/na/es-mx/buscar.html?initialTab=&amp;q=VITESSENCE%E2%84%A2+Pulse+1803+Pea+Protein+-+37422E00&amp;activePage=1&amp;perPage=6" TargetMode="External"/><Relationship Id="rId5" Type="http://schemas.openxmlformats.org/officeDocument/2006/relationships/hyperlink" Target="https://www.ingredion.com/na/es-mx/buscar.html?initialTab=&amp;q=VITESSENCE%E2%84%A2+Pulse+1803+Pea+Protein+-+37422E00&amp;activePage=1&amp;perPage=6" TargetMode="External"/><Relationship Id="rId4" Type="http://schemas.openxmlformats.org/officeDocument/2006/relationships/hyperlink" Target="https://www.ingredion.com/na/es-mx/buscar.html?initialTab=&amp;q=HOMECRAFT%E2%84%A2+PULSE+1103+FLOUR+-+37103E02&amp;activePage=1&amp;perPage=6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D3BD3-112C-4093-9730-68A61ED2F966}">
  <dimension ref="A1:AN1000"/>
  <sheetViews>
    <sheetView tabSelected="1" topLeftCell="K1" zoomScale="70" zoomScaleNormal="70" workbookViewId="0">
      <selection activeCell="Q2" sqref="Q2:X56"/>
    </sheetView>
  </sheetViews>
  <sheetFormatPr baseColWidth="10" defaultColWidth="12.5546875" defaultRowHeight="14.4"/>
  <cols>
    <col min="1" max="1" width="14.44140625" customWidth="1"/>
    <col min="2" max="2" width="17.33203125" customWidth="1"/>
    <col min="3" max="3" width="76.44140625" customWidth="1"/>
    <col min="4" max="4" width="12.44140625" customWidth="1"/>
    <col min="5" max="5" width="25.109375" customWidth="1"/>
    <col min="6" max="6" width="19.5546875" customWidth="1"/>
    <col min="7" max="7" width="25.109375" customWidth="1"/>
    <col min="9" max="9" width="25.109375" customWidth="1"/>
    <col min="10" max="10" width="17.33203125" customWidth="1"/>
    <col min="11" max="11" width="22.44140625" customWidth="1"/>
    <col min="12" max="20" width="25.109375" customWidth="1"/>
    <col min="21" max="22" width="25.109375" style="59" customWidth="1"/>
    <col min="23" max="29" width="25.109375" customWidth="1"/>
  </cols>
  <sheetData>
    <row r="1" spans="1:3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4</v>
      </c>
      <c r="I1" s="13" t="s">
        <v>23</v>
      </c>
      <c r="J1" s="13" t="s">
        <v>24</v>
      </c>
      <c r="K1" s="13" t="s">
        <v>25</v>
      </c>
      <c r="L1" s="13" t="s">
        <v>26</v>
      </c>
      <c r="M1" s="13" t="s">
        <v>27</v>
      </c>
      <c r="N1" s="13" t="s">
        <v>28</v>
      </c>
      <c r="O1" s="13" t="s">
        <v>29</v>
      </c>
      <c r="P1" s="13" t="s">
        <v>30</v>
      </c>
      <c r="Q1" s="14" t="s">
        <v>31</v>
      </c>
      <c r="R1" s="14" t="s">
        <v>32</v>
      </c>
      <c r="S1" s="14" t="s">
        <v>33</v>
      </c>
      <c r="T1" s="14" t="s">
        <v>34</v>
      </c>
      <c r="U1" s="58" t="s">
        <v>35</v>
      </c>
      <c r="V1" s="58" t="s">
        <v>36</v>
      </c>
      <c r="W1" s="14" t="s">
        <v>37</v>
      </c>
      <c r="X1" s="14" t="s">
        <v>38</v>
      </c>
      <c r="Y1" s="15" t="s">
        <v>39</v>
      </c>
      <c r="Z1" s="15" t="s">
        <v>40</v>
      </c>
      <c r="AA1" s="16" t="s">
        <v>41</v>
      </c>
      <c r="AB1" s="16" t="s">
        <v>42</v>
      </c>
      <c r="AC1" s="16" t="s">
        <v>43</v>
      </c>
      <c r="AD1" s="17"/>
      <c r="AE1" s="17" t="s">
        <v>44</v>
      </c>
    </row>
    <row r="2" spans="1:31" ht="15.75" customHeight="1">
      <c r="A2" s="5" t="s">
        <v>6</v>
      </c>
      <c r="B2" s="6">
        <v>1</v>
      </c>
      <c r="C2" s="7" t="str">
        <f>_xlfn.CONCAT(I2:P2,F2)</f>
        <v>Pure InsectsAcheta domesticus AdultLeg and antennae Pressure-assistedFlourConvection-oven</v>
      </c>
      <c r="D2" s="8">
        <v>1</v>
      </c>
      <c r="E2" s="8">
        <v>1</v>
      </c>
      <c r="F2" s="8"/>
      <c r="G2" s="8">
        <v>0</v>
      </c>
      <c r="I2" s="11" t="s">
        <v>45</v>
      </c>
      <c r="J2" s="7" t="s">
        <v>46</v>
      </c>
      <c r="K2" s="7" t="s">
        <v>47</v>
      </c>
      <c r="L2" s="7" t="s">
        <v>48</v>
      </c>
      <c r="M2" s="7" t="s">
        <v>49</v>
      </c>
      <c r="N2" s="7" t="s">
        <v>50</v>
      </c>
      <c r="O2" s="11" t="s">
        <v>51</v>
      </c>
      <c r="P2" s="7" t="s">
        <v>52</v>
      </c>
      <c r="Q2" s="21">
        <v>71.55</v>
      </c>
      <c r="R2" s="21">
        <v>5.9</v>
      </c>
      <c r="S2" s="21">
        <v>3.07</v>
      </c>
      <c r="T2" s="21">
        <v>10.6</v>
      </c>
      <c r="U2" s="21">
        <v>2.38</v>
      </c>
      <c r="V2" s="21">
        <v>12.98</v>
      </c>
      <c r="W2" s="21">
        <v>6.77</v>
      </c>
      <c r="X2" s="21">
        <v>0</v>
      </c>
      <c r="Y2" s="18">
        <v>2.2000000000000002</v>
      </c>
      <c r="Z2" s="18">
        <v>1.5</v>
      </c>
      <c r="AA2" s="19">
        <v>0.28000000000000003</v>
      </c>
      <c r="AB2" s="19">
        <v>0.32</v>
      </c>
      <c r="AC2" s="19">
        <v>0.56999999999999995</v>
      </c>
      <c r="AD2" s="20"/>
      <c r="AE2" s="11" t="s">
        <v>53</v>
      </c>
    </row>
    <row r="3" spans="1:31" ht="15.75" customHeight="1">
      <c r="A3" s="5" t="s">
        <v>7</v>
      </c>
      <c r="B3" s="9">
        <v>2</v>
      </c>
      <c r="C3" s="7" t="str">
        <f t="shared" ref="C3:C66" si="0">_xlfn.CONCAT(I3:P3,F3)</f>
        <v>Pure InsectsAcheta domesticus AdultLeg and antennae BoilingFlourConvection-oven</v>
      </c>
      <c r="D3" s="8">
        <v>2</v>
      </c>
      <c r="E3" s="8">
        <v>1</v>
      </c>
      <c r="F3" s="8"/>
      <c r="G3" s="8">
        <v>0</v>
      </c>
      <c r="I3" s="7" t="s">
        <v>45</v>
      </c>
      <c r="J3" s="7" t="s">
        <v>46</v>
      </c>
      <c r="K3" s="7" t="s">
        <v>47</v>
      </c>
      <c r="L3" s="7" t="s">
        <v>48</v>
      </c>
      <c r="M3" s="7" t="s">
        <v>49</v>
      </c>
      <c r="N3" s="7" t="s">
        <v>54</v>
      </c>
      <c r="O3" s="11" t="s">
        <v>51</v>
      </c>
      <c r="P3" s="7" t="s">
        <v>52</v>
      </c>
      <c r="Q3" s="21">
        <v>69.349999999999994</v>
      </c>
      <c r="R3" s="21">
        <v>6.12</v>
      </c>
      <c r="S3" s="21">
        <v>2.5</v>
      </c>
      <c r="T3" s="21">
        <v>11.4</v>
      </c>
      <c r="U3" s="21">
        <v>3.31</v>
      </c>
      <c r="V3" s="21">
        <v>14.71</v>
      </c>
      <c r="W3" s="21">
        <v>7</v>
      </c>
      <c r="X3" s="21">
        <v>0</v>
      </c>
      <c r="Y3" s="18">
        <v>2.1</v>
      </c>
      <c r="Z3" s="18">
        <v>1.3</v>
      </c>
      <c r="AA3" s="19">
        <v>0.27</v>
      </c>
      <c r="AB3" s="19">
        <v>0.35</v>
      </c>
      <c r="AC3" s="19">
        <v>0.66</v>
      </c>
      <c r="AD3" s="20"/>
      <c r="AE3" s="11" t="s">
        <v>53</v>
      </c>
    </row>
    <row r="4" spans="1:31" ht="15.75" customHeight="1">
      <c r="A4" s="5" t="s">
        <v>7</v>
      </c>
      <c r="B4" s="9">
        <v>3</v>
      </c>
      <c r="C4" s="7" t="str">
        <f t="shared" si="0"/>
        <v>Pure InsectsAcheta domesticus AdultLeg and antennae BoilingFlourConvection-oven</v>
      </c>
      <c r="D4" s="8">
        <v>3</v>
      </c>
      <c r="E4" s="8">
        <v>1</v>
      </c>
      <c r="F4" s="8"/>
      <c r="G4" s="8">
        <v>0</v>
      </c>
      <c r="I4" s="7" t="s">
        <v>45</v>
      </c>
      <c r="J4" s="7" t="s">
        <v>46</v>
      </c>
      <c r="K4" s="7" t="s">
        <v>47</v>
      </c>
      <c r="L4" s="7" t="s">
        <v>48</v>
      </c>
      <c r="M4" s="7" t="s">
        <v>49</v>
      </c>
      <c r="N4" s="7" t="s">
        <v>54</v>
      </c>
      <c r="O4" s="11" t="s">
        <v>51</v>
      </c>
      <c r="P4" s="7" t="s">
        <v>52</v>
      </c>
      <c r="Q4" s="21">
        <v>73.22</v>
      </c>
      <c r="R4" s="21">
        <v>5.72</v>
      </c>
      <c r="S4" s="21">
        <v>2.4</v>
      </c>
      <c r="T4" s="21">
        <v>10.89</v>
      </c>
      <c r="U4" s="21">
        <v>2.8</v>
      </c>
      <c r="V4" s="21">
        <v>13.91</v>
      </c>
      <c r="W4" s="21">
        <v>4.93</v>
      </c>
      <c r="X4" s="21">
        <v>0</v>
      </c>
      <c r="Y4" s="18">
        <v>2</v>
      </c>
      <c r="Z4" s="18">
        <v>1.3</v>
      </c>
      <c r="AA4" s="19">
        <v>0.27</v>
      </c>
      <c r="AB4" s="19">
        <v>0.35</v>
      </c>
      <c r="AC4" s="19">
        <v>0.66</v>
      </c>
      <c r="AD4" s="20"/>
      <c r="AE4" s="11" t="s">
        <v>53</v>
      </c>
    </row>
    <row r="5" spans="1:31" ht="15.75" customHeight="1">
      <c r="A5" s="5" t="s">
        <v>8</v>
      </c>
      <c r="B5" s="9">
        <v>4</v>
      </c>
      <c r="C5" s="7" t="str">
        <f t="shared" si="0"/>
        <v>Pure InsectsAcheta domesticus AdultWholePressure-assistedFlourConvection-oven</v>
      </c>
      <c r="D5" s="8">
        <v>4</v>
      </c>
      <c r="E5" s="8">
        <v>1</v>
      </c>
      <c r="F5" s="8"/>
      <c r="G5" s="8">
        <v>0</v>
      </c>
      <c r="I5" s="7" t="s">
        <v>45</v>
      </c>
      <c r="J5" s="7" t="s">
        <v>46</v>
      </c>
      <c r="K5" s="7" t="s">
        <v>47</v>
      </c>
      <c r="L5" s="7" t="s">
        <v>48</v>
      </c>
      <c r="M5" s="7" t="s">
        <v>55</v>
      </c>
      <c r="N5" s="7" t="s">
        <v>50</v>
      </c>
      <c r="O5" s="11" t="s">
        <v>51</v>
      </c>
      <c r="P5" s="7" t="s">
        <v>52</v>
      </c>
      <c r="Q5" s="21">
        <v>65.53</v>
      </c>
      <c r="R5" s="21">
        <v>11.74</v>
      </c>
      <c r="S5" s="21">
        <v>3.19</v>
      </c>
      <c r="T5" s="21">
        <v>11.05</v>
      </c>
      <c r="U5" s="21">
        <v>1.89</v>
      </c>
      <c r="V5" s="21">
        <f>SUM(T5+U5)</f>
        <v>12.940000000000001</v>
      </c>
      <c r="W5" s="21">
        <v>6.7</v>
      </c>
      <c r="X5" s="21">
        <v>0</v>
      </c>
      <c r="Y5" s="18">
        <v>2.2000000000000002</v>
      </c>
      <c r="Z5" s="18">
        <v>1.5</v>
      </c>
      <c r="AA5" s="19">
        <v>0.27</v>
      </c>
      <c r="AB5" s="19">
        <v>0.25</v>
      </c>
      <c r="AC5" s="19">
        <v>0.53</v>
      </c>
      <c r="AD5" s="20"/>
      <c r="AE5" s="11" t="s">
        <v>53</v>
      </c>
    </row>
    <row r="6" spans="1:31" ht="15.75" customHeight="1">
      <c r="A6" s="5" t="s">
        <v>9</v>
      </c>
      <c r="B6" s="9">
        <v>5</v>
      </c>
      <c r="C6" s="7" t="str">
        <f t="shared" si="0"/>
        <v>Pure InsectsAcheta domesticus AdultWholeBoilingFlourConvection-oven</v>
      </c>
      <c r="D6" s="8">
        <v>5</v>
      </c>
      <c r="E6" s="8">
        <v>1</v>
      </c>
      <c r="F6" s="8"/>
      <c r="G6" s="8">
        <v>0</v>
      </c>
      <c r="I6" s="7" t="s">
        <v>45</v>
      </c>
      <c r="J6" s="7" t="s">
        <v>46</v>
      </c>
      <c r="K6" s="7" t="s">
        <v>47</v>
      </c>
      <c r="L6" s="7" t="s">
        <v>48</v>
      </c>
      <c r="M6" s="7" t="s">
        <v>55</v>
      </c>
      <c r="N6" s="7" t="s">
        <v>54</v>
      </c>
      <c r="O6" s="11" t="s">
        <v>51</v>
      </c>
      <c r="P6" s="7" t="s">
        <v>52</v>
      </c>
      <c r="Q6" s="21">
        <v>63.95</v>
      </c>
      <c r="R6" s="21">
        <v>11.71</v>
      </c>
      <c r="S6" s="21">
        <v>2.99</v>
      </c>
      <c r="T6" s="21">
        <v>11.16</v>
      </c>
      <c r="U6" s="21">
        <v>3.5</v>
      </c>
      <c r="V6" s="21">
        <v>14.67</v>
      </c>
      <c r="W6" s="21">
        <v>7.09</v>
      </c>
      <c r="X6" s="21">
        <v>0</v>
      </c>
      <c r="Y6" s="18">
        <v>1.8</v>
      </c>
      <c r="Z6" s="18">
        <v>1.6</v>
      </c>
      <c r="AA6" s="19">
        <v>0.27</v>
      </c>
      <c r="AB6" s="19">
        <v>0.24</v>
      </c>
      <c r="AC6" s="19">
        <v>0.65</v>
      </c>
      <c r="AD6" s="20"/>
      <c r="AE6" s="11" t="s">
        <v>53</v>
      </c>
    </row>
    <row r="7" spans="1:31" ht="15.75" customHeight="1">
      <c r="A7" s="5" t="s">
        <v>9</v>
      </c>
      <c r="B7" s="9">
        <v>6</v>
      </c>
      <c r="C7" s="7" t="str">
        <f t="shared" si="0"/>
        <v>Pure InsectsAcheta domesticus AdultWholeBoilingFlourConvection-oven</v>
      </c>
      <c r="D7" s="8">
        <v>6</v>
      </c>
      <c r="E7" s="8">
        <v>1</v>
      </c>
      <c r="F7" s="8"/>
      <c r="G7" s="8">
        <v>0</v>
      </c>
      <c r="I7" s="7" t="s">
        <v>45</v>
      </c>
      <c r="J7" s="7" t="s">
        <v>46</v>
      </c>
      <c r="K7" s="7" t="s">
        <v>47</v>
      </c>
      <c r="L7" s="7" t="s">
        <v>48</v>
      </c>
      <c r="M7" s="7" t="s">
        <v>55</v>
      </c>
      <c r="N7" s="7" t="s">
        <v>54</v>
      </c>
      <c r="O7" s="11" t="s">
        <v>51</v>
      </c>
      <c r="P7" s="7" t="s">
        <v>52</v>
      </c>
      <c r="Q7" s="21">
        <v>65.680000000000007</v>
      </c>
      <c r="R7" s="21">
        <v>11.27</v>
      </c>
      <c r="S7" s="21">
        <v>3.39</v>
      </c>
      <c r="T7" s="21">
        <v>10.99</v>
      </c>
      <c r="U7" s="21">
        <v>2.89</v>
      </c>
      <c r="V7" s="21">
        <f>SUM(T7+U7)</f>
        <v>13.88</v>
      </c>
      <c r="W7" s="21">
        <v>6.94</v>
      </c>
      <c r="X7" s="21">
        <v>0</v>
      </c>
      <c r="Y7" s="18">
        <v>1.9</v>
      </c>
      <c r="Z7" s="18">
        <v>1.3</v>
      </c>
      <c r="AA7" s="19">
        <v>0.27</v>
      </c>
      <c r="AB7" s="19">
        <v>0.23</v>
      </c>
      <c r="AC7" s="19">
        <v>0.66</v>
      </c>
      <c r="AD7" s="20"/>
      <c r="AE7" s="11" t="s">
        <v>53</v>
      </c>
    </row>
    <row r="8" spans="1:31" ht="15.75" customHeight="1">
      <c r="A8" s="5" t="s">
        <v>10</v>
      </c>
      <c r="B8" s="9">
        <v>7</v>
      </c>
      <c r="C8" s="7" t="str">
        <f t="shared" si="0"/>
        <v>Pure InsectsAcheta domesticus AdultHead and torsoPressure-assistedFlourConvection-oven</v>
      </c>
      <c r="D8" s="8">
        <v>7</v>
      </c>
      <c r="E8" s="8">
        <v>1</v>
      </c>
      <c r="F8" s="8"/>
      <c r="G8" s="8">
        <v>0</v>
      </c>
      <c r="I8" s="7" t="s">
        <v>45</v>
      </c>
      <c r="J8" s="7" t="s">
        <v>46</v>
      </c>
      <c r="K8" s="7" t="s">
        <v>47</v>
      </c>
      <c r="L8" s="7" t="s">
        <v>48</v>
      </c>
      <c r="M8" s="7" t="s">
        <v>56</v>
      </c>
      <c r="N8" s="7" t="s">
        <v>50</v>
      </c>
      <c r="O8" s="11" t="s">
        <v>51</v>
      </c>
      <c r="P8" s="7" t="s">
        <v>52</v>
      </c>
      <c r="Q8" s="21">
        <v>65</v>
      </c>
      <c r="R8" s="21">
        <v>13.3</v>
      </c>
      <c r="S8" s="21">
        <v>2.78</v>
      </c>
      <c r="T8" s="21">
        <v>12.06</v>
      </c>
      <c r="U8" s="21">
        <v>2.94</v>
      </c>
      <c r="V8" s="21">
        <v>14.99</v>
      </c>
      <c r="W8" s="21">
        <v>4.29</v>
      </c>
      <c r="X8" s="21">
        <v>0</v>
      </c>
      <c r="Y8" s="18">
        <v>2.1</v>
      </c>
      <c r="Z8" s="18">
        <v>1.4</v>
      </c>
      <c r="AA8" s="19">
        <v>0.27</v>
      </c>
      <c r="AB8" s="19">
        <v>0.32</v>
      </c>
      <c r="AC8" s="19">
        <v>0.6</v>
      </c>
      <c r="AD8" s="20"/>
      <c r="AE8" s="11" t="s">
        <v>53</v>
      </c>
    </row>
    <row r="9" spans="1:31" ht="15.75" customHeight="1">
      <c r="A9" s="5" t="s">
        <v>11</v>
      </c>
      <c r="B9" s="9">
        <v>8</v>
      </c>
      <c r="C9" s="7" t="str">
        <f t="shared" si="0"/>
        <v>Pure InsectsAcheta domesticus AdultHead and torsoBoilingFlourConvection-oven</v>
      </c>
      <c r="D9" s="8">
        <v>8</v>
      </c>
      <c r="E9" s="8">
        <v>1</v>
      </c>
      <c r="F9" s="8"/>
      <c r="G9" s="8">
        <v>0</v>
      </c>
      <c r="I9" s="7" t="s">
        <v>45</v>
      </c>
      <c r="J9" s="11" t="s">
        <v>46</v>
      </c>
      <c r="K9" s="7" t="s">
        <v>47</v>
      </c>
      <c r="L9" s="7" t="s">
        <v>48</v>
      </c>
      <c r="M9" s="7" t="s">
        <v>56</v>
      </c>
      <c r="N9" s="7" t="s">
        <v>54</v>
      </c>
      <c r="O9" s="11" t="s">
        <v>51</v>
      </c>
      <c r="P9" s="7" t="s">
        <v>52</v>
      </c>
      <c r="Q9" s="21">
        <v>62.5</v>
      </c>
      <c r="R9" s="21">
        <v>13.48</v>
      </c>
      <c r="S9" s="21">
        <v>3.1</v>
      </c>
      <c r="T9" s="21">
        <v>11</v>
      </c>
      <c r="U9" s="21">
        <v>4.66</v>
      </c>
      <c r="V9" s="21">
        <v>15.65</v>
      </c>
      <c r="W9" s="21">
        <v>5.05</v>
      </c>
      <c r="X9" s="21">
        <v>0</v>
      </c>
      <c r="Y9" s="18">
        <v>2</v>
      </c>
      <c r="Z9" s="18">
        <v>1.3</v>
      </c>
      <c r="AA9" s="19">
        <v>0.27</v>
      </c>
      <c r="AB9" s="19">
        <v>0.42</v>
      </c>
      <c r="AC9" s="19">
        <v>0.62</v>
      </c>
      <c r="AD9" s="20"/>
      <c r="AE9" s="11" t="s">
        <v>53</v>
      </c>
    </row>
    <row r="10" spans="1:31" ht="15.75" customHeight="1">
      <c r="A10" s="5" t="s">
        <v>11</v>
      </c>
      <c r="B10" s="9">
        <v>9</v>
      </c>
      <c r="C10" s="7" t="str">
        <f t="shared" si="0"/>
        <v>Pure InsectsAcheta domesticus AdultHead and torsoBoilingFlourConvection-oven</v>
      </c>
      <c r="D10" s="8">
        <v>9</v>
      </c>
      <c r="E10" s="8">
        <v>1</v>
      </c>
      <c r="F10" s="8"/>
      <c r="G10" s="8">
        <v>0</v>
      </c>
      <c r="I10" s="7" t="s">
        <v>45</v>
      </c>
      <c r="J10" s="11" t="s">
        <v>46</v>
      </c>
      <c r="K10" s="7" t="s">
        <v>47</v>
      </c>
      <c r="L10" s="7" t="s">
        <v>48</v>
      </c>
      <c r="M10" s="7" t="s">
        <v>56</v>
      </c>
      <c r="N10" s="7" t="s">
        <v>54</v>
      </c>
      <c r="O10" s="11" t="s">
        <v>51</v>
      </c>
      <c r="P10" s="7" t="s">
        <v>52</v>
      </c>
      <c r="Q10" s="21">
        <v>63.39</v>
      </c>
      <c r="R10" s="21">
        <v>13.12</v>
      </c>
      <c r="S10" s="21">
        <v>3.7</v>
      </c>
      <c r="T10" s="21">
        <v>13.28</v>
      </c>
      <c r="U10" s="21">
        <v>4.1900000000000004</v>
      </c>
      <c r="V10" s="21">
        <v>17.47</v>
      </c>
      <c r="W10" s="21">
        <v>2.37</v>
      </c>
      <c r="X10" s="21">
        <v>0</v>
      </c>
      <c r="Y10" s="18">
        <v>2.1</v>
      </c>
      <c r="Z10" s="18">
        <v>1.3</v>
      </c>
      <c r="AA10" s="19">
        <v>0.28000000000000003</v>
      </c>
      <c r="AB10" s="19">
        <v>0.39</v>
      </c>
      <c r="AC10" s="19">
        <v>0.65</v>
      </c>
      <c r="AD10" s="20"/>
      <c r="AE10" s="11" t="s">
        <v>53</v>
      </c>
    </row>
    <row r="11" spans="1:31" ht="15.75" customHeight="1">
      <c r="A11" s="5" t="s">
        <v>6</v>
      </c>
      <c r="B11" s="9">
        <v>10</v>
      </c>
      <c r="C11" s="7" t="str">
        <f t="shared" si="0"/>
        <v>Pure InsectsAcheta domesticus AdultLeg and antennae Pressure-assistedFlourConvection-oven</v>
      </c>
      <c r="D11" s="8">
        <v>10</v>
      </c>
      <c r="E11" s="8">
        <v>1</v>
      </c>
      <c r="F11" s="8"/>
      <c r="G11" s="8">
        <v>0</v>
      </c>
      <c r="I11" s="7" t="s">
        <v>45</v>
      </c>
      <c r="J11" s="11" t="s">
        <v>46</v>
      </c>
      <c r="K11" s="11" t="s">
        <v>47</v>
      </c>
      <c r="L11" s="11" t="s">
        <v>48</v>
      </c>
      <c r="M11" s="11" t="s">
        <v>49</v>
      </c>
      <c r="N11" s="11" t="s">
        <v>50</v>
      </c>
      <c r="O11" s="11" t="s">
        <v>51</v>
      </c>
      <c r="P11" s="11" t="s">
        <v>52</v>
      </c>
      <c r="Q11" s="21">
        <v>71.384513999999996</v>
      </c>
      <c r="R11" s="21">
        <v>5.8494040800000002</v>
      </c>
      <c r="S11" s="21">
        <v>2.8076381700000002</v>
      </c>
      <c r="T11" s="21">
        <v>10.466366300000001</v>
      </c>
      <c r="U11" s="21">
        <v>2.5020898900000001</v>
      </c>
      <c r="V11" s="21">
        <v>12.9684562</v>
      </c>
      <c r="W11" s="21">
        <v>6.9899876000000001</v>
      </c>
      <c r="X11" s="21">
        <v>0</v>
      </c>
      <c r="Y11" s="21">
        <v>2.15</v>
      </c>
      <c r="Z11" s="21">
        <v>1.54</v>
      </c>
      <c r="AA11" s="22">
        <v>0.27500000000000002</v>
      </c>
      <c r="AB11" s="22">
        <v>0.33329999999999999</v>
      </c>
      <c r="AC11" s="22">
        <v>0.6</v>
      </c>
    </row>
    <row r="12" spans="1:31" ht="15.75" customHeight="1">
      <c r="A12" s="5" t="s">
        <v>6</v>
      </c>
      <c r="B12" s="9">
        <v>11</v>
      </c>
      <c r="C12" s="7" t="str">
        <f t="shared" si="0"/>
        <v>Pure InsectsAcheta domesticus AdultLeg and antennae Pressure-assistedFlourConvection-oven</v>
      </c>
      <c r="D12" s="8">
        <v>11</v>
      </c>
      <c r="E12" s="8">
        <v>1</v>
      </c>
      <c r="F12" s="8"/>
      <c r="G12" s="8">
        <v>0</v>
      </c>
      <c r="I12" s="7" t="s">
        <v>45</v>
      </c>
      <c r="J12" s="11" t="s">
        <v>46</v>
      </c>
      <c r="K12" s="11" t="s">
        <v>47</v>
      </c>
      <c r="L12" s="11" t="s">
        <v>48</v>
      </c>
      <c r="M12" s="11" t="s">
        <v>49</v>
      </c>
      <c r="N12" s="11" t="s">
        <v>50</v>
      </c>
      <c r="O12" s="11" t="s">
        <v>51</v>
      </c>
      <c r="P12" s="11" t="s">
        <v>52</v>
      </c>
      <c r="Q12" s="21">
        <v>71.384513999999996</v>
      </c>
      <c r="R12" s="21">
        <v>5.7864723700000003</v>
      </c>
      <c r="S12" s="21">
        <v>3.0673943399999999</v>
      </c>
      <c r="T12" s="21">
        <v>9.7555259799999998</v>
      </c>
      <c r="U12" s="21">
        <v>2.6036385100000001</v>
      </c>
      <c r="V12" s="21">
        <v>12.3591645</v>
      </c>
      <c r="W12" s="21">
        <v>7.4024548399999999</v>
      </c>
      <c r="X12" s="21">
        <v>0</v>
      </c>
      <c r="Y12" s="21">
        <v>2.2599999999999998</v>
      </c>
      <c r="Z12" s="21">
        <v>1.48</v>
      </c>
      <c r="AA12" s="22">
        <v>0.27600000000000002</v>
      </c>
      <c r="AB12" s="22">
        <v>0.3</v>
      </c>
      <c r="AC12" s="22">
        <v>0.60670000000000002</v>
      </c>
    </row>
    <row r="13" spans="1:31" ht="15.75" customHeight="1">
      <c r="A13" s="5" t="s">
        <v>6</v>
      </c>
      <c r="B13" s="9">
        <v>12</v>
      </c>
      <c r="C13" s="7" t="str">
        <f t="shared" si="0"/>
        <v>Pure InsectsAcheta domesticus AdultLeg and antennae Pressure-assistedFlourConvection-oven</v>
      </c>
      <c r="D13" s="8">
        <v>12</v>
      </c>
      <c r="E13" s="8">
        <v>1</v>
      </c>
      <c r="F13" s="8"/>
      <c r="G13" s="8">
        <v>0</v>
      </c>
      <c r="I13" s="7" t="s">
        <v>45</v>
      </c>
      <c r="J13" s="11" t="s">
        <v>46</v>
      </c>
      <c r="K13" s="11" t="s">
        <v>47</v>
      </c>
      <c r="L13" s="11" t="s">
        <v>48</v>
      </c>
      <c r="M13" s="11" t="s">
        <v>49</v>
      </c>
      <c r="N13" s="11" t="s">
        <v>50</v>
      </c>
      <c r="O13" s="11" t="s">
        <v>51</v>
      </c>
      <c r="P13" s="11" t="s">
        <v>52</v>
      </c>
      <c r="Q13" s="21">
        <v>71.8712266</v>
      </c>
      <c r="R13" s="21">
        <v>6.0776353500000004</v>
      </c>
      <c r="S13" s="21">
        <v>3.3389662499999999</v>
      </c>
      <c r="T13" s="21">
        <v>10.887802600000001</v>
      </c>
      <c r="U13" s="21">
        <v>1.9051415300000001</v>
      </c>
      <c r="V13" s="21">
        <v>12.7929441</v>
      </c>
      <c r="W13" s="21">
        <v>5.9192277100000004</v>
      </c>
      <c r="X13" s="21">
        <v>0</v>
      </c>
      <c r="Y13" s="21">
        <v>2.11</v>
      </c>
      <c r="Z13" s="21">
        <v>1.58</v>
      </c>
      <c r="AA13" s="22">
        <v>0.28000000000000003</v>
      </c>
      <c r="AB13" s="22">
        <v>0.34</v>
      </c>
      <c r="AC13" s="22">
        <v>0.5333</v>
      </c>
    </row>
    <row r="14" spans="1:31" ht="15.75" customHeight="1">
      <c r="A14" s="5" t="s">
        <v>10</v>
      </c>
      <c r="B14" s="9">
        <v>13</v>
      </c>
      <c r="C14" s="7" t="str">
        <f t="shared" si="0"/>
        <v>Pure InsectsAcheta domesticus AdultHead and torsoPressure-assistedFlourConvection-oven</v>
      </c>
      <c r="D14" s="8">
        <v>13</v>
      </c>
      <c r="E14" s="8">
        <v>1</v>
      </c>
      <c r="F14" s="8"/>
      <c r="G14" s="8">
        <v>0</v>
      </c>
      <c r="I14" s="7" t="s">
        <v>45</v>
      </c>
      <c r="J14" s="11" t="s">
        <v>46</v>
      </c>
      <c r="K14" s="11" t="s">
        <v>47</v>
      </c>
      <c r="L14" s="11" t="s">
        <v>48</v>
      </c>
      <c r="M14" s="11" t="s">
        <v>56</v>
      </c>
      <c r="N14" s="11" t="s">
        <v>50</v>
      </c>
      <c r="O14" s="11" t="s">
        <v>51</v>
      </c>
      <c r="P14" s="11" t="s">
        <v>52</v>
      </c>
      <c r="Q14" s="21">
        <v>65.194688400000004</v>
      </c>
      <c r="R14" s="21">
        <v>13.368422499999999</v>
      </c>
      <c r="S14" s="21">
        <v>2.81947013</v>
      </c>
      <c r="T14" s="21">
        <v>12.4418741</v>
      </c>
      <c r="U14" s="21">
        <v>2.3374119599999998</v>
      </c>
      <c r="V14" s="21">
        <v>14.7792861</v>
      </c>
      <c r="W14" s="21">
        <v>3.8381328199999998</v>
      </c>
      <c r="X14" s="21">
        <v>0</v>
      </c>
      <c r="Y14" s="21">
        <v>2.02</v>
      </c>
      <c r="Z14" s="21">
        <v>1.51</v>
      </c>
      <c r="AA14" s="22">
        <v>0.27500000000000002</v>
      </c>
      <c r="AB14" s="22">
        <v>0.27329999999999999</v>
      </c>
      <c r="AC14" s="22">
        <v>0.6</v>
      </c>
    </row>
    <row r="15" spans="1:31" ht="15.75" customHeight="1">
      <c r="A15" s="5" t="s">
        <v>10</v>
      </c>
      <c r="B15" s="9">
        <v>14</v>
      </c>
      <c r="C15" s="7" t="str">
        <f t="shared" si="0"/>
        <v>Pure InsectsAcheta domesticus AdultHead and torsoPressure-assistedFlourConvection-oven</v>
      </c>
      <c r="D15" s="8">
        <v>14</v>
      </c>
      <c r="E15" s="8">
        <v>1</v>
      </c>
      <c r="F15" s="8"/>
      <c r="G15" s="8">
        <v>0</v>
      </c>
      <c r="I15" s="7" t="s">
        <v>45</v>
      </c>
      <c r="J15" s="11" t="s">
        <v>46</v>
      </c>
      <c r="K15" s="11" t="s">
        <v>47</v>
      </c>
      <c r="L15" s="11" t="s">
        <v>48</v>
      </c>
      <c r="M15" s="11" t="s">
        <v>56</v>
      </c>
      <c r="N15" s="11" t="s">
        <v>50</v>
      </c>
      <c r="O15" s="11" t="s">
        <v>51</v>
      </c>
      <c r="P15" s="11" t="s">
        <v>52</v>
      </c>
      <c r="Q15" s="21">
        <v>64.301610499999995</v>
      </c>
      <c r="R15" s="21">
        <v>13.2929388</v>
      </c>
      <c r="S15" s="21">
        <v>3.2708791599999998</v>
      </c>
      <c r="T15" s="21">
        <v>13.869615100000001</v>
      </c>
      <c r="U15" s="21">
        <v>1.9294859600000001</v>
      </c>
      <c r="V15" s="21">
        <v>15.7991011</v>
      </c>
      <c r="W15" s="21">
        <v>3.33547042</v>
      </c>
      <c r="X15" s="21">
        <v>0</v>
      </c>
      <c r="Y15" s="21">
        <v>2.23</v>
      </c>
      <c r="Z15" s="21">
        <v>1.44</v>
      </c>
      <c r="AA15" s="22">
        <v>0.27</v>
      </c>
      <c r="AB15" s="22">
        <v>0.34</v>
      </c>
      <c r="AC15" s="22">
        <v>0.56669999999999998</v>
      </c>
    </row>
    <row r="16" spans="1:31" ht="15.75" customHeight="1">
      <c r="A16" s="5" t="s">
        <v>10</v>
      </c>
      <c r="B16" s="9">
        <v>15</v>
      </c>
      <c r="C16" s="7" t="str">
        <f t="shared" si="0"/>
        <v>Pure InsectsAcheta domesticus AdultHead and torsoPressure-assistedFlourConvection-oven</v>
      </c>
      <c r="D16" s="8">
        <v>15</v>
      </c>
      <c r="E16" s="8">
        <v>1</v>
      </c>
      <c r="F16" s="8"/>
      <c r="G16" s="8">
        <v>0</v>
      </c>
      <c r="I16" s="7" t="s">
        <v>45</v>
      </c>
      <c r="J16" s="11" t="s">
        <v>46</v>
      </c>
      <c r="K16" s="11" t="s">
        <v>47</v>
      </c>
      <c r="L16" s="11" t="s">
        <v>48</v>
      </c>
      <c r="M16" s="11" t="s">
        <v>56</v>
      </c>
      <c r="N16" s="11" t="s">
        <v>50</v>
      </c>
      <c r="O16" s="11" t="s">
        <v>51</v>
      </c>
      <c r="P16" s="11" t="s">
        <v>52</v>
      </c>
      <c r="Q16" s="21">
        <v>65.492380999999995</v>
      </c>
      <c r="R16" s="21">
        <v>13.2468854</v>
      </c>
      <c r="S16" s="21">
        <v>2.2535147200000001</v>
      </c>
      <c r="T16" s="21">
        <v>9.8826177600000005</v>
      </c>
      <c r="U16" s="21">
        <v>3.4304863499999998</v>
      </c>
      <c r="V16" s="21">
        <v>13.3131041</v>
      </c>
      <c r="W16" s="21">
        <v>5.6941146700000003</v>
      </c>
      <c r="X16" s="21">
        <v>0</v>
      </c>
      <c r="Y16" s="21">
        <v>2.1800000000000002</v>
      </c>
      <c r="Z16" s="21">
        <v>1.1599999999999999</v>
      </c>
      <c r="AA16" s="22">
        <v>0.27500000000000002</v>
      </c>
      <c r="AB16" s="22">
        <v>0.34</v>
      </c>
      <c r="AC16" s="22">
        <v>0.62</v>
      </c>
    </row>
    <row r="17" spans="1:29" ht="15.75" customHeight="1">
      <c r="A17" s="5" t="s">
        <v>8</v>
      </c>
      <c r="B17" s="9">
        <v>16</v>
      </c>
      <c r="C17" s="7" t="str">
        <f t="shared" si="0"/>
        <v>Pure InsectsAcheta domesticus AdultWholePressure-assistedFlourConvection-oven</v>
      </c>
      <c r="D17" s="8">
        <v>16</v>
      </c>
      <c r="E17" s="8">
        <v>1</v>
      </c>
      <c r="F17" s="8"/>
      <c r="G17" s="8">
        <v>0</v>
      </c>
      <c r="I17" s="7" t="s">
        <v>45</v>
      </c>
      <c r="J17" s="11" t="s">
        <v>46</v>
      </c>
      <c r="K17" s="11" t="s">
        <v>47</v>
      </c>
      <c r="L17" s="11" t="s">
        <v>48</v>
      </c>
      <c r="M17" s="11" t="s">
        <v>55</v>
      </c>
      <c r="N17" s="11" t="s">
        <v>50</v>
      </c>
      <c r="O17" s="11" t="s">
        <v>51</v>
      </c>
      <c r="P17" s="11" t="s">
        <v>52</v>
      </c>
      <c r="Q17" s="21">
        <v>66.801360599999995</v>
      </c>
      <c r="R17" s="21">
        <v>11.602569600000001</v>
      </c>
      <c r="S17" s="21">
        <v>3.14695897</v>
      </c>
      <c r="T17" s="21">
        <v>11.968938700000001</v>
      </c>
      <c r="U17" s="21">
        <v>2.13005098</v>
      </c>
      <c r="V17" s="21">
        <v>14.098989599999999</v>
      </c>
      <c r="W17" s="21">
        <v>4.3501211299999998</v>
      </c>
      <c r="X17" s="21">
        <v>0</v>
      </c>
      <c r="Y17" s="21">
        <v>2.06</v>
      </c>
      <c r="Z17" s="21">
        <v>1.49</v>
      </c>
      <c r="AA17" s="22">
        <v>0.27</v>
      </c>
      <c r="AB17" s="22">
        <v>0.23330000000000001</v>
      </c>
      <c r="AC17" s="22">
        <v>0.56669999999999998</v>
      </c>
    </row>
    <row r="18" spans="1:29" ht="15.75" customHeight="1">
      <c r="A18" s="5" t="s">
        <v>8</v>
      </c>
      <c r="B18" s="9">
        <v>17</v>
      </c>
      <c r="C18" s="7" t="str">
        <f t="shared" si="0"/>
        <v>Pure InsectsAcheta domesticus AdultWholePressure-assistedFlourConvection-oven</v>
      </c>
      <c r="D18" s="8">
        <v>17</v>
      </c>
      <c r="E18" s="8">
        <v>1</v>
      </c>
      <c r="F18" s="8"/>
      <c r="G18" s="8">
        <v>0</v>
      </c>
      <c r="I18" s="7" t="s">
        <v>45</v>
      </c>
      <c r="J18" s="11" t="s">
        <v>46</v>
      </c>
      <c r="K18" s="11" t="s">
        <v>47</v>
      </c>
      <c r="L18" s="11" t="s">
        <v>48</v>
      </c>
      <c r="M18" s="11" t="s">
        <v>55</v>
      </c>
      <c r="N18" s="11" t="s">
        <v>50</v>
      </c>
      <c r="O18" s="11" t="s">
        <v>51</v>
      </c>
      <c r="P18" s="11" t="s">
        <v>52</v>
      </c>
      <c r="Q18" s="21">
        <v>64.9669983</v>
      </c>
      <c r="R18" s="21">
        <v>11.558100100000001</v>
      </c>
      <c r="S18" s="21">
        <v>2.9281858299999999</v>
      </c>
      <c r="T18" s="21">
        <v>10.4525618</v>
      </c>
      <c r="U18" s="21">
        <v>1.8267756100000001</v>
      </c>
      <c r="V18" s="21">
        <v>12.279337399999999</v>
      </c>
      <c r="W18" s="21">
        <v>8.2673783499999995</v>
      </c>
      <c r="X18" s="21">
        <v>0</v>
      </c>
      <c r="Y18" s="21">
        <v>2.1800000000000002</v>
      </c>
      <c r="Z18" s="21">
        <v>1.63</v>
      </c>
      <c r="AA18" s="22">
        <v>0.27</v>
      </c>
      <c r="AB18" s="22">
        <v>0.2467</v>
      </c>
      <c r="AC18" s="22">
        <v>0.5</v>
      </c>
    </row>
    <row r="19" spans="1:29" ht="15.75" customHeight="1">
      <c r="A19" s="5" t="s">
        <v>8</v>
      </c>
      <c r="B19" s="9">
        <v>18</v>
      </c>
      <c r="C19" s="7" t="str">
        <f t="shared" si="0"/>
        <v>Pure InsectsAcheta domesticus AdultWholePressure-assistedFlourConvection-oven</v>
      </c>
      <c r="D19" s="8">
        <v>18</v>
      </c>
      <c r="E19" s="8">
        <v>1</v>
      </c>
      <c r="F19" s="8"/>
      <c r="G19" s="8">
        <v>0</v>
      </c>
      <c r="I19" s="7" t="s">
        <v>45</v>
      </c>
      <c r="J19" s="11" t="s">
        <v>46</v>
      </c>
      <c r="K19" s="11" t="s">
        <v>47</v>
      </c>
      <c r="L19" s="11" t="s">
        <v>48</v>
      </c>
      <c r="M19" s="11" t="s">
        <v>55</v>
      </c>
      <c r="N19" s="11" t="s">
        <v>50</v>
      </c>
      <c r="O19" s="11" t="s">
        <v>51</v>
      </c>
      <c r="P19" s="11" t="s">
        <v>52</v>
      </c>
      <c r="Q19" s="21">
        <v>64.814134800000005</v>
      </c>
      <c r="R19" s="21">
        <v>12.061454599999999</v>
      </c>
      <c r="S19" s="21">
        <v>3.5064341699999999</v>
      </c>
      <c r="T19" s="21">
        <v>9.5283409199999998</v>
      </c>
      <c r="U19" s="21">
        <v>2.6110912900000001</v>
      </c>
      <c r="V19" s="21">
        <v>12.1394322</v>
      </c>
      <c r="W19" s="21">
        <v>7.4785442099999999</v>
      </c>
      <c r="X19" s="21">
        <v>0</v>
      </c>
      <c r="Y19" s="21">
        <v>2.21</v>
      </c>
      <c r="Z19" s="21">
        <v>1.58</v>
      </c>
      <c r="AA19" s="22">
        <v>0.27500000000000002</v>
      </c>
      <c r="AB19" s="22">
        <v>0.26</v>
      </c>
      <c r="AC19" s="22">
        <v>0.5333</v>
      </c>
    </row>
    <row r="20" spans="1:29" ht="15.75" customHeight="1">
      <c r="A20" s="5" t="s">
        <v>7</v>
      </c>
      <c r="B20" s="9">
        <v>19</v>
      </c>
      <c r="C20" s="7" t="str">
        <f t="shared" si="0"/>
        <v>Pure InsectsAcheta domesticus AdultLeg and antennae BoilingFlourConvection-oven</v>
      </c>
      <c r="D20" s="8">
        <v>19</v>
      </c>
      <c r="E20" s="8">
        <v>1</v>
      </c>
      <c r="F20" s="8"/>
      <c r="G20" s="8">
        <v>0</v>
      </c>
      <c r="I20" s="7" t="s">
        <v>45</v>
      </c>
      <c r="J20" s="11" t="s">
        <v>46</v>
      </c>
      <c r="K20" s="11" t="s">
        <v>47</v>
      </c>
      <c r="L20" s="11" t="s">
        <v>48</v>
      </c>
      <c r="M20" s="11" t="s">
        <v>49</v>
      </c>
      <c r="N20" s="11" t="s">
        <v>54</v>
      </c>
      <c r="O20" s="11" t="s">
        <v>51</v>
      </c>
      <c r="P20" s="11" t="s">
        <v>52</v>
      </c>
      <c r="Q20" s="21">
        <v>68.916442099999998</v>
      </c>
      <c r="R20" s="21">
        <v>5.9200733899999998</v>
      </c>
      <c r="S20" s="21">
        <v>2.3704372299999998</v>
      </c>
      <c r="T20" s="21">
        <v>12.3942497</v>
      </c>
      <c r="U20" s="21">
        <v>3.5705534000000001</v>
      </c>
      <c r="V20" s="21">
        <v>15.964803099999999</v>
      </c>
      <c r="W20" s="21">
        <v>6.8282441199999999</v>
      </c>
      <c r="X20" s="21">
        <v>0</v>
      </c>
      <c r="Y20" s="21">
        <v>2.02</v>
      </c>
      <c r="Z20" s="21">
        <v>1.31</v>
      </c>
      <c r="AA20" s="22">
        <v>0.27500000000000002</v>
      </c>
      <c r="AB20" s="22">
        <v>0.33329999999999999</v>
      </c>
      <c r="AC20" s="22">
        <v>0.67330000000000001</v>
      </c>
    </row>
    <row r="21" spans="1:29" ht="15.75" customHeight="1">
      <c r="A21" s="5" t="s">
        <v>7</v>
      </c>
      <c r="B21" s="9">
        <v>20</v>
      </c>
      <c r="C21" s="7" t="str">
        <f t="shared" si="0"/>
        <v>Pure InsectsAcheta domesticus AdultLeg and antennae BoilingFlourConvection-oven</v>
      </c>
      <c r="D21" s="8">
        <v>20</v>
      </c>
      <c r="E21" s="8">
        <v>1</v>
      </c>
      <c r="F21" s="8"/>
      <c r="G21" s="8">
        <v>0</v>
      </c>
      <c r="I21" s="7" t="s">
        <v>45</v>
      </c>
      <c r="J21" s="11" t="s">
        <v>46</v>
      </c>
      <c r="K21" s="7" t="s">
        <v>47</v>
      </c>
      <c r="L21" s="7" t="s">
        <v>48</v>
      </c>
      <c r="M21" s="11" t="s">
        <v>49</v>
      </c>
      <c r="N21" s="7" t="s">
        <v>54</v>
      </c>
      <c r="O21" s="11" t="s">
        <v>51</v>
      </c>
      <c r="P21" s="7" t="s">
        <v>52</v>
      </c>
      <c r="Q21" s="21">
        <v>70.054213599999997</v>
      </c>
      <c r="R21" s="21">
        <v>6.3239977700000001</v>
      </c>
      <c r="S21" s="21">
        <v>1.81690244</v>
      </c>
      <c r="T21" s="21">
        <v>12.0908578</v>
      </c>
      <c r="U21" s="21">
        <v>3.0649001999999999</v>
      </c>
      <c r="V21" s="21">
        <v>15.155758000000001</v>
      </c>
      <c r="W21" s="21">
        <v>6.6491281999999998</v>
      </c>
      <c r="X21" s="21">
        <v>0</v>
      </c>
      <c r="Y21" s="21">
        <v>2.1</v>
      </c>
      <c r="Z21" s="21">
        <v>1.2</v>
      </c>
      <c r="AA21" s="22">
        <v>0.27300000000000002</v>
      </c>
      <c r="AB21" s="22">
        <v>0.3533</v>
      </c>
      <c r="AC21" s="22">
        <v>0.68</v>
      </c>
    </row>
    <row r="22" spans="1:29" ht="15.75" customHeight="1">
      <c r="A22" s="5" t="s">
        <v>7</v>
      </c>
      <c r="B22" s="9">
        <v>21</v>
      </c>
      <c r="C22" s="7" t="str">
        <f t="shared" si="0"/>
        <v>Pure InsectsAcheta domesticus AdultLeg and antennae BoilingFlourConvection-oven</v>
      </c>
      <c r="D22" s="8">
        <v>21</v>
      </c>
      <c r="E22" s="8">
        <v>1</v>
      </c>
      <c r="F22" s="8"/>
      <c r="G22" s="8">
        <v>0</v>
      </c>
      <c r="I22" s="7" t="s">
        <v>45</v>
      </c>
      <c r="J22" s="11" t="s">
        <v>46</v>
      </c>
      <c r="K22" s="7" t="s">
        <v>47</v>
      </c>
      <c r="L22" s="7" t="s">
        <v>48</v>
      </c>
      <c r="M22" s="11" t="s">
        <v>49</v>
      </c>
      <c r="N22" s="7" t="s">
        <v>54</v>
      </c>
      <c r="O22" s="11" t="s">
        <v>51</v>
      </c>
      <c r="P22" s="7" t="s">
        <v>52</v>
      </c>
      <c r="Q22" s="21">
        <v>69.078980900000005</v>
      </c>
      <c r="R22" s="21">
        <v>6.1088364200000003</v>
      </c>
      <c r="S22" s="21">
        <v>3.31531573</v>
      </c>
      <c r="T22" s="21">
        <v>10.714129099999999</v>
      </c>
      <c r="U22" s="21">
        <v>3.2547253299999999</v>
      </c>
      <c r="V22" s="21">
        <v>13.9688544</v>
      </c>
      <c r="W22" s="21">
        <v>7.5280125199999999</v>
      </c>
      <c r="X22" s="21">
        <v>0</v>
      </c>
      <c r="Y22" s="21">
        <v>2.11</v>
      </c>
      <c r="Z22" s="21">
        <v>1.29</v>
      </c>
      <c r="AA22" s="22">
        <v>0.27</v>
      </c>
      <c r="AB22" s="22">
        <v>0.34670000000000001</v>
      </c>
      <c r="AC22" s="22">
        <v>0.64670000000000005</v>
      </c>
    </row>
    <row r="23" spans="1:29" ht="15.6">
      <c r="A23" s="5" t="s">
        <v>11</v>
      </c>
      <c r="B23" s="9">
        <v>22</v>
      </c>
      <c r="C23" s="7" t="str">
        <f t="shared" si="0"/>
        <v>Pure InsectsAcheta domesticus AdultHead and torsoBoilingFlourConvection-oven</v>
      </c>
      <c r="D23" s="8">
        <v>22</v>
      </c>
      <c r="E23" s="8">
        <v>1</v>
      </c>
      <c r="F23" s="8"/>
      <c r="G23" s="8">
        <v>0</v>
      </c>
      <c r="I23" s="7" t="s">
        <v>45</v>
      </c>
      <c r="J23" s="11" t="s">
        <v>46</v>
      </c>
      <c r="K23" s="7" t="s">
        <v>47</v>
      </c>
      <c r="L23" s="7" t="s">
        <v>48</v>
      </c>
      <c r="M23" s="11" t="s">
        <v>56</v>
      </c>
      <c r="N23" s="7" t="s">
        <v>54</v>
      </c>
      <c r="O23" s="11" t="s">
        <v>51</v>
      </c>
      <c r="P23" s="7" t="s">
        <v>52</v>
      </c>
      <c r="Q23" s="21">
        <v>63.597975400000003</v>
      </c>
      <c r="R23" s="21">
        <v>13.4620075</v>
      </c>
      <c r="S23" s="21">
        <v>3.3618698899999999</v>
      </c>
      <c r="T23" s="21">
        <v>11.1479555</v>
      </c>
      <c r="U23" s="21">
        <v>3.6700768199999998</v>
      </c>
      <c r="V23" s="21">
        <v>14.8180323</v>
      </c>
      <c r="W23" s="21">
        <v>4.7601149600000001</v>
      </c>
      <c r="X23" s="21">
        <v>0</v>
      </c>
      <c r="Y23" s="21">
        <v>1.98</v>
      </c>
      <c r="Z23" s="21">
        <v>1.24</v>
      </c>
      <c r="AA23" s="22">
        <v>0.27500000000000002</v>
      </c>
      <c r="AB23" s="22">
        <v>0.43330000000000002</v>
      </c>
      <c r="AC23" s="22">
        <v>0.68</v>
      </c>
    </row>
    <row r="24" spans="1:29" ht="15.6">
      <c r="A24" s="5" t="s">
        <v>11</v>
      </c>
      <c r="B24" s="9">
        <v>23</v>
      </c>
      <c r="C24" s="7" t="str">
        <f t="shared" si="0"/>
        <v>Pure InsectsAcheta domesticus AdultHead and torsoBoilingFlourConvection-oven</v>
      </c>
      <c r="D24" s="8">
        <v>23</v>
      </c>
      <c r="E24" s="8">
        <v>1</v>
      </c>
      <c r="F24" s="8"/>
      <c r="G24" s="8">
        <v>0</v>
      </c>
      <c r="I24" s="7" t="s">
        <v>45</v>
      </c>
      <c r="J24" s="11" t="s">
        <v>46</v>
      </c>
      <c r="K24" s="7" t="s">
        <v>47</v>
      </c>
      <c r="L24" s="7" t="s">
        <v>48</v>
      </c>
      <c r="M24" s="11" t="s">
        <v>56</v>
      </c>
      <c r="N24" s="7" t="s">
        <v>54</v>
      </c>
      <c r="O24" s="11" t="s">
        <v>51</v>
      </c>
      <c r="P24" s="7" t="s">
        <v>52</v>
      </c>
      <c r="Q24" s="21">
        <v>62.254356199999997</v>
      </c>
      <c r="R24" s="21">
        <v>13.4400046</v>
      </c>
      <c r="S24" s="21">
        <v>3.4705385899999999</v>
      </c>
      <c r="T24" s="21">
        <v>11.273002200000001</v>
      </c>
      <c r="U24" s="21">
        <v>4.7954543000000003</v>
      </c>
      <c r="V24" s="21">
        <v>16.0684565</v>
      </c>
      <c r="W24" s="21">
        <v>4.7666441300000004</v>
      </c>
      <c r="X24" s="21">
        <v>0</v>
      </c>
      <c r="Y24" s="21">
        <v>1.97</v>
      </c>
      <c r="Z24" s="21">
        <v>1.22</v>
      </c>
      <c r="AA24" s="22">
        <v>0.28000000000000003</v>
      </c>
      <c r="AB24" s="22">
        <v>0.4</v>
      </c>
      <c r="AC24" s="22">
        <v>0.6</v>
      </c>
    </row>
    <row r="25" spans="1:29" ht="15.6">
      <c r="A25" s="5" t="s">
        <v>11</v>
      </c>
      <c r="B25" s="9">
        <v>24</v>
      </c>
      <c r="C25" s="7" t="str">
        <f t="shared" si="0"/>
        <v>Pure InsectsAcheta domesticus AdultHead and torsoBoilingFlourConvection-oven</v>
      </c>
      <c r="D25" s="8">
        <v>24</v>
      </c>
      <c r="E25" s="8">
        <v>1</v>
      </c>
      <c r="F25" s="8"/>
      <c r="G25" s="8">
        <v>0</v>
      </c>
      <c r="I25" s="7" t="s">
        <v>45</v>
      </c>
      <c r="J25" s="11" t="s">
        <v>46</v>
      </c>
      <c r="K25" s="7" t="s">
        <v>47</v>
      </c>
      <c r="L25" s="7" t="s">
        <v>48</v>
      </c>
      <c r="M25" s="11" t="s">
        <v>56</v>
      </c>
      <c r="N25" s="7" t="s">
        <v>54</v>
      </c>
      <c r="O25" s="11" t="s">
        <v>51</v>
      </c>
      <c r="P25" s="7" t="s">
        <v>52</v>
      </c>
      <c r="Q25" s="21">
        <v>61.657192100000003</v>
      </c>
      <c r="R25" s="21">
        <v>13.529347400000001</v>
      </c>
      <c r="S25" s="21">
        <v>2.4737914000000001</v>
      </c>
      <c r="T25" s="21">
        <v>9.4140382700000007</v>
      </c>
      <c r="U25" s="21">
        <v>4.5766002300000004</v>
      </c>
      <c r="V25" s="21">
        <v>13.990638499999999</v>
      </c>
      <c r="W25" s="21">
        <v>5.6141401799999997</v>
      </c>
      <c r="X25" s="21">
        <v>0</v>
      </c>
      <c r="Y25" s="21">
        <v>2.02</v>
      </c>
      <c r="Z25" s="21">
        <v>1.31</v>
      </c>
      <c r="AA25" s="22">
        <v>0.27500000000000002</v>
      </c>
      <c r="AB25" s="22">
        <v>0.42670000000000002</v>
      </c>
      <c r="AC25" s="22">
        <v>0.61329999999999996</v>
      </c>
    </row>
    <row r="26" spans="1:29" ht="15.6">
      <c r="A26" s="5" t="s">
        <v>9</v>
      </c>
      <c r="B26" s="9">
        <v>25</v>
      </c>
      <c r="C26" s="7" t="str">
        <f t="shared" si="0"/>
        <v>Pure InsectsAcheta domesticus AdultWholeBoilingFlourConvection-oven</v>
      </c>
      <c r="D26" s="8">
        <v>25</v>
      </c>
      <c r="E26" s="8">
        <v>1</v>
      </c>
      <c r="F26" s="8"/>
      <c r="G26" s="8">
        <v>0</v>
      </c>
      <c r="I26" s="7" t="s">
        <v>45</v>
      </c>
      <c r="J26" s="11" t="s">
        <v>46</v>
      </c>
      <c r="K26" s="7" t="s">
        <v>47</v>
      </c>
      <c r="L26" s="7" t="s">
        <v>48</v>
      </c>
      <c r="M26" s="11" t="s">
        <v>55</v>
      </c>
      <c r="N26" s="7" t="s">
        <v>54</v>
      </c>
      <c r="O26" s="11" t="s">
        <v>51</v>
      </c>
      <c r="P26" s="7" t="s">
        <v>52</v>
      </c>
      <c r="Q26" s="21">
        <v>65.018152099999995</v>
      </c>
      <c r="R26" s="21">
        <v>11.947603600000001</v>
      </c>
      <c r="S26" s="21">
        <v>3.5176944699999999</v>
      </c>
      <c r="T26" s="21">
        <v>11.2531318</v>
      </c>
      <c r="U26" s="21">
        <v>3.4073069299999998</v>
      </c>
      <c r="V26" s="21">
        <v>14.6604387</v>
      </c>
      <c r="W26" s="21">
        <v>4.8561111099999996</v>
      </c>
      <c r="X26" s="21">
        <v>0</v>
      </c>
      <c r="Y26" s="21">
        <v>1.8</v>
      </c>
      <c r="Z26" s="21">
        <v>1.51</v>
      </c>
      <c r="AA26" s="22">
        <v>0.27</v>
      </c>
      <c r="AB26" s="22">
        <v>0.22</v>
      </c>
      <c r="AC26" s="22">
        <v>0.63329999999999997</v>
      </c>
    </row>
    <row r="27" spans="1:29" ht="15.6">
      <c r="A27" s="5" t="s">
        <v>9</v>
      </c>
      <c r="B27" s="9">
        <v>26</v>
      </c>
      <c r="C27" s="7" t="str">
        <f t="shared" si="0"/>
        <v>Pure InsectsAcheta domesticus AdultWholeBoilingFlourConvection-oven</v>
      </c>
      <c r="D27" s="8">
        <v>26</v>
      </c>
      <c r="E27" s="8">
        <v>1</v>
      </c>
      <c r="F27" s="8"/>
      <c r="G27" s="8">
        <v>0</v>
      </c>
      <c r="I27" s="7" t="s">
        <v>45</v>
      </c>
      <c r="J27" s="11" t="s">
        <v>46</v>
      </c>
      <c r="K27" s="7" t="s">
        <v>47</v>
      </c>
      <c r="L27" s="7" t="s">
        <v>48</v>
      </c>
      <c r="M27" s="11" t="s">
        <v>55</v>
      </c>
      <c r="N27" s="7" t="s">
        <v>54</v>
      </c>
      <c r="O27" s="11" t="s">
        <v>51</v>
      </c>
      <c r="P27" s="7" t="s">
        <v>52</v>
      </c>
      <c r="Q27" s="21">
        <v>63.495478800000001</v>
      </c>
      <c r="R27" s="21">
        <v>11.3997495</v>
      </c>
      <c r="S27" s="21">
        <v>3.6414090099999998</v>
      </c>
      <c r="T27" s="21">
        <v>10.3393891</v>
      </c>
      <c r="U27" s="21">
        <v>3.6103608600000001</v>
      </c>
      <c r="V27" s="21">
        <v>13.9497499</v>
      </c>
      <c r="W27" s="21">
        <v>7.51361276</v>
      </c>
      <c r="X27" s="21">
        <v>0</v>
      </c>
      <c r="Y27" s="21">
        <v>1.87</v>
      </c>
      <c r="Z27" s="21">
        <v>1.58</v>
      </c>
      <c r="AA27" s="22">
        <v>0.27500000000000002</v>
      </c>
      <c r="AB27" s="22">
        <v>0.22670000000000001</v>
      </c>
      <c r="AC27" s="22">
        <v>0.69330000000000003</v>
      </c>
    </row>
    <row r="28" spans="1:29" ht="15.6">
      <c r="A28" s="5" t="s">
        <v>9</v>
      </c>
      <c r="B28" s="9">
        <v>27</v>
      </c>
      <c r="C28" s="7" t="str">
        <f t="shared" si="0"/>
        <v>Pure InsectsAcheta domesticus AdultWholeBoilingFlourConvection-oven</v>
      </c>
      <c r="D28" s="8">
        <v>27</v>
      </c>
      <c r="E28" s="8">
        <v>1</v>
      </c>
      <c r="F28" s="8"/>
      <c r="G28" s="8">
        <v>0</v>
      </c>
      <c r="I28" s="7" t="s">
        <v>45</v>
      </c>
      <c r="J28" s="11" t="s">
        <v>46</v>
      </c>
      <c r="K28" s="7" t="s">
        <v>47</v>
      </c>
      <c r="L28" s="7" t="s">
        <v>48</v>
      </c>
      <c r="M28" s="11" t="s">
        <v>55</v>
      </c>
      <c r="N28" s="7" t="s">
        <v>54</v>
      </c>
      <c r="O28" s="11" t="s">
        <v>51</v>
      </c>
      <c r="P28" s="7" t="s">
        <v>52</v>
      </c>
      <c r="Q28" s="21">
        <v>63.343211500000002</v>
      </c>
      <c r="R28" s="21">
        <v>11.7680451</v>
      </c>
      <c r="S28" s="21">
        <v>1.81622807</v>
      </c>
      <c r="T28" s="21">
        <v>9.80662463</v>
      </c>
      <c r="U28" s="21">
        <v>4.3626123400000001</v>
      </c>
      <c r="V28" s="21">
        <v>14.169237000000001</v>
      </c>
      <c r="W28" s="21">
        <v>8.9032784399999993</v>
      </c>
      <c r="X28" s="21">
        <v>0</v>
      </c>
      <c r="Y28" s="21">
        <v>1.82</v>
      </c>
      <c r="Z28" s="21">
        <v>1.66</v>
      </c>
      <c r="AA28" s="22">
        <v>0.27700000000000002</v>
      </c>
      <c r="AB28" s="22">
        <v>0.26</v>
      </c>
      <c r="AC28" s="22">
        <v>0.64670000000000005</v>
      </c>
    </row>
    <row r="29" spans="1:29" ht="15.6">
      <c r="A29" s="5" t="s">
        <v>7</v>
      </c>
      <c r="B29" s="9">
        <v>28</v>
      </c>
      <c r="C29" s="7" t="str">
        <f t="shared" si="0"/>
        <v>Pure InsectsAcheta domesticus AdultLeg and antennae BoilingFlourConvection-oven</v>
      </c>
      <c r="D29" s="8">
        <v>28</v>
      </c>
      <c r="E29" s="8">
        <v>1</v>
      </c>
      <c r="F29" s="8"/>
      <c r="G29" s="8">
        <v>0</v>
      </c>
      <c r="I29" s="7" t="s">
        <v>45</v>
      </c>
      <c r="J29" s="11" t="s">
        <v>46</v>
      </c>
      <c r="K29" s="11" t="s">
        <v>47</v>
      </c>
      <c r="L29" s="11" t="s">
        <v>48</v>
      </c>
      <c r="M29" s="11" t="s">
        <v>49</v>
      </c>
      <c r="N29" s="11" t="s">
        <v>54</v>
      </c>
      <c r="O29" s="11" t="s">
        <v>51</v>
      </c>
      <c r="P29" s="11" t="s">
        <v>52</v>
      </c>
      <c r="Q29" s="21">
        <v>73.441941200000002</v>
      </c>
      <c r="R29" s="21">
        <v>5.82287629</v>
      </c>
      <c r="S29" s="21">
        <v>2.2003021399999998</v>
      </c>
      <c r="T29" s="21">
        <v>11.760999999999999</v>
      </c>
      <c r="U29" s="21">
        <v>2.9926608300000002</v>
      </c>
      <c r="V29" s="21">
        <v>14.7536608</v>
      </c>
      <c r="W29" s="21">
        <v>3.7812195000000002</v>
      </c>
      <c r="X29" s="21">
        <v>0</v>
      </c>
      <c r="Y29" s="21">
        <v>1.95</v>
      </c>
      <c r="Z29" s="21">
        <v>1.27</v>
      </c>
      <c r="AA29" s="22">
        <v>0.27500000000000002</v>
      </c>
      <c r="AB29" s="22">
        <v>0.34670000000000001</v>
      </c>
      <c r="AC29" s="22">
        <v>0.68</v>
      </c>
    </row>
    <row r="30" spans="1:29" ht="15.6">
      <c r="A30" s="5" t="s">
        <v>7</v>
      </c>
      <c r="B30" s="9">
        <v>29</v>
      </c>
      <c r="C30" s="7" t="str">
        <f t="shared" si="0"/>
        <v>Pure InsectsAcheta domesticus AdultLeg and antennae BoilingFlourConvection-oven</v>
      </c>
      <c r="D30" s="8">
        <v>29</v>
      </c>
      <c r="E30" s="8">
        <v>1</v>
      </c>
      <c r="F30" s="8"/>
      <c r="G30" s="8">
        <v>0</v>
      </c>
      <c r="I30" s="7" t="s">
        <v>45</v>
      </c>
      <c r="J30" s="11" t="s">
        <v>46</v>
      </c>
      <c r="K30" s="7" t="s">
        <v>47</v>
      </c>
      <c r="L30" s="7" t="s">
        <v>48</v>
      </c>
      <c r="M30" s="11" t="s">
        <v>49</v>
      </c>
      <c r="N30" s="7" t="s">
        <v>54</v>
      </c>
      <c r="O30" s="11" t="s">
        <v>51</v>
      </c>
      <c r="P30" s="7" t="s">
        <v>52</v>
      </c>
      <c r="Q30" s="21">
        <v>73.441941200000002</v>
      </c>
      <c r="R30" s="21">
        <v>5.8371990399999998</v>
      </c>
      <c r="S30" s="21">
        <v>2.9651913900000002</v>
      </c>
      <c r="T30" s="21">
        <v>11.843999999999999</v>
      </c>
      <c r="U30" s="21">
        <v>2.1755004599999999</v>
      </c>
      <c r="V30" s="21">
        <v>14.5580614</v>
      </c>
      <c r="W30" s="21">
        <v>3.7361678700000001</v>
      </c>
      <c r="X30" s="21">
        <v>0</v>
      </c>
      <c r="Y30" s="21">
        <v>2.12</v>
      </c>
      <c r="Z30" s="21">
        <v>1.18</v>
      </c>
      <c r="AA30" s="22">
        <v>0.27</v>
      </c>
      <c r="AB30" s="22">
        <v>0.35</v>
      </c>
      <c r="AC30" s="22">
        <v>0.67330000000000001</v>
      </c>
    </row>
    <row r="31" spans="1:29" ht="15.6">
      <c r="A31" s="5" t="s">
        <v>7</v>
      </c>
      <c r="B31" s="9">
        <v>30</v>
      </c>
      <c r="C31" s="7" t="str">
        <f t="shared" si="0"/>
        <v>Pure InsectsAcheta domesticus AdultLeg and antennae BoilingFlourConvection-oven</v>
      </c>
      <c r="D31" s="8">
        <v>30</v>
      </c>
      <c r="E31" s="8">
        <v>1</v>
      </c>
      <c r="F31" s="8"/>
      <c r="G31" s="8">
        <v>0</v>
      </c>
      <c r="I31" s="7" t="s">
        <v>45</v>
      </c>
      <c r="J31" s="11" t="s">
        <v>46</v>
      </c>
      <c r="K31" s="7" t="s">
        <v>47</v>
      </c>
      <c r="L31" s="7" t="s">
        <v>48</v>
      </c>
      <c r="M31" s="11" t="s">
        <v>49</v>
      </c>
      <c r="N31" s="7" t="s">
        <v>54</v>
      </c>
      <c r="O31" s="11" t="s">
        <v>51</v>
      </c>
      <c r="P31" s="7" t="s">
        <v>52</v>
      </c>
      <c r="Q31" s="21">
        <v>72.789124000000001</v>
      </c>
      <c r="R31" s="21">
        <v>5.4903720800000002</v>
      </c>
      <c r="S31" s="21">
        <v>2.0398813100000002</v>
      </c>
      <c r="T31" s="21">
        <v>9.077</v>
      </c>
      <c r="U31" s="21">
        <v>3.3269316600000001</v>
      </c>
      <c r="V31" s="21">
        <v>12.403931699999999</v>
      </c>
      <c r="W31" s="21">
        <v>7.2766909599999998</v>
      </c>
      <c r="X31" s="21">
        <v>0</v>
      </c>
      <c r="Y31" s="21">
        <v>2</v>
      </c>
      <c r="Z31" s="21">
        <v>1.32</v>
      </c>
      <c r="AA31" s="22">
        <v>0.28000000000000003</v>
      </c>
      <c r="AB31" s="22">
        <v>0.36670000000000003</v>
      </c>
      <c r="AC31" s="22">
        <v>0.63329999999999997</v>
      </c>
    </row>
    <row r="32" spans="1:29" ht="15.6">
      <c r="A32" s="5" t="s">
        <v>11</v>
      </c>
      <c r="B32" s="9">
        <v>31</v>
      </c>
      <c r="C32" s="7" t="str">
        <f t="shared" si="0"/>
        <v>Pure InsectsAcheta domesticus AdultHead and torsoBoilingFlourConvection-oven</v>
      </c>
      <c r="D32" s="8">
        <v>31</v>
      </c>
      <c r="E32" s="8">
        <v>1</v>
      </c>
      <c r="F32" s="8"/>
      <c r="G32" s="8">
        <v>0</v>
      </c>
      <c r="I32" s="7" t="s">
        <v>45</v>
      </c>
      <c r="J32" s="11" t="s">
        <v>46</v>
      </c>
      <c r="K32" s="7" t="s">
        <v>47</v>
      </c>
      <c r="L32" s="7" t="s">
        <v>48</v>
      </c>
      <c r="M32" s="11" t="s">
        <v>56</v>
      </c>
      <c r="N32" s="7" t="s">
        <v>54</v>
      </c>
      <c r="O32" s="11" t="s">
        <v>51</v>
      </c>
      <c r="P32" s="7" t="s">
        <v>52</v>
      </c>
      <c r="Q32" s="21">
        <v>63.635703100000001</v>
      </c>
      <c r="R32" s="21">
        <v>13.1657533</v>
      </c>
      <c r="S32" s="21">
        <v>3.6176341399999998</v>
      </c>
      <c r="T32" s="21">
        <v>13.002190300000001</v>
      </c>
      <c r="U32" s="21">
        <v>4.7611108599999996</v>
      </c>
      <c r="V32" s="21">
        <v>17.7633011</v>
      </c>
      <c r="W32" s="21">
        <v>1.8176083199999999</v>
      </c>
      <c r="X32" s="21">
        <v>0</v>
      </c>
      <c r="Y32" s="21">
        <v>2.09</v>
      </c>
      <c r="Z32" s="21">
        <v>1.29</v>
      </c>
      <c r="AA32" s="22">
        <v>0.27600000000000002</v>
      </c>
      <c r="AB32" s="22">
        <v>0.34670000000000001</v>
      </c>
      <c r="AC32" s="22">
        <v>0.67330000000000001</v>
      </c>
    </row>
    <row r="33" spans="1:32" ht="15.6">
      <c r="A33" s="5" t="s">
        <v>11</v>
      </c>
      <c r="B33" s="9">
        <v>32</v>
      </c>
      <c r="C33" s="7" t="str">
        <f t="shared" si="0"/>
        <v>Pure InsectsAcheta domesticus AdultHead and torsoBoilingFlourConvection-oven</v>
      </c>
      <c r="D33" s="8">
        <v>32</v>
      </c>
      <c r="E33" s="8">
        <v>1</v>
      </c>
      <c r="F33" s="8"/>
      <c r="G33" s="8">
        <v>0</v>
      </c>
      <c r="I33" s="7" t="s">
        <v>45</v>
      </c>
      <c r="J33" s="11" t="s">
        <v>46</v>
      </c>
      <c r="K33" s="7" t="s">
        <v>47</v>
      </c>
      <c r="L33" s="7" t="s">
        <v>48</v>
      </c>
      <c r="M33" s="11" t="s">
        <v>56</v>
      </c>
      <c r="N33" s="7" t="s">
        <v>54</v>
      </c>
      <c r="O33" s="11" t="s">
        <v>51</v>
      </c>
      <c r="P33" s="7" t="s">
        <v>52</v>
      </c>
      <c r="Q33" s="21">
        <v>63.184386099999998</v>
      </c>
      <c r="R33" s="21">
        <v>13.065313</v>
      </c>
      <c r="S33" s="21">
        <v>3.4257195999999999</v>
      </c>
      <c r="T33" s="21">
        <v>12.3957008</v>
      </c>
      <c r="U33" s="21">
        <v>4.2557029899999996</v>
      </c>
      <c r="V33" s="21">
        <v>16.651403800000001</v>
      </c>
      <c r="W33" s="21">
        <v>3.6731775500000001</v>
      </c>
      <c r="X33" s="21">
        <v>0</v>
      </c>
      <c r="Y33" s="21">
        <v>2.21</v>
      </c>
      <c r="Z33" s="21">
        <v>1.33</v>
      </c>
      <c r="AA33" s="22">
        <v>0.28000000000000003</v>
      </c>
      <c r="AB33" s="22">
        <v>0.39329999999999998</v>
      </c>
      <c r="AC33" s="22">
        <v>0.64670000000000005</v>
      </c>
    </row>
    <row r="34" spans="1:32" ht="15.6">
      <c r="A34" s="5" t="s">
        <v>11</v>
      </c>
      <c r="B34" s="9">
        <v>33</v>
      </c>
      <c r="C34" s="7" t="str">
        <f t="shared" si="0"/>
        <v>Pure InsectsAcheta domesticus AdultHead and torsoBoilingFlourConvection-oven</v>
      </c>
      <c r="D34" s="8">
        <v>33</v>
      </c>
      <c r="E34" s="8">
        <v>1</v>
      </c>
      <c r="F34" s="8"/>
      <c r="G34" s="8">
        <v>0</v>
      </c>
      <c r="I34" s="7" t="s">
        <v>45</v>
      </c>
      <c r="J34" s="11" t="s">
        <v>46</v>
      </c>
      <c r="K34" s="7" t="s">
        <v>47</v>
      </c>
      <c r="L34" s="7" t="s">
        <v>48</v>
      </c>
      <c r="M34" s="11" t="s">
        <v>56</v>
      </c>
      <c r="N34" s="7" t="s">
        <v>54</v>
      </c>
      <c r="O34" s="11" t="s">
        <v>51</v>
      </c>
      <c r="P34" s="7" t="s">
        <v>52</v>
      </c>
      <c r="Q34" s="21">
        <v>63.334825100000003</v>
      </c>
      <c r="R34" s="21">
        <v>13.1164585</v>
      </c>
      <c r="S34" s="21">
        <v>4.0545891000000003</v>
      </c>
      <c r="T34" s="21">
        <v>14.512427300000001</v>
      </c>
      <c r="U34" s="21">
        <v>3.3689139300000002</v>
      </c>
      <c r="V34" s="21">
        <v>17.881341200000001</v>
      </c>
      <c r="W34" s="21">
        <v>1.61278615</v>
      </c>
      <c r="X34" s="21">
        <v>0</v>
      </c>
      <c r="Y34" s="21">
        <v>2.08</v>
      </c>
      <c r="Z34" s="21">
        <v>1.24</v>
      </c>
      <c r="AA34" s="22">
        <v>0.28000000000000003</v>
      </c>
      <c r="AB34" s="22">
        <v>0.38329999999999997</v>
      </c>
      <c r="AC34" s="22">
        <v>0.66</v>
      </c>
    </row>
    <row r="35" spans="1:32" ht="15.6">
      <c r="A35" s="5" t="s">
        <v>9</v>
      </c>
      <c r="B35" s="9">
        <v>34</v>
      </c>
      <c r="C35" s="7" t="str">
        <f t="shared" si="0"/>
        <v>Pure InsectsAcheta domesticus AdultWholeBoilingFlourConvection-oven</v>
      </c>
      <c r="D35" s="8">
        <v>34</v>
      </c>
      <c r="E35" s="8">
        <v>1</v>
      </c>
      <c r="F35" s="8"/>
      <c r="G35" s="8">
        <v>0</v>
      </c>
      <c r="I35" s="7" t="s">
        <v>45</v>
      </c>
      <c r="J35" s="11" t="s">
        <v>46</v>
      </c>
      <c r="K35" s="7" t="s">
        <v>47</v>
      </c>
      <c r="L35" s="7" t="s">
        <v>48</v>
      </c>
      <c r="M35" s="11" t="s">
        <v>55</v>
      </c>
      <c r="N35" s="7" t="s">
        <v>54</v>
      </c>
      <c r="O35" s="11" t="s">
        <v>51</v>
      </c>
      <c r="P35" s="7" t="s">
        <v>52</v>
      </c>
      <c r="Q35" s="21">
        <v>65.885096099999998</v>
      </c>
      <c r="R35" s="21">
        <v>11.4163686</v>
      </c>
      <c r="S35" s="21">
        <v>3.4416936100000002</v>
      </c>
      <c r="T35" s="21">
        <v>10.0540354</v>
      </c>
      <c r="U35" s="21">
        <v>0.96490673999999999</v>
      </c>
      <c r="V35" s="21">
        <v>11.0189421</v>
      </c>
      <c r="W35" s="21">
        <v>8.2378995899999996</v>
      </c>
      <c r="X35" s="21">
        <v>0</v>
      </c>
      <c r="Y35" s="21">
        <v>1.88</v>
      </c>
      <c r="Z35" s="21">
        <v>1.3</v>
      </c>
      <c r="AA35" s="22">
        <v>0.27600000000000002</v>
      </c>
      <c r="AB35" s="22">
        <v>0.2</v>
      </c>
      <c r="AC35" s="22">
        <v>0.67330000000000001</v>
      </c>
    </row>
    <row r="36" spans="1:32" ht="15.6">
      <c r="A36" s="5" t="s">
        <v>9</v>
      </c>
      <c r="B36" s="9">
        <v>35</v>
      </c>
      <c r="C36" s="7" t="str">
        <f t="shared" si="0"/>
        <v>Pure InsectsAcheta domesticus AdultWholeBoilingFlourConvection-oven</v>
      </c>
      <c r="D36" s="8">
        <v>35</v>
      </c>
      <c r="E36" s="8">
        <v>1</v>
      </c>
      <c r="F36" s="8"/>
      <c r="G36" s="8">
        <v>0</v>
      </c>
      <c r="I36" s="7" t="s">
        <v>45</v>
      </c>
      <c r="J36" s="11" t="s">
        <v>46</v>
      </c>
      <c r="K36" s="7" t="s">
        <v>47</v>
      </c>
      <c r="L36" s="7" t="s">
        <v>48</v>
      </c>
      <c r="M36" s="11" t="s">
        <v>55</v>
      </c>
      <c r="N36" s="7" t="s">
        <v>54</v>
      </c>
      <c r="O36" s="11" t="s">
        <v>51</v>
      </c>
      <c r="P36" s="7" t="s">
        <v>52</v>
      </c>
      <c r="Q36" s="21">
        <v>66.343693000000002</v>
      </c>
      <c r="R36" s="21">
        <v>11.3340386</v>
      </c>
      <c r="S36" s="21">
        <v>3.1836040200000002</v>
      </c>
      <c r="T36" s="21">
        <v>9.7496213699999998</v>
      </c>
      <c r="U36" s="21">
        <v>3.7046327699999999</v>
      </c>
      <c r="V36" s="21">
        <v>13.4542541</v>
      </c>
      <c r="W36" s="21">
        <v>5.6844101699999996</v>
      </c>
      <c r="X36" s="21">
        <v>0</v>
      </c>
      <c r="Y36" s="21">
        <v>1.96</v>
      </c>
      <c r="Z36" s="21">
        <v>1.37</v>
      </c>
      <c r="AA36" s="22">
        <v>0.27500000000000002</v>
      </c>
      <c r="AB36" s="22">
        <v>0.22</v>
      </c>
      <c r="AC36" s="22">
        <v>0.66669999999999996</v>
      </c>
    </row>
    <row r="37" spans="1:32" ht="15.6">
      <c r="A37" s="5" t="s">
        <v>9</v>
      </c>
      <c r="B37" s="9">
        <v>36</v>
      </c>
      <c r="C37" s="7" t="str">
        <f t="shared" si="0"/>
        <v>Pure InsectsAcheta domesticus AdultWholeBoilingFlourConvection-oven</v>
      </c>
      <c r="D37" s="8">
        <v>36</v>
      </c>
      <c r="E37" s="8">
        <v>1</v>
      </c>
      <c r="F37" s="8"/>
      <c r="G37" s="8">
        <v>0</v>
      </c>
      <c r="I37" s="7" t="s">
        <v>45</v>
      </c>
      <c r="J37" s="11" t="s">
        <v>46</v>
      </c>
      <c r="K37" s="7" t="s">
        <v>47</v>
      </c>
      <c r="L37" s="7" t="s">
        <v>48</v>
      </c>
      <c r="M37" s="11" t="s">
        <v>55</v>
      </c>
      <c r="N37" s="7" t="s">
        <v>54</v>
      </c>
      <c r="O37" s="11" t="s">
        <v>51</v>
      </c>
      <c r="P37" s="7" t="s">
        <v>52</v>
      </c>
      <c r="Q37" s="21">
        <v>64.815036500000005</v>
      </c>
      <c r="R37" s="21">
        <v>11.051294499999999</v>
      </c>
      <c r="S37" s="21">
        <v>3.5304730700000002</v>
      </c>
      <c r="T37" s="21">
        <v>11.7173538</v>
      </c>
      <c r="U37" s="21">
        <v>1.9786657000000001</v>
      </c>
      <c r="V37" s="21">
        <v>13.6960195</v>
      </c>
      <c r="W37" s="21">
        <v>6.9071763800000001</v>
      </c>
      <c r="X37" s="21">
        <v>0</v>
      </c>
      <c r="Y37" s="21">
        <v>1.95</v>
      </c>
      <c r="Z37" s="21">
        <v>1.27</v>
      </c>
      <c r="AA37" s="22">
        <v>0.27500000000000002</v>
      </c>
      <c r="AB37" s="22">
        <v>0.24</v>
      </c>
      <c r="AC37" s="22">
        <v>0.66669999999999996</v>
      </c>
    </row>
    <row r="38" spans="1:32" ht="15.6">
      <c r="A38" s="5" t="s">
        <v>12</v>
      </c>
      <c r="B38" s="10">
        <v>37</v>
      </c>
      <c r="C38" s="7" t="str">
        <f t="shared" si="0"/>
        <v>Pure PlantsOpuntia ficus-indicaNot definedLeavesNot definedFlourNot defined</v>
      </c>
      <c r="D38" s="8">
        <v>37</v>
      </c>
      <c r="E38" s="9">
        <v>1</v>
      </c>
      <c r="F38" s="8"/>
      <c r="G38" s="8">
        <v>0</v>
      </c>
      <c r="I38" s="7" t="s">
        <v>45</v>
      </c>
      <c r="J38" s="11" t="s">
        <v>57</v>
      </c>
      <c r="K38" s="7" t="s">
        <v>58</v>
      </c>
      <c r="L38" s="11" t="s">
        <v>59</v>
      </c>
      <c r="M38" s="11" t="s">
        <v>60</v>
      </c>
      <c r="N38" s="7" t="s">
        <v>59</v>
      </c>
      <c r="O38" s="23" t="s">
        <v>51</v>
      </c>
      <c r="P38" s="7" t="s">
        <v>59</v>
      </c>
      <c r="Q38" s="21">
        <v>10</v>
      </c>
      <c r="R38" s="21">
        <v>5</v>
      </c>
      <c r="S38" s="21">
        <v>6</v>
      </c>
      <c r="T38" s="21">
        <v>50</v>
      </c>
      <c r="U38" s="21">
        <v>10</v>
      </c>
      <c r="V38" s="21">
        <v>60</v>
      </c>
      <c r="W38" s="21">
        <v>0</v>
      </c>
      <c r="X38" s="21">
        <v>9</v>
      </c>
      <c r="Y38" s="24">
        <v>4</v>
      </c>
      <c r="Z38" s="24">
        <v>1.87</v>
      </c>
      <c r="AA38" s="25">
        <v>0</v>
      </c>
      <c r="AB38" s="25">
        <v>0.83330000000000004</v>
      </c>
      <c r="AC38" s="25">
        <v>0.5333</v>
      </c>
    </row>
    <row r="39" spans="1:32" ht="15.6">
      <c r="A39" s="5" t="s">
        <v>12</v>
      </c>
      <c r="B39" s="9">
        <v>38</v>
      </c>
      <c r="C39" s="7" t="str">
        <f t="shared" si="0"/>
        <v>Pure PlantsOpuntia ficus-indicaNot definedLeavesNot definedFlourNot defined</v>
      </c>
      <c r="D39" s="8">
        <v>38</v>
      </c>
      <c r="E39" s="9">
        <v>1</v>
      </c>
      <c r="F39" s="8"/>
      <c r="G39" s="8">
        <v>0</v>
      </c>
      <c r="I39" s="7" t="s">
        <v>45</v>
      </c>
      <c r="J39" s="11" t="s">
        <v>57</v>
      </c>
      <c r="K39" s="7" t="s">
        <v>58</v>
      </c>
      <c r="L39" s="11" t="s">
        <v>59</v>
      </c>
      <c r="M39" s="11" t="s">
        <v>60</v>
      </c>
      <c r="N39" s="7" t="s">
        <v>59</v>
      </c>
      <c r="O39" s="23" t="s">
        <v>51</v>
      </c>
      <c r="P39" s="7" t="s">
        <v>59</v>
      </c>
      <c r="Q39" s="21">
        <v>10</v>
      </c>
      <c r="R39" s="21">
        <v>5</v>
      </c>
      <c r="S39" s="21">
        <v>6</v>
      </c>
      <c r="T39" s="21">
        <v>50</v>
      </c>
      <c r="U39" s="21">
        <v>10</v>
      </c>
      <c r="V39" s="21">
        <v>60</v>
      </c>
      <c r="W39" s="21">
        <v>0</v>
      </c>
      <c r="X39" s="21">
        <v>9</v>
      </c>
      <c r="Y39" s="24">
        <v>3.87</v>
      </c>
      <c r="Z39" s="24">
        <v>1.94</v>
      </c>
      <c r="AA39" s="25">
        <v>0</v>
      </c>
      <c r="AB39" s="25">
        <v>0.83330000000000004</v>
      </c>
      <c r="AC39" s="25">
        <v>0.4667</v>
      </c>
    </row>
    <row r="40" spans="1:32" ht="15.6">
      <c r="A40" s="5" t="s">
        <v>13</v>
      </c>
      <c r="B40" s="9">
        <v>39</v>
      </c>
      <c r="C40" s="7" t="str">
        <f t="shared" si="0"/>
        <v>Pure PlantsPisum Sativum Not definedGrainNot definedProtein isolateNot defined</v>
      </c>
      <c r="D40" s="8">
        <v>39</v>
      </c>
      <c r="E40" s="10">
        <v>1</v>
      </c>
      <c r="F40" s="8"/>
      <c r="G40" s="8">
        <v>0</v>
      </c>
      <c r="I40" s="7" t="s">
        <v>45</v>
      </c>
      <c r="J40" s="11" t="s">
        <v>57</v>
      </c>
      <c r="K40" s="7" t="s">
        <v>61</v>
      </c>
      <c r="L40" s="11" t="s">
        <v>59</v>
      </c>
      <c r="M40" s="11" t="s">
        <v>62</v>
      </c>
      <c r="N40" s="7" t="s">
        <v>59</v>
      </c>
      <c r="O40" s="26" t="s">
        <v>63</v>
      </c>
      <c r="P40" s="7" t="s">
        <v>59</v>
      </c>
      <c r="Q40" s="21">
        <v>77.8</v>
      </c>
      <c r="R40" s="21">
        <v>7.8</v>
      </c>
      <c r="S40" s="21">
        <v>4.7</v>
      </c>
      <c r="T40" s="21">
        <v>0</v>
      </c>
      <c r="U40" s="21">
        <v>2.7</v>
      </c>
      <c r="V40" s="21">
        <v>2.7</v>
      </c>
      <c r="W40" s="21">
        <v>0.7</v>
      </c>
      <c r="X40" s="21">
        <v>6.3</v>
      </c>
      <c r="Y40" s="24">
        <v>3.61</v>
      </c>
      <c r="Z40" s="24">
        <v>1.64</v>
      </c>
      <c r="AA40" s="25">
        <v>0.5</v>
      </c>
      <c r="AB40" s="25">
        <v>1</v>
      </c>
      <c r="AC40" s="25">
        <v>0.8</v>
      </c>
      <c r="AD40" s="27"/>
      <c r="AE40" s="28" t="s">
        <v>64</v>
      </c>
      <c r="AF40" s="27"/>
    </row>
    <row r="41" spans="1:32" ht="15.6">
      <c r="A41" s="5" t="s">
        <v>13</v>
      </c>
      <c r="B41" s="9">
        <v>40</v>
      </c>
      <c r="C41" s="7" t="str">
        <f t="shared" si="0"/>
        <v>Pure PlantsPisum Sativum Not definedGrainNot definedProtein isolateNot defined</v>
      </c>
      <c r="D41" s="8">
        <v>40</v>
      </c>
      <c r="E41" s="10">
        <v>1</v>
      </c>
      <c r="F41" s="8"/>
      <c r="G41" s="8">
        <v>0</v>
      </c>
      <c r="I41" s="7" t="s">
        <v>45</v>
      </c>
      <c r="J41" s="11" t="s">
        <v>57</v>
      </c>
      <c r="K41" s="7" t="s">
        <v>61</v>
      </c>
      <c r="L41" s="11" t="s">
        <v>59</v>
      </c>
      <c r="M41" s="11" t="s">
        <v>62</v>
      </c>
      <c r="N41" s="7" t="s">
        <v>59</v>
      </c>
      <c r="O41" s="26" t="s">
        <v>63</v>
      </c>
      <c r="P41" s="7" t="s">
        <v>59</v>
      </c>
      <c r="Q41" s="21">
        <v>77.8</v>
      </c>
      <c r="R41" s="21">
        <v>7.8</v>
      </c>
      <c r="S41" s="21">
        <v>4.7</v>
      </c>
      <c r="T41" s="21">
        <v>0</v>
      </c>
      <c r="U41" s="21">
        <v>2.7</v>
      </c>
      <c r="V41" s="21">
        <v>2.7</v>
      </c>
      <c r="W41" s="21">
        <v>0.7</v>
      </c>
      <c r="X41" s="21">
        <v>6.3</v>
      </c>
      <c r="Y41" s="24">
        <v>3.72</v>
      </c>
      <c r="Z41" s="24">
        <v>1.6</v>
      </c>
      <c r="AA41" s="25">
        <v>0.5</v>
      </c>
      <c r="AB41" s="25">
        <v>1</v>
      </c>
      <c r="AC41" s="25">
        <v>0.8</v>
      </c>
      <c r="AD41" s="27"/>
      <c r="AE41" s="28" t="s">
        <v>64</v>
      </c>
      <c r="AF41" s="27"/>
    </row>
    <row r="42" spans="1:32" ht="15.6">
      <c r="A42" s="5" t="s">
        <v>14</v>
      </c>
      <c r="B42" s="10">
        <v>41</v>
      </c>
      <c r="C42" s="7" t="str">
        <f t="shared" si="0"/>
        <v>Pure PlantsPisum Sativum Not definedGrainNot definedFlourNot defined</v>
      </c>
      <c r="D42" s="8">
        <v>41</v>
      </c>
      <c r="E42" s="10">
        <v>1</v>
      </c>
      <c r="F42" s="8"/>
      <c r="G42" s="8">
        <v>0</v>
      </c>
      <c r="I42" s="7" t="s">
        <v>45</v>
      </c>
      <c r="J42" s="11" t="s">
        <v>57</v>
      </c>
      <c r="K42" s="7" t="s">
        <v>61</v>
      </c>
      <c r="L42" s="11" t="s">
        <v>59</v>
      </c>
      <c r="M42" s="11" t="s">
        <v>62</v>
      </c>
      <c r="N42" s="7" t="s">
        <v>59</v>
      </c>
      <c r="O42" s="26" t="s">
        <v>51</v>
      </c>
      <c r="P42" s="7" t="s">
        <v>59</v>
      </c>
      <c r="Q42" s="21">
        <v>13.5</v>
      </c>
      <c r="R42" s="21">
        <v>1.2</v>
      </c>
      <c r="S42" s="21">
        <v>1.7</v>
      </c>
      <c r="T42" s="21">
        <v>0</v>
      </c>
      <c r="U42" s="21">
        <v>6.1</v>
      </c>
      <c r="V42" s="21">
        <v>6.1</v>
      </c>
      <c r="W42" s="21">
        <v>67.5</v>
      </c>
      <c r="X42" s="21">
        <v>10</v>
      </c>
      <c r="Y42" s="24">
        <v>1.41</v>
      </c>
      <c r="Z42" s="24">
        <v>1.37</v>
      </c>
      <c r="AA42" s="25">
        <v>0.5</v>
      </c>
      <c r="AB42" s="25">
        <v>1</v>
      </c>
      <c r="AC42" s="25">
        <v>0.6</v>
      </c>
      <c r="AD42" s="27"/>
      <c r="AE42" s="28" t="s">
        <v>65</v>
      </c>
      <c r="AF42" s="27"/>
    </row>
    <row r="43" spans="1:32" ht="15.6">
      <c r="A43" s="5" t="s">
        <v>14</v>
      </c>
      <c r="B43" s="9">
        <v>42</v>
      </c>
      <c r="C43" s="7" t="str">
        <f t="shared" si="0"/>
        <v>Pure PlantsPisum Sativum Not definedGrainNot definedFlourNot defined</v>
      </c>
      <c r="D43" s="8">
        <v>42</v>
      </c>
      <c r="E43" s="10">
        <v>1</v>
      </c>
      <c r="F43" s="8"/>
      <c r="G43" s="8">
        <v>0</v>
      </c>
      <c r="I43" s="7" t="s">
        <v>45</v>
      </c>
      <c r="J43" s="11" t="s">
        <v>57</v>
      </c>
      <c r="K43" s="7" t="s">
        <v>61</v>
      </c>
      <c r="L43" s="11" t="s">
        <v>59</v>
      </c>
      <c r="M43" s="11" t="s">
        <v>62</v>
      </c>
      <c r="N43" s="7" t="s">
        <v>59</v>
      </c>
      <c r="O43" s="26" t="s">
        <v>51</v>
      </c>
      <c r="P43" s="7" t="s">
        <v>59</v>
      </c>
      <c r="Q43" s="21">
        <v>13.5</v>
      </c>
      <c r="R43" s="21">
        <v>1.2</v>
      </c>
      <c r="S43" s="21">
        <v>1.7</v>
      </c>
      <c r="T43" s="21">
        <v>0</v>
      </c>
      <c r="U43" s="21">
        <v>6.1</v>
      </c>
      <c r="V43" s="21">
        <v>6.1</v>
      </c>
      <c r="W43" s="21">
        <v>67.5</v>
      </c>
      <c r="X43" s="21">
        <v>10</v>
      </c>
      <c r="Y43" s="24">
        <v>1.08</v>
      </c>
      <c r="Z43" s="24">
        <v>1.3</v>
      </c>
      <c r="AA43" s="25">
        <v>0.5</v>
      </c>
      <c r="AB43" s="25">
        <v>1</v>
      </c>
      <c r="AC43" s="25">
        <v>0.6</v>
      </c>
      <c r="AD43" s="27"/>
      <c r="AE43" s="28" t="s">
        <v>65</v>
      </c>
      <c r="AF43" s="27"/>
    </row>
    <row r="44" spans="1:32" ht="15.6">
      <c r="A44" s="5" t="s">
        <v>15</v>
      </c>
      <c r="B44" s="9">
        <v>43</v>
      </c>
      <c r="C44" s="7" t="str">
        <f t="shared" si="0"/>
        <v>Pure Plants Zea maysNot definedGrainNot definedFlourNot defined</v>
      </c>
      <c r="D44" s="8">
        <v>43</v>
      </c>
      <c r="E44" s="10">
        <v>1</v>
      </c>
      <c r="F44" s="8"/>
      <c r="G44" s="8">
        <v>0</v>
      </c>
      <c r="I44" s="7" t="s">
        <v>45</v>
      </c>
      <c r="J44" s="11" t="s">
        <v>57</v>
      </c>
      <c r="K44" s="7" t="s">
        <v>66</v>
      </c>
      <c r="L44" s="11" t="s">
        <v>59</v>
      </c>
      <c r="M44" s="11" t="s">
        <v>62</v>
      </c>
      <c r="N44" s="7" t="s">
        <v>59</v>
      </c>
      <c r="O44" s="26" t="s">
        <v>51</v>
      </c>
      <c r="P44" s="7" t="s">
        <v>59</v>
      </c>
      <c r="Q44" s="21">
        <v>6.67</v>
      </c>
      <c r="R44" s="21">
        <v>3.33</v>
      </c>
      <c r="S44" s="21">
        <v>6.63</v>
      </c>
      <c r="T44" s="21">
        <v>0</v>
      </c>
      <c r="U44" s="21">
        <v>6.7</v>
      </c>
      <c r="V44" s="21">
        <v>6.7</v>
      </c>
      <c r="W44" s="21">
        <v>76.67</v>
      </c>
      <c r="X44" s="21">
        <v>0</v>
      </c>
      <c r="Y44" s="24">
        <v>2.87</v>
      </c>
      <c r="Z44" s="24">
        <v>1.46</v>
      </c>
      <c r="AA44" s="25">
        <v>0.1</v>
      </c>
      <c r="AB44" s="25">
        <v>0.8</v>
      </c>
      <c r="AC44" s="25">
        <v>0.33329999999999999</v>
      </c>
      <c r="AD44" s="27"/>
      <c r="AE44" s="27"/>
      <c r="AF44" s="27"/>
    </row>
    <row r="45" spans="1:32" ht="15.6">
      <c r="A45" s="5" t="s">
        <v>15</v>
      </c>
      <c r="B45" s="9">
        <v>44</v>
      </c>
      <c r="C45" s="7" t="str">
        <f t="shared" si="0"/>
        <v>Pure Plants Zea maysNot definedGrainNot definedFlourNot defined</v>
      </c>
      <c r="D45" s="8">
        <v>44</v>
      </c>
      <c r="E45" s="10">
        <v>1</v>
      </c>
      <c r="F45" s="8"/>
      <c r="G45" s="8">
        <v>0</v>
      </c>
      <c r="I45" s="7" t="s">
        <v>45</v>
      </c>
      <c r="J45" s="11" t="s">
        <v>57</v>
      </c>
      <c r="K45" s="7" t="s">
        <v>66</v>
      </c>
      <c r="L45" s="11" t="s">
        <v>59</v>
      </c>
      <c r="M45" s="11" t="s">
        <v>62</v>
      </c>
      <c r="N45" s="7" t="s">
        <v>59</v>
      </c>
      <c r="O45" s="26" t="s">
        <v>51</v>
      </c>
      <c r="P45" s="7" t="s">
        <v>59</v>
      </c>
      <c r="Q45" s="21">
        <v>6.67</v>
      </c>
      <c r="R45" s="21">
        <v>3.33</v>
      </c>
      <c r="S45" s="21">
        <v>6.63</v>
      </c>
      <c r="T45" s="21">
        <v>0</v>
      </c>
      <c r="U45" s="21">
        <v>6.7</v>
      </c>
      <c r="V45" s="21">
        <v>6.7</v>
      </c>
      <c r="W45" s="21">
        <v>76.67</v>
      </c>
      <c r="X45" s="21">
        <v>0</v>
      </c>
      <c r="Y45" s="24">
        <v>2.74</v>
      </c>
      <c r="Z45" s="24">
        <v>1.49</v>
      </c>
      <c r="AA45" s="25">
        <v>0.1</v>
      </c>
      <c r="AB45" s="25">
        <v>0.73329999999999995</v>
      </c>
      <c r="AC45" s="25">
        <v>0.33329999999999999</v>
      </c>
      <c r="AD45" s="27"/>
      <c r="AE45" s="27"/>
      <c r="AF45" s="27"/>
    </row>
    <row r="46" spans="1:32" ht="15.6">
      <c r="A46" s="5" t="s">
        <v>16</v>
      </c>
      <c r="B46" s="10">
        <v>45</v>
      </c>
      <c r="C46" s="7" t="str">
        <f t="shared" si="0"/>
        <v>Pure PlantsCicer arietinum Not definedGrainNot definedFlourNot defined</v>
      </c>
      <c r="D46" s="8">
        <v>45</v>
      </c>
      <c r="E46" s="10">
        <v>1</v>
      </c>
      <c r="F46" s="8"/>
      <c r="G46" s="8">
        <v>0</v>
      </c>
      <c r="I46" s="7" t="s">
        <v>45</v>
      </c>
      <c r="J46" s="11" t="s">
        <v>57</v>
      </c>
      <c r="K46" s="7" t="s">
        <v>67</v>
      </c>
      <c r="L46" s="11" t="s">
        <v>59</v>
      </c>
      <c r="M46" s="11" t="s">
        <v>62</v>
      </c>
      <c r="N46" s="7" t="s">
        <v>59</v>
      </c>
      <c r="O46" s="26" t="s">
        <v>51</v>
      </c>
      <c r="P46" s="7" t="s">
        <v>59</v>
      </c>
      <c r="Q46" s="21">
        <v>16.7</v>
      </c>
      <c r="R46" s="21">
        <v>5</v>
      </c>
      <c r="S46" s="21">
        <v>4.3</v>
      </c>
      <c r="T46" s="21">
        <v>2.7</v>
      </c>
      <c r="U46" s="21">
        <v>14</v>
      </c>
      <c r="V46" s="21">
        <v>16.7</v>
      </c>
      <c r="W46" s="21">
        <v>70</v>
      </c>
      <c r="X46" s="21">
        <v>0</v>
      </c>
      <c r="Y46" s="24">
        <v>1.46</v>
      </c>
      <c r="Z46" s="24">
        <v>1.48</v>
      </c>
      <c r="AA46" s="25">
        <v>0.25</v>
      </c>
      <c r="AB46" s="25">
        <v>1</v>
      </c>
      <c r="AC46" s="25">
        <v>1</v>
      </c>
      <c r="AD46" s="27"/>
      <c r="AE46" s="28" t="s">
        <v>68</v>
      </c>
      <c r="AF46" s="27"/>
    </row>
    <row r="47" spans="1:32" ht="15.6">
      <c r="A47" s="5" t="s">
        <v>16</v>
      </c>
      <c r="B47" s="9">
        <v>46</v>
      </c>
      <c r="C47" s="7" t="str">
        <f t="shared" si="0"/>
        <v>Pure PlantsCicer arietinum Not definedGrainNot definedFlourNot defined</v>
      </c>
      <c r="D47" s="8">
        <v>46</v>
      </c>
      <c r="E47" s="10">
        <v>1</v>
      </c>
      <c r="F47" s="8"/>
      <c r="G47" s="8">
        <v>0</v>
      </c>
      <c r="I47" s="7" t="s">
        <v>45</v>
      </c>
      <c r="J47" s="11" t="s">
        <v>57</v>
      </c>
      <c r="K47" s="7" t="s">
        <v>67</v>
      </c>
      <c r="L47" s="11" t="s">
        <v>59</v>
      </c>
      <c r="M47" s="11" t="s">
        <v>62</v>
      </c>
      <c r="N47" s="7" t="s">
        <v>59</v>
      </c>
      <c r="O47" s="26" t="s">
        <v>51</v>
      </c>
      <c r="P47" s="7" t="s">
        <v>59</v>
      </c>
      <c r="Q47" s="21">
        <v>13</v>
      </c>
      <c r="R47" s="21">
        <v>5</v>
      </c>
      <c r="S47" s="21">
        <v>4.3</v>
      </c>
      <c r="T47" s="21">
        <v>3.7</v>
      </c>
      <c r="U47" s="21">
        <v>14</v>
      </c>
      <c r="V47" s="21">
        <v>17</v>
      </c>
      <c r="W47" s="21">
        <v>53</v>
      </c>
      <c r="X47" s="21">
        <v>0</v>
      </c>
      <c r="Y47" s="24">
        <v>1.51</v>
      </c>
      <c r="Z47" s="24">
        <v>1.58</v>
      </c>
      <c r="AA47" s="25">
        <v>0.15</v>
      </c>
      <c r="AB47" s="25">
        <v>1</v>
      </c>
      <c r="AC47" s="25">
        <v>1</v>
      </c>
      <c r="AD47" s="27"/>
      <c r="AE47" s="28" t="s">
        <v>68</v>
      </c>
      <c r="AF47" s="27"/>
    </row>
    <row r="48" spans="1:32" ht="15.6">
      <c r="A48" s="5" t="s">
        <v>17</v>
      </c>
      <c r="B48" s="9">
        <v>47</v>
      </c>
      <c r="C48" s="7" t="str">
        <f t="shared" si="0"/>
        <v>Pure InsectsAcheta domesticus AdultWholeBoilingDefattedConvection-oven</v>
      </c>
      <c r="D48" s="8">
        <v>47</v>
      </c>
      <c r="E48" s="10">
        <v>1</v>
      </c>
      <c r="F48" s="8"/>
      <c r="G48" s="8">
        <v>0</v>
      </c>
      <c r="I48" s="7" t="s">
        <v>45</v>
      </c>
      <c r="J48" s="11" t="s">
        <v>46</v>
      </c>
      <c r="K48" s="7" t="s">
        <v>47</v>
      </c>
      <c r="L48" s="7" t="s">
        <v>48</v>
      </c>
      <c r="M48" s="11" t="s">
        <v>55</v>
      </c>
      <c r="N48" s="7" t="s">
        <v>54</v>
      </c>
      <c r="O48" s="23" t="s">
        <v>69</v>
      </c>
      <c r="P48" s="7" t="s">
        <v>52</v>
      </c>
      <c r="Q48" s="21">
        <v>79.61</v>
      </c>
      <c r="R48" s="21">
        <v>1.25</v>
      </c>
      <c r="S48" s="21">
        <v>4.43</v>
      </c>
      <c r="T48" s="21">
        <v>11.21</v>
      </c>
      <c r="U48" s="21">
        <v>2.44</v>
      </c>
      <c r="V48" s="21">
        <f t="shared" ref="V48:V67" si="1">SUM(T48:U48)</f>
        <v>13.65</v>
      </c>
      <c r="W48" s="21">
        <f t="shared" ref="W48:W67" si="2">100-Q48-R48-S48-V48</f>
        <v>1.0600000000000005</v>
      </c>
      <c r="X48" s="21">
        <v>0</v>
      </c>
      <c r="Y48" s="24">
        <v>2.33</v>
      </c>
      <c r="Z48" s="24">
        <v>1.67</v>
      </c>
      <c r="AA48" s="29">
        <v>0.5</v>
      </c>
      <c r="AB48" s="25">
        <v>1</v>
      </c>
      <c r="AC48" s="29">
        <v>0.4</v>
      </c>
      <c r="AD48" s="27"/>
      <c r="AE48" s="27"/>
      <c r="AF48" s="27"/>
    </row>
    <row r="49" spans="1:32" ht="15.6">
      <c r="A49" s="5" t="s">
        <v>17</v>
      </c>
      <c r="B49" s="9">
        <v>48</v>
      </c>
      <c r="C49" s="7" t="str">
        <f t="shared" si="0"/>
        <v>Pure InsectsAcheta domesticus AdultWholeBoilingDefattedConvection-oven</v>
      </c>
      <c r="D49" s="8">
        <v>48</v>
      </c>
      <c r="E49" s="10">
        <v>1</v>
      </c>
      <c r="F49" s="8"/>
      <c r="G49" s="8">
        <v>0</v>
      </c>
      <c r="I49" s="7" t="s">
        <v>45</v>
      </c>
      <c r="J49" s="11" t="s">
        <v>46</v>
      </c>
      <c r="K49" s="7" t="s">
        <v>47</v>
      </c>
      <c r="L49" s="7" t="s">
        <v>48</v>
      </c>
      <c r="M49" s="11" t="s">
        <v>55</v>
      </c>
      <c r="N49" s="7" t="s">
        <v>54</v>
      </c>
      <c r="O49" s="23" t="s">
        <v>69</v>
      </c>
      <c r="P49" s="7" t="s">
        <v>52</v>
      </c>
      <c r="Q49" s="21">
        <v>79.61</v>
      </c>
      <c r="R49" s="21">
        <v>1.25</v>
      </c>
      <c r="S49" s="21">
        <v>4.43</v>
      </c>
      <c r="T49" s="21">
        <v>11.21</v>
      </c>
      <c r="U49" s="21">
        <v>2.44</v>
      </c>
      <c r="V49" s="21">
        <f t="shared" si="1"/>
        <v>13.65</v>
      </c>
      <c r="W49" s="21">
        <f t="shared" si="2"/>
        <v>1.0600000000000005</v>
      </c>
      <c r="X49" s="21">
        <v>0</v>
      </c>
      <c r="Y49" s="24">
        <v>2.8</v>
      </c>
      <c r="Z49" s="24">
        <v>1.62</v>
      </c>
      <c r="AA49" s="29">
        <v>0.7</v>
      </c>
      <c r="AB49" s="25">
        <v>1</v>
      </c>
      <c r="AC49" s="29">
        <v>0.33</v>
      </c>
      <c r="AD49" s="27"/>
      <c r="AE49" s="27"/>
      <c r="AF49" s="27"/>
    </row>
    <row r="50" spans="1:32" ht="15.6">
      <c r="A50" s="5" t="s">
        <v>17</v>
      </c>
      <c r="B50" s="9">
        <v>49</v>
      </c>
      <c r="C50" s="7" t="str">
        <f t="shared" si="0"/>
        <v>Pure InsectsAcheta domesticus AdultWholeBoilingDefattedConvection-oven</v>
      </c>
      <c r="D50" s="8">
        <v>49</v>
      </c>
      <c r="E50" s="10">
        <v>1</v>
      </c>
      <c r="F50" s="8"/>
      <c r="G50" s="8">
        <v>0</v>
      </c>
      <c r="I50" s="7" t="s">
        <v>45</v>
      </c>
      <c r="J50" s="11" t="s">
        <v>46</v>
      </c>
      <c r="K50" s="7" t="s">
        <v>47</v>
      </c>
      <c r="L50" s="11" t="s">
        <v>48</v>
      </c>
      <c r="M50" s="11" t="s">
        <v>55</v>
      </c>
      <c r="N50" s="7" t="s">
        <v>54</v>
      </c>
      <c r="O50" s="23" t="s">
        <v>69</v>
      </c>
      <c r="P50" s="7" t="s">
        <v>52</v>
      </c>
      <c r="Q50" s="21">
        <v>79.61</v>
      </c>
      <c r="R50" s="21">
        <v>1.25</v>
      </c>
      <c r="S50" s="21">
        <v>4.43</v>
      </c>
      <c r="T50" s="21">
        <v>11.21</v>
      </c>
      <c r="U50" s="21">
        <v>2.44</v>
      </c>
      <c r="V50" s="21">
        <f t="shared" si="1"/>
        <v>13.65</v>
      </c>
      <c r="W50" s="21">
        <f t="shared" si="2"/>
        <v>1.0600000000000005</v>
      </c>
      <c r="X50" s="21">
        <v>0</v>
      </c>
      <c r="Y50" s="24">
        <v>2.42</v>
      </c>
      <c r="Z50" s="24">
        <v>1.27</v>
      </c>
      <c r="AA50" s="29">
        <v>0.75</v>
      </c>
      <c r="AB50" s="25">
        <v>1</v>
      </c>
      <c r="AC50" s="29">
        <v>0.33</v>
      </c>
      <c r="AD50" s="27"/>
      <c r="AE50" s="27"/>
      <c r="AF50" s="27"/>
    </row>
    <row r="51" spans="1:32" ht="15.6">
      <c r="A51" s="5" t="s">
        <v>18</v>
      </c>
      <c r="B51" s="10">
        <v>50</v>
      </c>
      <c r="C51" s="7" t="str">
        <f t="shared" si="0"/>
        <v>Pure InsectsAcheta domesticus AdultLeg and antennae BoilingDefattedConvection-oven</v>
      </c>
      <c r="D51" s="8">
        <v>50</v>
      </c>
      <c r="E51" s="10">
        <v>1</v>
      </c>
      <c r="F51" s="8"/>
      <c r="G51" s="8">
        <v>0</v>
      </c>
      <c r="I51" s="7" t="s">
        <v>45</v>
      </c>
      <c r="J51" s="11" t="s">
        <v>46</v>
      </c>
      <c r="K51" s="7" t="s">
        <v>47</v>
      </c>
      <c r="L51" s="7" t="s">
        <v>48</v>
      </c>
      <c r="M51" s="11" t="s">
        <v>49</v>
      </c>
      <c r="N51" s="7" t="s">
        <v>54</v>
      </c>
      <c r="O51" s="23" t="s">
        <v>69</v>
      </c>
      <c r="P51" s="7" t="s">
        <v>52</v>
      </c>
      <c r="Q51" s="21">
        <v>81.52</v>
      </c>
      <c r="R51" s="21">
        <v>0.89</v>
      </c>
      <c r="S51" s="21">
        <v>3.9</v>
      </c>
      <c r="T51" s="21">
        <v>10.71</v>
      </c>
      <c r="U51" s="21">
        <v>2.82</v>
      </c>
      <c r="V51" s="21">
        <f t="shared" si="1"/>
        <v>13.530000000000001</v>
      </c>
      <c r="W51" s="21">
        <f t="shared" si="2"/>
        <v>0.16000000000000192</v>
      </c>
      <c r="X51" s="21">
        <v>0</v>
      </c>
      <c r="Y51" s="24">
        <v>2.09</v>
      </c>
      <c r="Z51" s="24">
        <v>1.64</v>
      </c>
      <c r="AA51" s="29">
        <v>0.75</v>
      </c>
      <c r="AB51" s="25">
        <v>1</v>
      </c>
      <c r="AC51" s="29">
        <v>0.67</v>
      </c>
      <c r="AD51" s="27"/>
      <c r="AE51" s="27"/>
      <c r="AF51" s="27"/>
    </row>
    <row r="52" spans="1:32" ht="15.6">
      <c r="A52" s="5" t="s">
        <v>18</v>
      </c>
      <c r="B52" s="9">
        <v>51</v>
      </c>
      <c r="C52" s="7" t="str">
        <f t="shared" si="0"/>
        <v>Pure InsectsAcheta domesticus AdultLeg and antennae BoilingDefattedConvection-oven</v>
      </c>
      <c r="D52" s="8">
        <v>51</v>
      </c>
      <c r="E52" s="10">
        <v>1</v>
      </c>
      <c r="F52" s="8"/>
      <c r="G52" s="8">
        <v>0</v>
      </c>
      <c r="I52" s="7" t="s">
        <v>45</v>
      </c>
      <c r="J52" s="11" t="s">
        <v>46</v>
      </c>
      <c r="K52" s="7" t="s">
        <v>47</v>
      </c>
      <c r="L52" s="7" t="s">
        <v>48</v>
      </c>
      <c r="M52" s="11" t="s">
        <v>49</v>
      </c>
      <c r="N52" s="7" t="s">
        <v>54</v>
      </c>
      <c r="O52" s="23" t="s">
        <v>69</v>
      </c>
      <c r="P52" s="7" t="s">
        <v>52</v>
      </c>
      <c r="Q52" s="21">
        <v>81.52</v>
      </c>
      <c r="R52" s="21">
        <v>0.89</v>
      </c>
      <c r="S52" s="21">
        <v>3.9</v>
      </c>
      <c r="T52" s="21">
        <v>10.71</v>
      </c>
      <c r="U52" s="21">
        <v>2.82</v>
      </c>
      <c r="V52" s="21">
        <f t="shared" si="1"/>
        <v>13.530000000000001</v>
      </c>
      <c r="W52" s="21">
        <f t="shared" si="2"/>
        <v>0.16000000000000192</v>
      </c>
      <c r="X52" s="21">
        <v>0</v>
      </c>
      <c r="Y52" s="24">
        <v>2.13</v>
      </c>
      <c r="Z52" s="24">
        <v>1.65</v>
      </c>
      <c r="AA52" s="29">
        <v>0.76</v>
      </c>
      <c r="AB52" s="25">
        <v>1</v>
      </c>
      <c r="AC52" s="29">
        <v>0.67</v>
      </c>
      <c r="AD52" s="27"/>
      <c r="AE52" s="27"/>
      <c r="AF52" s="27"/>
    </row>
    <row r="53" spans="1:32" ht="15.6">
      <c r="A53" s="5" t="s">
        <v>18</v>
      </c>
      <c r="B53" s="9">
        <v>52</v>
      </c>
      <c r="C53" s="7" t="str">
        <f t="shared" si="0"/>
        <v>Pure InsectsAcheta domesticus AdultLeg and antennae BoilingDefattedConvection-oven</v>
      </c>
      <c r="D53" s="8">
        <v>52</v>
      </c>
      <c r="E53" s="10">
        <v>1</v>
      </c>
      <c r="F53" s="8"/>
      <c r="G53" s="8">
        <v>0</v>
      </c>
      <c r="I53" s="7" t="s">
        <v>45</v>
      </c>
      <c r="J53" s="11" t="s">
        <v>46</v>
      </c>
      <c r="K53" s="7" t="s">
        <v>47</v>
      </c>
      <c r="L53" s="7" t="s">
        <v>48</v>
      </c>
      <c r="M53" s="11" t="s">
        <v>49</v>
      </c>
      <c r="N53" s="7" t="s">
        <v>54</v>
      </c>
      <c r="O53" s="23" t="s">
        <v>69</v>
      </c>
      <c r="P53" s="7" t="s">
        <v>52</v>
      </c>
      <c r="Q53" s="21">
        <v>81.52</v>
      </c>
      <c r="R53" s="21">
        <v>0.89</v>
      </c>
      <c r="S53" s="21">
        <v>3.9</v>
      </c>
      <c r="T53" s="21">
        <v>10.71</v>
      </c>
      <c r="U53" s="21">
        <v>2.82</v>
      </c>
      <c r="V53" s="21">
        <f t="shared" si="1"/>
        <v>13.530000000000001</v>
      </c>
      <c r="W53" s="21">
        <f t="shared" si="2"/>
        <v>0.16000000000000192</v>
      </c>
      <c r="X53" s="21">
        <v>0</v>
      </c>
      <c r="Y53" s="24">
        <v>2.13</v>
      </c>
      <c r="Z53" s="24">
        <v>1.27</v>
      </c>
      <c r="AA53" s="29">
        <v>0.75</v>
      </c>
      <c r="AB53" s="25">
        <v>1</v>
      </c>
      <c r="AC53" s="29">
        <v>0.67</v>
      </c>
      <c r="AD53" s="27"/>
      <c r="AE53" s="27"/>
      <c r="AF53" s="27"/>
    </row>
    <row r="54" spans="1:32" ht="15.6">
      <c r="A54" s="5" t="s">
        <v>19</v>
      </c>
      <c r="B54" s="9">
        <v>53</v>
      </c>
      <c r="C54" s="7" t="str">
        <f t="shared" si="0"/>
        <v>Pure InsectsAcheta domesticus AdultHead and torsoBoilingDefattedConvection-oven</v>
      </c>
      <c r="D54" s="8">
        <v>53</v>
      </c>
      <c r="E54" s="10">
        <v>1</v>
      </c>
      <c r="F54" s="8"/>
      <c r="G54" s="8">
        <v>0</v>
      </c>
      <c r="I54" s="7" t="s">
        <v>45</v>
      </c>
      <c r="J54" s="11" t="s">
        <v>46</v>
      </c>
      <c r="K54" s="7" t="s">
        <v>47</v>
      </c>
      <c r="L54" s="7" t="s">
        <v>48</v>
      </c>
      <c r="M54" s="11" t="s">
        <v>56</v>
      </c>
      <c r="N54" s="7" t="s">
        <v>54</v>
      </c>
      <c r="O54" s="23" t="s">
        <v>69</v>
      </c>
      <c r="P54" s="7" t="s">
        <v>52</v>
      </c>
      <c r="Q54" s="21">
        <v>79.39</v>
      </c>
      <c r="R54" s="21">
        <v>1.33</v>
      </c>
      <c r="S54" s="21">
        <v>4.17</v>
      </c>
      <c r="T54" s="21">
        <v>10.14</v>
      </c>
      <c r="U54" s="21">
        <v>2.64</v>
      </c>
      <c r="V54" s="21">
        <f>SUM(T54:U54)</f>
        <v>12.780000000000001</v>
      </c>
      <c r="W54" s="21">
        <f t="shared" si="2"/>
        <v>2.33</v>
      </c>
      <c r="X54" s="21">
        <v>0</v>
      </c>
      <c r="Y54" s="24">
        <v>2.2000000000000002</v>
      </c>
      <c r="Z54" s="24">
        <v>1.53</v>
      </c>
      <c r="AA54" s="29">
        <v>0.7</v>
      </c>
      <c r="AB54" s="25">
        <v>1</v>
      </c>
      <c r="AC54" s="29">
        <v>0.5</v>
      </c>
      <c r="AD54" s="27"/>
      <c r="AE54" s="27"/>
      <c r="AF54" s="27"/>
    </row>
    <row r="55" spans="1:32" ht="15.6">
      <c r="A55" s="5" t="s">
        <v>19</v>
      </c>
      <c r="B55" s="9">
        <v>54</v>
      </c>
      <c r="C55" s="7" t="str">
        <f t="shared" si="0"/>
        <v>Pure InsectsAcheta domesticus AdultHead and torsoBoilingDefattedConvection-oven</v>
      </c>
      <c r="D55" s="8">
        <v>54</v>
      </c>
      <c r="E55" s="10">
        <v>1</v>
      </c>
      <c r="F55" s="8"/>
      <c r="G55" s="8">
        <v>0</v>
      </c>
      <c r="I55" s="7" t="s">
        <v>45</v>
      </c>
      <c r="J55" s="11" t="s">
        <v>46</v>
      </c>
      <c r="K55" s="7" t="s">
        <v>47</v>
      </c>
      <c r="L55" s="7" t="s">
        <v>48</v>
      </c>
      <c r="M55" s="11" t="s">
        <v>56</v>
      </c>
      <c r="N55" s="7" t="s">
        <v>54</v>
      </c>
      <c r="O55" s="23" t="s">
        <v>69</v>
      </c>
      <c r="P55" s="7" t="s">
        <v>52</v>
      </c>
      <c r="Q55" s="21">
        <v>79.39</v>
      </c>
      <c r="R55" s="21">
        <v>1.33</v>
      </c>
      <c r="S55" s="21">
        <v>4.17</v>
      </c>
      <c r="T55" s="21">
        <v>10.14</v>
      </c>
      <c r="U55" s="21">
        <v>2.64</v>
      </c>
      <c r="V55" s="21">
        <f>SUM(T55:U55)</f>
        <v>12.780000000000001</v>
      </c>
      <c r="W55" s="21">
        <f t="shared" si="2"/>
        <v>2.33</v>
      </c>
      <c r="X55" s="21">
        <v>0</v>
      </c>
      <c r="Y55" s="24">
        <v>2.36</v>
      </c>
      <c r="Z55" s="24">
        <v>1.27</v>
      </c>
      <c r="AA55" s="29">
        <v>0.6</v>
      </c>
      <c r="AB55" s="25">
        <v>1</v>
      </c>
      <c r="AC55" s="29">
        <v>0.4</v>
      </c>
      <c r="AD55" s="27"/>
      <c r="AE55" s="27"/>
      <c r="AF55" s="27"/>
    </row>
    <row r="56" spans="1:32" ht="15.6">
      <c r="A56" s="5" t="s">
        <v>19</v>
      </c>
      <c r="B56" s="9">
        <v>55</v>
      </c>
      <c r="C56" s="7" t="str">
        <f t="shared" si="0"/>
        <v>Pure InsectsAcheta domesticus AdultHead and torsoBoilingDefattedConvection-oven</v>
      </c>
      <c r="D56" s="8">
        <v>55</v>
      </c>
      <c r="E56" s="10">
        <v>1</v>
      </c>
      <c r="F56" s="8"/>
      <c r="G56" s="8">
        <v>0</v>
      </c>
      <c r="I56" s="7" t="s">
        <v>45</v>
      </c>
      <c r="J56" s="11" t="s">
        <v>46</v>
      </c>
      <c r="K56" s="7" t="s">
        <v>47</v>
      </c>
      <c r="L56" s="7" t="s">
        <v>48</v>
      </c>
      <c r="M56" s="11" t="s">
        <v>56</v>
      </c>
      <c r="N56" s="7" t="s">
        <v>54</v>
      </c>
      <c r="O56" s="23" t="s">
        <v>69</v>
      </c>
      <c r="P56" s="7" t="s">
        <v>52</v>
      </c>
      <c r="Q56" s="21">
        <v>79.39</v>
      </c>
      <c r="R56" s="21">
        <v>1.33</v>
      </c>
      <c r="S56" s="21">
        <v>4.17</v>
      </c>
      <c r="T56" s="21">
        <v>10.14</v>
      </c>
      <c r="U56" s="21">
        <v>2.64</v>
      </c>
      <c r="V56" s="21">
        <f t="shared" si="1"/>
        <v>12.780000000000001</v>
      </c>
      <c r="W56" s="21">
        <f t="shared" si="2"/>
        <v>2.33</v>
      </c>
      <c r="X56" s="21">
        <v>0</v>
      </c>
      <c r="Y56" s="24">
        <v>2.5299999999999998</v>
      </c>
      <c r="Z56" s="24">
        <v>1.42</v>
      </c>
      <c r="AA56" s="29">
        <v>0.6</v>
      </c>
      <c r="AB56" s="25">
        <v>1</v>
      </c>
      <c r="AC56" s="29">
        <v>0.5</v>
      </c>
      <c r="AD56" s="27"/>
      <c r="AE56" s="27"/>
      <c r="AF56" s="27"/>
    </row>
    <row r="57" spans="1:32" ht="15.6">
      <c r="A57" s="5" t="s">
        <v>20</v>
      </c>
      <c r="B57" s="9">
        <v>56</v>
      </c>
      <c r="C57" s="7" t="str">
        <f t="shared" si="0"/>
        <v>Pure InsectsTenebrio molitor LarvaeWholeRoastedFlourConvection-oven</v>
      </c>
      <c r="D57" s="8">
        <v>56</v>
      </c>
      <c r="E57" s="10">
        <v>1</v>
      </c>
      <c r="F57" s="8"/>
      <c r="G57" s="8">
        <v>0</v>
      </c>
      <c r="I57" s="7" t="s">
        <v>45</v>
      </c>
      <c r="J57" s="11" t="s">
        <v>46</v>
      </c>
      <c r="K57" s="7" t="s">
        <v>70</v>
      </c>
      <c r="L57" s="7" t="s">
        <v>71</v>
      </c>
      <c r="M57" s="11" t="s">
        <v>55</v>
      </c>
      <c r="N57" s="7" t="s">
        <v>72</v>
      </c>
      <c r="O57" s="23" t="s">
        <v>51</v>
      </c>
      <c r="P57" s="7" t="s">
        <v>52</v>
      </c>
      <c r="Q57" s="21">
        <v>37.72</v>
      </c>
      <c r="R57" s="21">
        <v>34.479999999999997</v>
      </c>
      <c r="S57" s="21">
        <v>3.46</v>
      </c>
      <c r="T57" s="21">
        <v>7.27</v>
      </c>
      <c r="U57" s="21">
        <v>1.58</v>
      </c>
      <c r="V57" s="21">
        <f t="shared" si="1"/>
        <v>8.85</v>
      </c>
      <c r="W57" s="21">
        <f t="shared" si="2"/>
        <v>15.490000000000004</v>
      </c>
      <c r="X57" s="21">
        <v>0</v>
      </c>
      <c r="Y57" s="24">
        <v>3.44</v>
      </c>
      <c r="Z57" s="24">
        <v>5.41</v>
      </c>
      <c r="AA57" s="29">
        <v>0.5</v>
      </c>
      <c r="AB57" s="25">
        <v>0.83330000000000004</v>
      </c>
      <c r="AC57" s="29">
        <v>0.4</v>
      </c>
      <c r="AF57" s="27"/>
    </row>
    <row r="58" spans="1:32" ht="15.6">
      <c r="A58" s="5" t="s">
        <v>20</v>
      </c>
      <c r="B58" s="9">
        <v>57</v>
      </c>
      <c r="C58" s="7" t="str">
        <f t="shared" si="0"/>
        <v>Pure InsectsTenebrio molitor LarvaeWholeRoastedFlourConvection-oven</v>
      </c>
      <c r="D58" s="8">
        <v>57</v>
      </c>
      <c r="E58" s="10">
        <v>1</v>
      </c>
      <c r="F58" s="8"/>
      <c r="G58" s="8">
        <v>0</v>
      </c>
      <c r="I58" s="7" t="s">
        <v>45</v>
      </c>
      <c r="J58" s="11" t="s">
        <v>46</v>
      </c>
      <c r="K58" s="7" t="s">
        <v>70</v>
      </c>
      <c r="L58" s="7" t="s">
        <v>71</v>
      </c>
      <c r="M58" s="11" t="s">
        <v>55</v>
      </c>
      <c r="N58" s="7" t="s">
        <v>72</v>
      </c>
      <c r="O58" s="23" t="s">
        <v>51</v>
      </c>
      <c r="P58" s="7" t="s">
        <v>52</v>
      </c>
      <c r="Q58" s="21">
        <v>37.72</v>
      </c>
      <c r="R58" s="21">
        <v>34.479999999999997</v>
      </c>
      <c r="S58" s="21">
        <v>3.46</v>
      </c>
      <c r="T58" s="21">
        <v>7.27</v>
      </c>
      <c r="U58" s="21">
        <v>1.58</v>
      </c>
      <c r="V58" s="21">
        <f t="shared" si="1"/>
        <v>8.85</v>
      </c>
      <c r="W58" s="21">
        <f t="shared" si="2"/>
        <v>15.490000000000004</v>
      </c>
      <c r="X58" s="21">
        <v>0</v>
      </c>
      <c r="Y58" s="24">
        <v>1.26</v>
      </c>
      <c r="Z58" s="24">
        <v>4.04</v>
      </c>
      <c r="AA58" s="29">
        <v>0.5</v>
      </c>
      <c r="AB58" s="25">
        <v>0.8</v>
      </c>
      <c r="AC58" s="29">
        <v>0.4</v>
      </c>
      <c r="AF58" s="27"/>
    </row>
    <row r="59" spans="1:32" ht="15.6">
      <c r="A59" s="5" t="s">
        <v>21</v>
      </c>
      <c r="B59" s="9">
        <v>58</v>
      </c>
      <c r="C59" s="7" t="str">
        <f t="shared" si="0"/>
        <v>Pure InsectsZophoba morio LarvaeWholeRoastedFlourConvection-oven</v>
      </c>
      <c r="D59" s="8">
        <v>58</v>
      </c>
      <c r="E59" s="10">
        <v>1</v>
      </c>
      <c r="F59" s="8"/>
      <c r="G59" s="10">
        <v>0</v>
      </c>
      <c r="I59" s="7" t="s">
        <v>45</v>
      </c>
      <c r="J59" s="11" t="s">
        <v>46</v>
      </c>
      <c r="K59" s="11" t="s">
        <v>73</v>
      </c>
      <c r="L59" s="7" t="s">
        <v>71</v>
      </c>
      <c r="M59" s="11" t="s">
        <v>55</v>
      </c>
      <c r="N59" s="7" t="s">
        <v>72</v>
      </c>
      <c r="O59" s="23" t="s">
        <v>51</v>
      </c>
      <c r="P59" s="7" t="s">
        <v>52</v>
      </c>
      <c r="Q59" s="21">
        <v>37.72</v>
      </c>
      <c r="R59" s="21">
        <v>34.479999999999997</v>
      </c>
      <c r="S59" s="21">
        <v>3.46</v>
      </c>
      <c r="T59" s="21">
        <v>7.27</v>
      </c>
      <c r="U59" s="21">
        <v>1.58</v>
      </c>
      <c r="V59" s="21">
        <f t="shared" si="1"/>
        <v>8.85</v>
      </c>
      <c r="W59" s="21">
        <f t="shared" si="2"/>
        <v>15.490000000000004</v>
      </c>
      <c r="X59" s="21">
        <v>0</v>
      </c>
      <c r="Y59" s="41">
        <v>1.8380000000000001</v>
      </c>
      <c r="Z59" s="41">
        <v>2.8889999999999998</v>
      </c>
      <c r="AA59" s="42">
        <v>0.5</v>
      </c>
      <c r="AB59" s="42">
        <v>0.93330000000000002</v>
      </c>
      <c r="AC59" s="42">
        <v>0.66669999999999996</v>
      </c>
      <c r="AD59" s="27"/>
      <c r="AF59" s="27"/>
    </row>
    <row r="60" spans="1:32" ht="15.6">
      <c r="A60" s="5" t="s">
        <v>21</v>
      </c>
      <c r="B60" s="9">
        <v>59</v>
      </c>
      <c r="C60" s="7" t="str">
        <f t="shared" si="0"/>
        <v>Pure InsectsZophoba morio LarvaeWholeRoastedFlourConvection-oven</v>
      </c>
      <c r="D60" s="8">
        <v>59</v>
      </c>
      <c r="E60" s="9">
        <v>1</v>
      </c>
      <c r="F60" s="8"/>
      <c r="G60" s="10">
        <v>0</v>
      </c>
      <c r="I60" s="7" t="s">
        <v>45</v>
      </c>
      <c r="J60" s="11" t="s">
        <v>46</v>
      </c>
      <c r="K60" s="11" t="s">
        <v>73</v>
      </c>
      <c r="L60" s="7" t="s">
        <v>71</v>
      </c>
      <c r="M60" s="11" t="s">
        <v>55</v>
      </c>
      <c r="N60" s="7" t="s">
        <v>72</v>
      </c>
      <c r="O60" s="23" t="s">
        <v>51</v>
      </c>
      <c r="P60" s="7" t="s">
        <v>52</v>
      </c>
      <c r="Q60" s="21">
        <v>37.72</v>
      </c>
      <c r="R60" s="21">
        <v>34.479999999999997</v>
      </c>
      <c r="S60" s="21">
        <v>3.46</v>
      </c>
      <c r="T60" s="21">
        <v>7.27</v>
      </c>
      <c r="U60" s="21">
        <v>1.58</v>
      </c>
      <c r="V60" s="21">
        <f t="shared" si="1"/>
        <v>8.85</v>
      </c>
      <c r="W60" s="21">
        <f t="shared" si="2"/>
        <v>15.490000000000004</v>
      </c>
      <c r="X60" s="21">
        <v>0</v>
      </c>
      <c r="Y60" s="41">
        <v>1.931</v>
      </c>
      <c r="Z60" s="41">
        <v>3.0289999999999999</v>
      </c>
      <c r="AA60" s="42">
        <v>0.5</v>
      </c>
      <c r="AB60" s="42">
        <v>0.93330000000000002</v>
      </c>
      <c r="AC60" s="42">
        <v>0.66669999999999996</v>
      </c>
      <c r="AD60" s="27"/>
      <c r="AF60" s="27"/>
    </row>
    <row r="61" spans="1:32" ht="15.6">
      <c r="A61" s="5" t="s">
        <v>21</v>
      </c>
      <c r="B61" s="9">
        <v>60</v>
      </c>
      <c r="C61" s="7" t="str">
        <f t="shared" si="0"/>
        <v>Pure InsectsZophoba morio LarvaeWholeRoastedFlourConvection-oven</v>
      </c>
      <c r="D61" s="8">
        <v>60</v>
      </c>
      <c r="E61" s="9">
        <v>1</v>
      </c>
      <c r="F61" s="8"/>
      <c r="G61" s="10">
        <v>0</v>
      </c>
      <c r="I61" s="7" t="s">
        <v>45</v>
      </c>
      <c r="J61" s="11" t="s">
        <v>46</v>
      </c>
      <c r="K61" s="11" t="s">
        <v>73</v>
      </c>
      <c r="L61" s="7" t="s">
        <v>71</v>
      </c>
      <c r="M61" s="11" t="s">
        <v>55</v>
      </c>
      <c r="N61" s="7" t="s">
        <v>72</v>
      </c>
      <c r="O61" s="23" t="s">
        <v>51</v>
      </c>
      <c r="P61" s="7" t="s">
        <v>52</v>
      </c>
      <c r="Q61" s="21">
        <v>37.72</v>
      </c>
      <c r="R61" s="21">
        <v>34.479999999999997</v>
      </c>
      <c r="S61" s="21">
        <v>3.46</v>
      </c>
      <c r="T61" s="21">
        <v>7.27</v>
      </c>
      <c r="U61" s="21">
        <v>1.58</v>
      </c>
      <c r="V61" s="21">
        <f t="shared" si="1"/>
        <v>8.85</v>
      </c>
      <c r="W61" s="21">
        <f t="shared" si="2"/>
        <v>15.490000000000004</v>
      </c>
      <c r="X61" s="21">
        <v>0</v>
      </c>
      <c r="Y61" s="41">
        <v>1.92</v>
      </c>
      <c r="Z61" s="41">
        <v>2.94</v>
      </c>
      <c r="AA61" s="42">
        <v>0.6</v>
      </c>
      <c r="AB61" s="42">
        <v>1</v>
      </c>
      <c r="AC61" s="42">
        <v>0.66669999999999996</v>
      </c>
      <c r="AD61" s="27"/>
      <c r="AF61" s="27"/>
    </row>
    <row r="62" spans="1:32" ht="15.6">
      <c r="A62" s="5" t="s">
        <v>21</v>
      </c>
      <c r="B62" s="9">
        <v>61</v>
      </c>
      <c r="C62" s="7" t="str">
        <f t="shared" si="0"/>
        <v>Pure InsectsZophoba morio LarvaeWholeRoastedFlourConvection-oven</v>
      </c>
      <c r="D62" s="8">
        <v>61</v>
      </c>
      <c r="E62" s="9">
        <v>1</v>
      </c>
      <c r="F62" s="8"/>
      <c r="G62" s="10">
        <v>0</v>
      </c>
      <c r="I62" s="11" t="s">
        <v>45</v>
      </c>
      <c r="J62" s="11" t="s">
        <v>46</v>
      </c>
      <c r="K62" s="11" t="s">
        <v>73</v>
      </c>
      <c r="L62" s="11" t="s">
        <v>71</v>
      </c>
      <c r="M62" s="11" t="s">
        <v>55</v>
      </c>
      <c r="N62" s="11" t="s">
        <v>72</v>
      </c>
      <c r="O62" s="23" t="s">
        <v>51</v>
      </c>
      <c r="P62" s="7" t="s">
        <v>52</v>
      </c>
      <c r="Q62" s="21">
        <v>37.72</v>
      </c>
      <c r="R62" s="21">
        <v>34.479999999999997</v>
      </c>
      <c r="S62" s="21">
        <v>3.46</v>
      </c>
      <c r="T62" s="21">
        <v>7.27</v>
      </c>
      <c r="U62" s="21">
        <v>1.58</v>
      </c>
      <c r="V62" s="21">
        <f t="shared" si="1"/>
        <v>8.85</v>
      </c>
      <c r="W62" s="21">
        <f t="shared" si="2"/>
        <v>15.490000000000004</v>
      </c>
      <c r="X62" s="21">
        <v>0</v>
      </c>
      <c r="Y62" s="43">
        <v>1.8976</v>
      </c>
      <c r="Z62" s="41">
        <v>2.86</v>
      </c>
      <c r="AA62" s="42">
        <v>0.5</v>
      </c>
      <c r="AB62" s="42">
        <v>1</v>
      </c>
      <c r="AC62" s="42">
        <v>0.66669999999999996</v>
      </c>
      <c r="AD62" s="27"/>
      <c r="AF62" s="27"/>
    </row>
    <row r="63" spans="1:32" ht="15.6">
      <c r="A63" s="5" t="s">
        <v>22</v>
      </c>
      <c r="B63" s="9">
        <v>62</v>
      </c>
      <c r="C63" s="7" t="str">
        <f t="shared" si="0"/>
        <v>Pure InsectsZophoba morio LarvaeWholePulsed electric fieldsFlourConvection-oven</v>
      </c>
      <c r="D63" s="8">
        <v>62</v>
      </c>
      <c r="E63" s="9">
        <v>1</v>
      </c>
      <c r="F63" s="8"/>
      <c r="G63" s="10">
        <v>0</v>
      </c>
      <c r="I63" s="11" t="s">
        <v>45</v>
      </c>
      <c r="J63" s="11" t="s">
        <v>46</v>
      </c>
      <c r="K63" s="11" t="s">
        <v>73</v>
      </c>
      <c r="L63" s="11" t="s">
        <v>71</v>
      </c>
      <c r="M63" s="11" t="s">
        <v>55</v>
      </c>
      <c r="N63" s="11" t="s">
        <v>74</v>
      </c>
      <c r="O63" s="23" t="s">
        <v>51</v>
      </c>
      <c r="P63" s="11" t="s">
        <v>52</v>
      </c>
      <c r="Q63" s="21">
        <v>37.72</v>
      </c>
      <c r="R63" s="21">
        <v>34.479999999999997</v>
      </c>
      <c r="S63" s="21">
        <v>3.46</v>
      </c>
      <c r="T63" s="21">
        <v>7.27</v>
      </c>
      <c r="U63" s="21">
        <v>1.58</v>
      </c>
      <c r="V63" s="21">
        <f t="shared" si="1"/>
        <v>8.85</v>
      </c>
      <c r="W63" s="21">
        <f t="shared" si="2"/>
        <v>15.490000000000004</v>
      </c>
      <c r="X63" s="21">
        <v>0</v>
      </c>
      <c r="Y63" s="41">
        <v>2.1539999999999999</v>
      </c>
      <c r="Z63" s="41">
        <v>2.907</v>
      </c>
      <c r="AA63" s="42">
        <v>0.6</v>
      </c>
      <c r="AB63" s="42">
        <v>0.93330000000000002</v>
      </c>
      <c r="AC63" s="42">
        <v>0.66669999999999996</v>
      </c>
      <c r="AE63" s="27"/>
      <c r="AF63" s="27"/>
    </row>
    <row r="64" spans="1:32" ht="15.6">
      <c r="A64" s="5" t="s">
        <v>22</v>
      </c>
      <c r="B64" s="9">
        <v>63</v>
      </c>
      <c r="C64" s="7" t="str">
        <f t="shared" si="0"/>
        <v>Pure InsectsZophoba morio LarvaeWholePulsed electric fieldsFlourConvection-oven</v>
      </c>
      <c r="D64" s="8">
        <v>63</v>
      </c>
      <c r="E64" s="9">
        <v>1</v>
      </c>
      <c r="F64" s="8"/>
      <c r="G64" s="10">
        <v>0</v>
      </c>
      <c r="I64" s="11" t="s">
        <v>45</v>
      </c>
      <c r="J64" s="11" t="s">
        <v>46</v>
      </c>
      <c r="K64" s="11" t="s">
        <v>73</v>
      </c>
      <c r="L64" s="11" t="s">
        <v>71</v>
      </c>
      <c r="M64" s="11" t="s">
        <v>55</v>
      </c>
      <c r="N64" s="11" t="s">
        <v>74</v>
      </c>
      <c r="O64" s="23" t="s">
        <v>51</v>
      </c>
      <c r="P64" s="11" t="s">
        <v>52</v>
      </c>
      <c r="Q64" s="21">
        <v>37.72</v>
      </c>
      <c r="R64" s="21">
        <v>34.479999999999997</v>
      </c>
      <c r="S64" s="21">
        <v>3.46</v>
      </c>
      <c r="T64" s="21">
        <v>7.27</v>
      </c>
      <c r="U64" s="21">
        <v>1.58</v>
      </c>
      <c r="V64" s="21">
        <f t="shared" si="1"/>
        <v>8.85</v>
      </c>
      <c r="W64" s="21">
        <f t="shared" si="2"/>
        <v>15.490000000000004</v>
      </c>
      <c r="X64" s="21">
        <v>0</v>
      </c>
      <c r="Y64" s="41">
        <v>2.0680000000000001</v>
      </c>
      <c r="Z64" s="41">
        <v>2.8359999999999999</v>
      </c>
      <c r="AA64" s="42">
        <v>0.6</v>
      </c>
      <c r="AB64" s="42">
        <v>1</v>
      </c>
      <c r="AC64" s="42">
        <v>0.66669999999999996</v>
      </c>
      <c r="AE64" s="27"/>
      <c r="AF64" s="27"/>
    </row>
    <row r="65" spans="1:32" ht="15.6">
      <c r="A65" s="5" t="s">
        <v>22</v>
      </c>
      <c r="B65" s="9">
        <v>64</v>
      </c>
      <c r="C65" s="7" t="str">
        <f t="shared" si="0"/>
        <v>Pure InsectsZophoba morio LarvaeWholePulsed electric fieldsFlourConvection-oven</v>
      </c>
      <c r="D65" s="8">
        <v>64</v>
      </c>
      <c r="E65" s="9">
        <v>1</v>
      </c>
      <c r="F65" s="8"/>
      <c r="G65" s="10">
        <v>0</v>
      </c>
      <c r="I65" s="11" t="s">
        <v>45</v>
      </c>
      <c r="J65" s="11" t="s">
        <v>46</v>
      </c>
      <c r="K65" s="11" t="s">
        <v>73</v>
      </c>
      <c r="L65" s="11" t="s">
        <v>71</v>
      </c>
      <c r="M65" s="11" t="s">
        <v>55</v>
      </c>
      <c r="N65" s="11" t="s">
        <v>74</v>
      </c>
      <c r="O65" s="23" t="s">
        <v>51</v>
      </c>
      <c r="P65" s="11" t="s">
        <v>52</v>
      </c>
      <c r="Q65" s="21">
        <v>37.72</v>
      </c>
      <c r="R65" s="21">
        <v>34.479999999999997</v>
      </c>
      <c r="S65" s="21">
        <v>3.46</v>
      </c>
      <c r="T65" s="21">
        <v>7.27</v>
      </c>
      <c r="U65" s="21">
        <v>1.58</v>
      </c>
      <c r="V65" s="21">
        <f t="shared" si="1"/>
        <v>8.85</v>
      </c>
      <c r="W65" s="21">
        <f t="shared" si="2"/>
        <v>15.490000000000004</v>
      </c>
      <c r="X65" s="21">
        <v>0</v>
      </c>
      <c r="Y65" s="41">
        <v>2.1459999999999999</v>
      </c>
      <c r="Z65" s="41">
        <v>2.93</v>
      </c>
      <c r="AA65" s="42">
        <v>0.5</v>
      </c>
      <c r="AB65" s="42">
        <v>0.93330000000000002</v>
      </c>
      <c r="AC65" s="42">
        <v>0.66669999999999996</v>
      </c>
      <c r="AE65" s="27"/>
      <c r="AF65" s="27"/>
    </row>
    <row r="66" spans="1:32" ht="15.6">
      <c r="A66" s="5" t="s">
        <v>22</v>
      </c>
      <c r="B66" s="9">
        <v>65</v>
      </c>
      <c r="C66" s="7" t="str">
        <f t="shared" si="0"/>
        <v>Pure InsectsZophoba morio LarvaeWholePulsed electric fieldsFlourConvection-oven</v>
      </c>
      <c r="D66" s="8">
        <v>65</v>
      </c>
      <c r="E66" s="9">
        <v>1</v>
      </c>
      <c r="F66" s="8"/>
      <c r="G66" s="10">
        <v>0</v>
      </c>
      <c r="I66" s="11" t="s">
        <v>45</v>
      </c>
      <c r="J66" s="11" t="s">
        <v>46</v>
      </c>
      <c r="K66" s="11" t="s">
        <v>73</v>
      </c>
      <c r="L66" s="11" t="s">
        <v>71</v>
      </c>
      <c r="M66" s="11" t="s">
        <v>55</v>
      </c>
      <c r="N66" s="11" t="s">
        <v>74</v>
      </c>
      <c r="O66" s="23" t="s">
        <v>51</v>
      </c>
      <c r="P66" s="11" t="s">
        <v>52</v>
      </c>
      <c r="Q66" s="21">
        <v>37.72</v>
      </c>
      <c r="R66" s="21">
        <v>34.479999999999997</v>
      </c>
      <c r="S66" s="21">
        <v>3.46</v>
      </c>
      <c r="T66" s="21">
        <v>7.27</v>
      </c>
      <c r="U66" s="21">
        <v>1.58</v>
      </c>
      <c r="V66" s="21">
        <f t="shared" si="1"/>
        <v>8.85</v>
      </c>
      <c r="W66" s="21">
        <f t="shared" si="2"/>
        <v>15.490000000000004</v>
      </c>
      <c r="X66" s="21">
        <v>0</v>
      </c>
      <c r="Y66" s="41">
        <v>2.1219999999999999</v>
      </c>
      <c r="Z66" s="41">
        <v>2.9950000000000001</v>
      </c>
      <c r="AA66" s="42">
        <v>0.5</v>
      </c>
      <c r="AB66" s="42">
        <v>1</v>
      </c>
      <c r="AC66" s="42">
        <v>0.73329999999999995</v>
      </c>
      <c r="AE66" s="27"/>
      <c r="AF66" s="27"/>
    </row>
    <row r="67" spans="1:32" ht="15.6">
      <c r="A67" s="44" t="s">
        <v>22</v>
      </c>
      <c r="B67" s="32">
        <v>66</v>
      </c>
      <c r="C67" s="37" t="str">
        <f>_xlfn.CONCAT(I67:P67,F67)</f>
        <v>Pure InsectsZophoba morio LarvaeWholePulsed electric fieldsFlourConvection-oven</v>
      </c>
      <c r="D67" s="34">
        <v>66</v>
      </c>
      <c r="E67" s="32">
        <v>1</v>
      </c>
      <c r="F67" s="34"/>
      <c r="G67" s="35">
        <v>0</v>
      </c>
      <c r="H67" s="36"/>
      <c r="I67" s="31" t="s">
        <v>45</v>
      </c>
      <c r="J67" s="31" t="s">
        <v>46</v>
      </c>
      <c r="K67" s="31" t="s">
        <v>73</v>
      </c>
      <c r="L67" s="31" t="s">
        <v>71</v>
      </c>
      <c r="M67" s="31" t="s">
        <v>55</v>
      </c>
      <c r="N67" s="31" t="s">
        <v>74</v>
      </c>
      <c r="O67" s="45" t="s">
        <v>51</v>
      </c>
      <c r="P67" s="31" t="s">
        <v>52</v>
      </c>
      <c r="Q67" s="21">
        <v>37.72</v>
      </c>
      <c r="R67" s="21">
        <v>34.479999999999997</v>
      </c>
      <c r="S67" s="21">
        <v>3.46</v>
      </c>
      <c r="T67" s="21">
        <v>7.27</v>
      </c>
      <c r="U67" s="21">
        <v>1.58</v>
      </c>
      <c r="V67" s="21">
        <f t="shared" si="1"/>
        <v>8.85</v>
      </c>
      <c r="W67" s="21">
        <f t="shared" si="2"/>
        <v>15.490000000000004</v>
      </c>
      <c r="X67" s="21">
        <v>0</v>
      </c>
      <c r="Y67" s="46">
        <v>2.1520000000000001</v>
      </c>
      <c r="Z67" s="46">
        <v>2.9889999999999999</v>
      </c>
      <c r="AA67" s="47">
        <v>0.5</v>
      </c>
      <c r="AB67" s="47">
        <v>1</v>
      </c>
      <c r="AC67" s="47">
        <v>0.73329999999999995</v>
      </c>
      <c r="AD67" s="36"/>
      <c r="AE67" s="27"/>
      <c r="AF67" s="27"/>
    </row>
    <row r="68" spans="1:32" ht="15.6">
      <c r="A68" s="11"/>
      <c r="B68" s="9">
        <v>67</v>
      </c>
      <c r="C68" s="12" t="str">
        <f t="shared" ref="C68:C104" si="3">_xlfn.CONCAT(I68:J68," Location ",D68," at ", E68," and ",F68," at ",G68)</f>
        <v>Mix Location 48 at 0,5 and 40 at 0,5</v>
      </c>
      <c r="D68" s="8">
        <v>48</v>
      </c>
      <c r="E68" s="10">
        <v>0.5</v>
      </c>
      <c r="F68" s="8">
        <v>40</v>
      </c>
      <c r="G68" s="10">
        <v>0.5</v>
      </c>
      <c r="I68" s="7" t="s">
        <v>23</v>
      </c>
      <c r="J68" s="11"/>
      <c r="K68" s="7"/>
      <c r="L68" s="7"/>
      <c r="M68" s="11"/>
      <c r="N68" s="7"/>
      <c r="O68" s="26"/>
      <c r="P68" s="7"/>
      <c r="Q68" s="21">
        <f t="shared" ref="Q68:X83" si="4">(LOOKUP($D68,$D$2:$D$67,Q$2:Q$67)*$E68)+(LOOKUP($F68,$D$2:$D$67,Q$2:Q$67)*$G68)</f>
        <v>78.704999999999998</v>
      </c>
      <c r="R68" s="21">
        <f t="shared" si="4"/>
        <v>4.5250000000000004</v>
      </c>
      <c r="S68" s="21">
        <f t="shared" si="4"/>
        <v>4.5649999999999995</v>
      </c>
      <c r="T68" s="21">
        <f t="shared" si="4"/>
        <v>5.6050000000000004</v>
      </c>
      <c r="U68" s="21">
        <f t="shared" si="4"/>
        <v>2.5700000000000003</v>
      </c>
      <c r="V68" s="21">
        <f t="shared" si="4"/>
        <v>8.1750000000000007</v>
      </c>
      <c r="W68" s="21">
        <f t="shared" si="4"/>
        <v>0.88000000000000023</v>
      </c>
      <c r="X68" s="21">
        <f t="shared" si="4"/>
        <v>3.15</v>
      </c>
      <c r="Y68" s="24">
        <v>3.43</v>
      </c>
      <c r="Z68" s="24">
        <v>1.77</v>
      </c>
      <c r="AA68" s="25">
        <v>0.75</v>
      </c>
      <c r="AB68" s="25">
        <v>1</v>
      </c>
      <c r="AC68" s="25">
        <v>0.5</v>
      </c>
      <c r="AD68" s="27"/>
      <c r="AE68" s="27"/>
      <c r="AF68" s="27"/>
    </row>
    <row r="69" spans="1:32" ht="15.6">
      <c r="A69" s="11"/>
      <c r="B69" s="9">
        <v>68</v>
      </c>
      <c r="C69" s="12" t="str">
        <f t="shared" si="3"/>
        <v>Mix Location 48 at 0,5 and 41 at 0,5</v>
      </c>
      <c r="D69" s="8">
        <v>48</v>
      </c>
      <c r="E69" s="10">
        <v>0.5</v>
      </c>
      <c r="F69" s="8">
        <v>41</v>
      </c>
      <c r="G69" s="10">
        <v>0.5</v>
      </c>
      <c r="I69" s="7" t="s">
        <v>23</v>
      </c>
      <c r="J69" s="11"/>
      <c r="K69" s="7"/>
      <c r="L69" s="7"/>
      <c r="M69" s="11"/>
      <c r="N69" s="7"/>
      <c r="O69" s="26"/>
      <c r="P69" s="7"/>
      <c r="Q69" s="21">
        <f t="shared" si="4"/>
        <v>46.555</v>
      </c>
      <c r="R69" s="21">
        <f t="shared" si="4"/>
        <v>1.2250000000000001</v>
      </c>
      <c r="S69" s="21">
        <f t="shared" si="4"/>
        <v>3.0649999999999999</v>
      </c>
      <c r="T69" s="21">
        <f t="shared" si="4"/>
        <v>5.6050000000000004</v>
      </c>
      <c r="U69" s="21">
        <f t="shared" si="4"/>
        <v>4.2699999999999996</v>
      </c>
      <c r="V69" s="21">
        <f t="shared" si="4"/>
        <v>9.875</v>
      </c>
      <c r="W69" s="21">
        <f t="shared" si="4"/>
        <v>34.28</v>
      </c>
      <c r="X69" s="21">
        <f t="shared" si="4"/>
        <v>5</v>
      </c>
      <c r="Y69" s="24">
        <v>3</v>
      </c>
      <c r="Z69" s="24">
        <v>1.66</v>
      </c>
      <c r="AA69" s="25">
        <v>0.6</v>
      </c>
      <c r="AB69" s="25">
        <v>1</v>
      </c>
      <c r="AC69" s="25">
        <v>0.5</v>
      </c>
      <c r="AD69" s="27"/>
      <c r="AE69" s="27"/>
    </row>
    <row r="70" spans="1:32" ht="15.6">
      <c r="A70" s="11"/>
      <c r="B70" s="9">
        <v>69</v>
      </c>
      <c r="C70" s="12" t="str">
        <f t="shared" si="3"/>
        <v>Mix Location 50 at 0,5 and 42 at 0,5</v>
      </c>
      <c r="D70" s="8">
        <v>50</v>
      </c>
      <c r="E70" s="10">
        <v>0.5</v>
      </c>
      <c r="F70" s="8">
        <v>42</v>
      </c>
      <c r="G70" s="10">
        <v>0.5</v>
      </c>
      <c r="I70" s="7" t="s">
        <v>23</v>
      </c>
      <c r="J70" s="11"/>
      <c r="K70" s="7"/>
      <c r="L70" s="7"/>
      <c r="M70" s="11"/>
      <c r="N70" s="7"/>
      <c r="O70" s="26"/>
      <c r="P70" s="7"/>
      <c r="Q70" s="21">
        <f t="shared" si="4"/>
        <v>47.51</v>
      </c>
      <c r="R70" s="21">
        <f t="shared" si="4"/>
        <v>1.0449999999999999</v>
      </c>
      <c r="S70" s="21">
        <f t="shared" si="4"/>
        <v>2.8</v>
      </c>
      <c r="T70" s="21">
        <f t="shared" si="4"/>
        <v>5.3550000000000004</v>
      </c>
      <c r="U70" s="21">
        <f t="shared" si="4"/>
        <v>4.46</v>
      </c>
      <c r="V70" s="21">
        <f t="shared" si="4"/>
        <v>9.8150000000000013</v>
      </c>
      <c r="W70" s="21">
        <f t="shared" si="4"/>
        <v>33.83</v>
      </c>
      <c r="X70" s="21">
        <f t="shared" si="4"/>
        <v>5</v>
      </c>
      <c r="Y70" s="24">
        <v>2.0699999999999998</v>
      </c>
      <c r="Z70" s="24">
        <v>1.61</v>
      </c>
      <c r="AA70" s="25">
        <v>0.2</v>
      </c>
      <c r="AB70" s="25">
        <v>0.8</v>
      </c>
      <c r="AC70" s="25">
        <v>0.5</v>
      </c>
      <c r="AD70" s="27"/>
      <c r="AE70" s="27"/>
    </row>
    <row r="71" spans="1:32" ht="15.6">
      <c r="A71" s="11"/>
      <c r="B71" s="9">
        <v>70</v>
      </c>
      <c r="C71" s="12" t="str">
        <f t="shared" si="3"/>
        <v>Mix Location 51 at 0,5 and 43 at 0,5</v>
      </c>
      <c r="D71" s="8">
        <v>51</v>
      </c>
      <c r="E71" s="10">
        <v>0.5</v>
      </c>
      <c r="F71" s="8">
        <v>43</v>
      </c>
      <c r="G71" s="10">
        <v>0.5</v>
      </c>
      <c r="I71" s="7" t="s">
        <v>23</v>
      </c>
      <c r="J71" s="11"/>
      <c r="K71" s="7"/>
      <c r="L71" s="7"/>
      <c r="M71" s="11"/>
      <c r="N71" s="7"/>
      <c r="O71" s="26"/>
      <c r="P71" s="7"/>
      <c r="Q71" s="21">
        <f t="shared" si="4"/>
        <v>44.094999999999999</v>
      </c>
      <c r="R71" s="21">
        <f t="shared" si="4"/>
        <v>2.11</v>
      </c>
      <c r="S71" s="21">
        <f t="shared" si="4"/>
        <v>5.2649999999999997</v>
      </c>
      <c r="T71" s="21">
        <f t="shared" si="4"/>
        <v>5.3550000000000004</v>
      </c>
      <c r="U71" s="21">
        <f t="shared" si="4"/>
        <v>4.76</v>
      </c>
      <c r="V71" s="21">
        <f t="shared" si="4"/>
        <v>10.115</v>
      </c>
      <c r="W71" s="21">
        <f t="shared" si="4"/>
        <v>38.414999999999999</v>
      </c>
      <c r="X71" s="21">
        <f t="shared" si="4"/>
        <v>0</v>
      </c>
      <c r="Y71" s="24">
        <v>2</v>
      </c>
      <c r="Z71" s="24">
        <v>1.49</v>
      </c>
      <c r="AA71" s="25">
        <v>0.1</v>
      </c>
      <c r="AB71" s="25">
        <v>0.8</v>
      </c>
      <c r="AC71" s="25">
        <v>0.5333</v>
      </c>
      <c r="AD71" s="27"/>
      <c r="AE71" s="27"/>
      <c r="AF71" s="27"/>
    </row>
    <row r="72" spans="1:32" ht="15.6">
      <c r="A72" s="11"/>
      <c r="B72" s="9">
        <v>71</v>
      </c>
      <c r="C72" s="12" t="str">
        <f t="shared" si="3"/>
        <v>Mix Location 47 at 0,5 and 46 at 0,5</v>
      </c>
      <c r="D72" s="8">
        <v>47</v>
      </c>
      <c r="E72" s="10">
        <v>0.5</v>
      </c>
      <c r="F72" s="8">
        <v>46</v>
      </c>
      <c r="G72" s="10">
        <v>0.5</v>
      </c>
      <c r="I72" s="7" t="s">
        <v>23</v>
      </c>
      <c r="J72" s="11"/>
      <c r="K72" s="7"/>
      <c r="L72" s="7"/>
      <c r="M72" s="11"/>
      <c r="N72" s="7"/>
      <c r="O72" s="26"/>
      <c r="P72" s="7"/>
      <c r="Q72" s="21">
        <f t="shared" si="4"/>
        <v>46.305</v>
      </c>
      <c r="R72" s="21">
        <f t="shared" si="4"/>
        <v>3.125</v>
      </c>
      <c r="S72" s="21">
        <f t="shared" si="4"/>
        <v>4.3650000000000002</v>
      </c>
      <c r="T72" s="21">
        <f t="shared" si="4"/>
        <v>7.4550000000000001</v>
      </c>
      <c r="U72" s="21">
        <f t="shared" si="4"/>
        <v>8.2200000000000006</v>
      </c>
      <c r="V72" s="21">
        <f t="shared" si="4"/>
        <v>15.324999999999999</v>
      </c>
      <c r="W72" s="21">
        <f t="shared" si="4"/>
        <v>27.03</v>
      </c>
      <c r="X72" s="21">
        <f t="shared" si="4"/>
        <v>0</v>
      </c>
      <c r="Y72" s="24">
        <v>2.1</v>
      </c>
      <c r="Z72" s="24">
        <v>1.58</v>
      </c>
      <c r="AA72" s="25">
        <v>0.25</v>
      </c>
      <c r="AB72" s="25">
        <v>0.86670000000000003</v>
      </c>
      <c r="AC72" s="25">
        <v>1</v>
      </c>
      <c r="AD72" s="27"/>
      <c r="AE72" s="27"/>
      <c r="AF72" s="27"/>
    </row>
    <row r="73" spans="1:32" ht="15.6">
      <c r="A73" s="11"/>
      <c r="B73" s="9">
        <v>72</v>
      </c>
      <c r="C73" s="12" t="str">
        <f t="shared" si="3"/>
        <v>Mix Location 48 at 0,5 and 46 at 0,5</v>
      </c>
      <c r="D73" s="8">
        <v>48</v>
      </c>
      <c r="E73" s="10">
        <v>0.5</v>
      </c>
      <c r="F73" s="8">
        <v>46</v>
      </c>
      <c r="G73" s="10">
        <v>0.5</v>
      </c>
      <c r="I73" s="7" t="s">
        <v>23</v>
      </c>
      <c r="J73" s="11"/>
      <c r="K73" s="7"/>
      <c r="L73" s="7"/>
      <c r="M73" s="11"/>
      <c r="N73" s="7"/>
      <c r="O73" s="26"/>
      <c r="P73" s="7"/>
      <c r="Q73" s="21">
        <f t="shared" si="4"/>
        <v>46.305</v>
      </c>
      <c r="R73" s="21">
        <f t="shared" si="4"/>
        <v>3.125</v>
      </c>
      <c r="S73" s="21">
        <f t="shared" si="4"/>
        <v>4.3650000000000002</v>
      </c>
      <c r="T73" s="21">
        <f t="shared" si="4"/>
        <v>7.4550000000000001</v>
      </c>
      <c r="U73" s="21">
        <f t="shared" si="4"/>
        <v>8.2200000000000006</v>
      </c>
      <c r="V73" s="21">
        <f t="shared" si="4"/>
        <v>15.324999999999999</v>
      </c>
      <c r="W73" s="21">
        <f t="shared" si="4"/>
        <v>27.03</v>
      </c>
      <c r="X73" s="21">
        <f t="shared" si="4"/>
        <v>0</v>
      </c>
      <c r="Y73" s="24">
        <v>2.37</v>
      </c>
      <c r="Z73" s="24">
        <v>1.53</v>
      </c>
      <c r="AA73" s="25">
        <v>0.25</v>
      </c>
      <c r="AB73" s="25">
        <v>0.7</v>
      </c>
      <c r="AC73" s="25">
        <v>1</v>
      </c>
      <c r="AD73" s="27"/>
      <c r="AE73" s="27"/>
    </row>
    <row r="74" spans="1:32" ht="15.6">
      <c r="A74" s="11"/>
      <c r="B74" s="9">
        <v>73</v>
      </c>
      <c r="C74" s="12" t="str">
        <f t="shared" si="3"/>
        <v>Mix Location 43 at 0,5 and 38 at 0,5</v>
      </c>
      <c r="D74" s="8">
        <v>43</v>
      </c>
      <c r="E74" s="10">
        <v>0.5</v>
      </c>
      <c r="F74" s="8">
        <v>38</v>
      </c>
      <c r="G74" s="10">
        <v>0.5</v>
      </c>
      <c r="I74" s="7" t="s">
        <v>23</v>
      </c>
      <c r="J74" s="11"/>
      <c r="K74" s="7"/>
      <c r="L74" s="7"/>
      <c r="M74" s="11"/>
      <c r="N74" s="7"/>
      <c r="O74" s="26"/>
      <c r="P74" s="7"/>
      <c r="Q74" s="21">
        <f t="shared" si="4"/>
        <v>8.3350000000000009</v>
      </c>
      <c r="R74" s="21">
        <f t="shared" si="4"/>
        <v>4.165</v>
      </c>
      <c r="S74" s="21">
        <f t="shared" si="4"/>
        <v>6.3149999999999995</v>
      </c>
      <c r="T74" s="21">
        <f t="shared" si="4"/>
        <v>25</v>
      </c>
      <c r="U74" s="21">
        <f t="shared" si="4"/>
        <v>8.35</v>
      </c>
      <c r="V74" s="21">
        <f t="shared" si="4"/>
        <v>33.35</v>
      </c>
      <c r="W74" s="21">
        <f t="shared" si="4"/>
        <v>38.335000000000001</v>
      </c>
      <c r="X74" s="21">
        <f t="shared" si="4"/>
        <v>4.5</v>
      </c>
      <c r="Y74" s="24">
        <v>2.68</v>
      </c>
      <c r="Z74" s="24">
        <v>1.61</v>
      </c>
      <c r="AA74" s="25">
        <v>0</v>
      </c>
      <c r="AB74" s="25">
        <v>0.86670000000000003</v>
      </c>
      <c r="AC74" s="25">
        <v>0.5</v>
      </c>
    </row>
    <row r="75" spans="1:32" ht="15.6">
      <c r="A75" s="11"/>
      <c r="B75" s="9">
        <v>74</v>
      </c>
      <c r="C75" s="12" t="str">
        <f t="shared" si="3"/>
        <v>Mix Location 44 at 0,5 and 38 at 0,5</v>
      </c>
      <c r="D75" s="8">
        <v>44</v>
      </c>
      <c r="E75" s="10">
        <v>0.5</v>
      </c>
      <c r="F75" s="8">
        <v>38</v>
      </c>
      <c r="G75" s="10">
        <v>0.5</v>
      </c>
      <c r="I75" s="7" t="s">
        <v>23</v>
      </c>
      <c r="J75" s="11"/>
      <c r="K75" s="7"/>
      <c r="L75" s="7"/>
      <c r="M75" s="11"/>
      <c r="N75" s="7"/>
      <c r="O75" s="26"/>
      <c r="P75" s="7"/>
      <c r="Q75" s="21">
        <f t="shared" si="4"/>
        <v>8.3350000000000009</v>
      </c>
      <c r="R75" s="21">
        <f t="shared" si="4"/>
        <v>4.165</v>
      </c>
      <c r="S75" s="21">
        <f t="shared" si="4"/>
        <v>6.3149999999999995</v>
      </c>
      <c r="T75" s="21">
        <f t="shared" si="4"/>
        <v>25</v>
      </c>
      <c r="U75" s="21">
        <f t="shared" si="4"/>
        <v>8.35</v>
      </c>
      <c r="V75" s="21">
        <f t="shared" si="4"/>
        <v>33.35</v>
      </c>
      <c r="W75" s="21">
        <f t="shared" si="4"/>
        <v>38.335000000000001</v>
      </c>
      <c r="X75" s="21">
        <f t="shared" si="4"/>
        <v>4.5</v>
      </c>
      <c r="Y75" s="24">
        <v>2.84</v>
      </c>
      <c r="Z75" s="24">
        <v>1.94</v>
      </c>
      <c r="AA75" s="25">
        <v>0</v>
      </c>
      <c r="AB75" s="25">
        <v>0.86670000000000003</v>
      </c>
      <c r="AC75" s="25">
        <v>0.5</v>
      </c>
    </row>
    <row r="76" spans="1:32" ht="15.6">
      <c r="A76" s="11"/>
      <c r="B76" s="9">
        <v>75</v>
      </c>
      <c r="C76" s="12" t="str">
        <f t="shared" si="3"/>
        <v>Mix Location 48 at 0,8 and 40 at 0,2</v>
      </c>
      <c r="D76" s="8">
        <v>48</v>
      </c>
      <c r="E76" s="10">
        <v>0.8</v>
      </c>
      <c r="F76" s="8">
        <v>40</v>
      </c>
      <c r="G76" s="10">
        <v>0.2</v>
      </c>
      <c r="I76" s="7" t="s">
        <v>23</v>
      </c>
      <c r="J76" s="11"/>
      <c r="K76" s="7"/>
      <c r="L76" s="7"/>
      <c r="M76" s="11"/>
      <c r="N76" s="7"/>
      <c r="O76" s="23"/>
      <c r="P76" s="7"/>
      <c r="Q76" s="21">
        <f t="shared" si="4"/>
        <v>79.248000000000005</v>
      </c>
      <c r="R76" s="21">
        <f t="shared" si="4"/>
        <v>2.56</v>
      </c>
      <c r="S76" s="21">
        <f t="shared" si="4"/>
        <v>4.484</v>
      </c>
      <c r="T76" s="21">
        <f t="shared" si="4"/>
        <v>8.9680000000000017</v>
      </c>
      <c r="U76" s="21">
        <f t="shared" si="4"/>
        <v>2.492</v>
      </c>
      <c r="V76" s="21">
        <f t="shared" si="4"/>
        <v>11.46</v>
      </c>
      <c r="W76" s="21">
        <f t="shared" si="4"/>
        <v>0.98800000000000043</v>
      </c>
      <c r="X76" s="21">
        <f t="shared" si="4"/>
        <v>1.26</v>
      </c>
      <c r="Y76" s="24">
        <v>2.39</v>
      </c>
      <c r="Z76" s="24">
        <v>1.79</v>
      </c>
      <c r="AA76" s="25">
        <v>0.5</v>
      </c>
      <c r="AB76" s="25">
        <v>0.86670000000000003</v>
      </c>
      <c r="AC76" s="25">
        <v>1</v>
      </c>
      <c r="AD76" s="27"/>
      <c r="AE76" s="27"/>
    </row>
    <row r="77" spans="1:32" ht="15.6">
      <c r="A77" s="11"/>
      <c r="B77" s="9">
        <v>76</v>
      </c>
      <c r="C77" s="12" t="str">
        <f t="shared" si="3"/>
        <v>Mix Location 48 at 0,2 and 40 at 0,8</v>
      </c>
      <c r="D77" s="8">
        <v>48</v>
      </c>
      <c r="E77" s="10">
        <v>0.2</v>
      </c>
      <c r="F77" s="8">
        <v>40</v>
      </c>
      <c r="G77" s="10">
        <v>0.8</v>
      </c>
      <c r="I77" s="7" t="s">
        <v>23</v>
      </c>
      <c r="J77" s="11"/>
      <c r="K77" s="7"/>
      <c r="L77" s="7"/>
      <c r="M77" s="11"/>
      <c r="N77" s="7"/>
      <c r="O77" s="23"/>
      <c r="P77" s="7"/>
      <c r="Q77" s="21">
        <f t="shared" si="4"/>
        <v>78.162000000000006</v>
      </c>
      <c r="R77" s="21">
        <f t="shared" si="4"/>
        <v>6.49</v>
      </c>
      <c r="S77" s="21">
        <f t="shared" si="4"/>
        <v>4.6459999999999999</v>
      </c>
      <c r="T77" s="21">
        <f t="shared" si="4"/>
        <v>2.2420000000000004</v>
      </c>
      <c r="U77" s="21">
        <f t="shared" si="4"/>
        <v>2.6480000000000001</v>
      </c>
      <c r="V77" s="21">
        <f t="shared" si="4"/>
        <v>4.8900000000000006</v>
      </c>
      <c r="W77" s="21">
        <f t="shared" si="4"/>
        <v>0.77200000000000002</v>
      </c>
      <c r="X77" s="21">
        <f t="shared" si="4"/>
        <v>5.04</v>
      </c>
      <c r="Y77" s="24">
        <v>3.18</v>
      </c>
      <c r="Z77" s="24">
        <v>1.23</v>
      </c>
      <c r="AA77" s="25">
        <v>0.5</v>
      </c>
      <c r="AB77" s="25">
        <v>1</v>
      </c>
      <c r="AC77" s="25">
        <v>1</v>
      </c>
      <c r="AD77" s="27"/>
      <c r="AE77" s="27"/>
    </row>
    <row r="78" spans="1:32" ht="15.6">
      <c r="A78" s="11"/>
      <c r="B78" s="9">
        <v>77</v>
      </c>
      <c r="C78" s="12" t="str">
        <f t="shared" si="3"/>
        <v>Mix Location 48 at 0,8 and 40 at 0,2</v>
      </c>
      <c r="D78" s="8">
        <v>48</v>
      </c>
      <c r="E78" s="10">
        <v>0.8</v>
      </c>
      <c r="F78" s="8">
        <v>40</v>
      </c>
      <c r="G78" s="10">
        <v>0.2</v>
      </c>
      <c r="I78" s="7" t="s">
        <v>23</v>
      </c>
      <c r="J78" s="11"/>
      <c r="K78" s="7"/>
      <c r="L78" s="7"/>
      <c r="M78" s="11"/>
      <c r="N78" s="7"/>
      <c r="O78" s="23"/>
      <c r="P78" s="7"/>
      <c r="Q78" s="21">
        <f t="shared" si="4"/>
        <v>79.248000000000005</v>
      </c>
      <c r="R78" s="21">
        <f t="shared" si="4"/>
        <v>2.56</v>
      </c>
      <c r="S78" s="21">
        <f t="shared" si="4"/>
        <v>4.484</v>
      </c>
      <c r="T78" s="21">
        <f t="shared" si="4"/>
        <v>8.9680000000000017</v>
      </c>
      <c r="U78" s="21">
        <f t="shared" si="4"/>
        <v>2.492</v>
      </c>
      <c r="V78" s="21">
        <f t="shared" si="4"/>
        <v>11.46</v>
      </c>
      <c r="W78" s="21">
        <f t="shared" si="4"/>
        <v>0.98800000000000043</v>
      </c>
      <c r="X78" s="21">
        <f t="shared" si="4"/>
        <v>1.26</v>
      </c>
      <c r="Y78" s="24">
        <v>2.36</v>
      </c>
      <c r="Z78" s="24">
        <v>1.98</v>
      </c>
      <c r="AA78" s="25">
        <v>0.5</v>
      </c>
      <c r="AB78" s="25">
        <v>1</v>
      </c>
      <c r="AC78" s="25">
        <v>1</v>
      </c>
    </row>
    <row r="79" spans="1:32" ht="15.6">
      <c r="A79" s="11"/>
      <c r="B79" s="9">
        <v>78</v>
      </c>
      <c r="C79" s="12" t="str">
        <f t="shared" si="3"/>
        <v>Mix Location 48 at 0,2 and 40 at 0,8</v>
      </c>
      <c r="D79" s="8">
        <v>48</v>
      </c>
      <c r="E79" s="10">
        <v>0.2</v>
      </c>
      <c r="F79" s="8">
        <v>40</v>
      </c>
      <c r="G79" s="10">
        <v>0.8</v>
      </c>
      <c r="I79" s="7" t="s">
        <v>23</v>
      </c>
      <c r="J79" s="11"/>
      <c r="K79" s="7"/>
      <c r="L79" s="7"/>
      <c r="M79" s="11"/>
      <c r="N79" s="7"/>
      <c r="O79" s="23"/>
      <c r="P79" s="7"/>
      <c r="Q79" s="21">
        <f t="shared" si="4"/>
        <v>78.162000000000006</v>
      </c>
      <c r="R79" s="21">
        <f t="shared" si="4"/>
        <v>6.49</v>
      </c>
      <c r="S79" s="21">
        <f t="shared" si="4"/>
        <v>4.6459999999999999</v>
      </c>
      <c r="T79" s="21">
        <f t="shared" si="4"/>
        <v>2.2420000000000004</v>
      </c>
      <c r="U79" s="21">
        <f t="shared" si="4"/>
        <v>2.6480000000000001</v>
      </c>
      <c r="V79" s="21">
        <f t="shared" si="4"/>
        <v>4.8900000000000006</v>
      </c>
      <c r="W79" s="21">
        <f t="shared" si="4"/>
        <v>0.77200000000000002</v>
      </c>
      <c r="X79" s="21">
        <f t="shared" si="4"/>
        <v>5.04</v>
      </c>
      <c r="Y79" s="24">
        <v>3.01</v>
      </c>
      <c r="Z79" s="24">
        <v>1.29</v>
      </c>
      <c r="AA79" s="25">
        <v>0.5</v>
      </c>
      <c r="AB79" s="25">
        <v>1</v>
      </c>
      <c r="AC79" s="25">
        <v>1</v>
      </c>
    </row>
    <row r="80" spans="1:32" ht="15.6">
      <c r="A80" s="11"/>
      <c r="B80" s="9">
        <v>79</v>
      </c>
      <c r="C80" s="12" t="str">
        <f t="shared" si="3"/>
        <v>Mix Location 37 at 0,8 and 43 at 0,2</v>
      </c>
      <c r="D80" s="8">
        <v>37</v>
      </c>
      <c r="E80" s="10">
        <v>0.8</v>
      </c>
      <c r="F80" s="8">
        <v>43</v>
      </c>
      <c r="G80" s="10">
        <v>0.2</v>
      </c>
      <c r="I80" s="7" t="s">
        <v>23</v>
      </c>
      <c r="J80" s="11"/>
      <c r="K80" s="7"/>
      <c r="L80" s="7"/>
      <c r="M80" s="11"/>
      <c r="N80" s="7"/>
      <c r="O80" s="26"/>
      <c r="P80" s="7"/>
      <c r="Q80" s="21">
        <f t="shared" si="4"/>
        <v>9.3339999999999996</v>
      </c>
      <c r="R80" s="21">
        <f t="shared" si="4"/>
        <v>4.6660000000000004</v>
      </c>
      <c r="S80" s="21">
        <f t="shared" si="4"/>
        <v>6.1260000000000012</v>
      </c>
      <c r="T80" s="21">
        <f t="shared" si="4"/>
        <v>40</v>
      </c>
      <c r="U80" s="21">
        <f t="shared" si="4"/>
        <v>9.34</v>
      </c>
      <c r="V80" s="21">
        <f t="shared" si="4"/>
        <v>49.34</v>
      </c>
      <c r="W80" s="21">
        <f t="shared" si="4"/>
        <v>15.334000000000001</v>
      </c>
      <c r="X80" s="21">
        <f t="shared" si="4"/>
        <v>7.2</v>
      </c>
      <c r="Y80" s="24">
        <v>3.08</v>
      </c>
      <c r="Z80" s="24">
        <v>2.2999999999999998</v>
      </c>
      <c r="AA80" s="25">
        <v>0</v>
      </c>
      <c r="AB80" s="25">
        <v>0.86670000000000003</v>
      </c>
      <c r="AC80" s="25">
        <v>0.5</v>
      </c>
      <c r="AD80" s="27"/>
      <c r="AE80" s="27"/>
    </row>
    <row r="81" spans="1:31" ht="15.6">
      <c r="A81" s="11"/>
      <c r="B81" s="9">
        <v>80</v>
      </c>
      <c r="C81" s="12" t="str">
        <f t="shared" si="3"/>
        <v>Mix Location 37 at 0,2 and 43 at 0,8</v>
      </c>
      <c r="D81" s="8">
        <v>37</v>
      </c>
      <c r="E81" s="10">
        <v>0.2</v>
      </c>
      <c r="F81" s="8">
        <v>43</v>
      </c>
      <c r="G81" s="10">
        <v>0.8</v>
      </c>
      <c r="I81" s="7" t="s">
        <v>23</v>
      </c>
      <c r="J81" s="11"/>
      <c r="K81" s="7"/>
      <c r="L81" s="7"/>
      <c r="M81" s="11"/>
      <c r="N81" s="7"/>
      <c r="O81" s="26"/>
      <c r="P81" s="7"/>
      <c r="Q81" s="21">
        <f t="shared" si="4"/>
        <v>7.3360000000000003</v>
      </c>
      <c r="R81" s="21">
        <f t="shared" si="4"/>
        <v>3.6640000000000001</v>
      </c>
      <c r="S81" s="21">
        <f t="shared" si="4"/>
        <v>6.5040000000000004</v>
      </c>
      <c r="T81" s="21">
        <f t="shared" si="4"/>
        <v>10</v>
      </c>
      <c r="U81" s="21">
        <f t="shared" si="4"/>
        <v>7.36</v>
      </c>
      <c r="V81" s="21">
        <f t="shared" si="4"/>
        <v>17.36</v>
      </c>
      <c r="W81" s="21">
        <f t="shared" si="4"/>
        <v>61.336000000000006</v>
      </c>
      <c r="X81" s="21">
        <f t="shared" si="4"/>
        <v>1.8</v>
      </c>
      <c r="Y81" s="24">
        <v>2.42</v>
      </c>
      <c r="Z81" s="24">
        <v>2.29</v>
      </c>
      <c r="AA81" s="25">
        <v>0</v>
      </c>
      <c r="AB81" s="25">
        <v>0.8</v>
      </c>
      <c r="AC81" s="25">
        <v>0.4</v>
      </c>
      <c r="AD81" s="27"/>
      <c r="AE81" s="27"/>
    </row>
    <row r="82" spans="1:31" ht="15.6">
      <c r="A82" s="11"/>
      <c r="B82" s="9">
        <v>81</v>
      </c>
      <c r="C82" s="12" t="str">
        <f t="shared" si="3"/>
        <v>Mix Location 37 at 0,8 and 43 at 0,2</v>
      </c>
      <c r="D82" s="8">
        <v>37</v>
      </c>
      <c r="E82" s="10">
        <v>0.8</v>
      </c>
      <c r="F82" s="8">
        <v>43</v>
      </c>
      <c r="G82" s="10">
        <v>0.2</v>
      </c>
      <c r="I82" s="7" t="s">
        <v>23</v>
      </c>
      <c r="J82" s="11"/>
      <c r="K82" s="7"/>
      <c r="L82" s="7"/>
      <c r="M82" s="11"/>
      <c r="N82" s="7"/>
      <c r="O82" s="26"/>
      <c r="P82" s="7"/>
      <c r="Q82" s="21">
        <f t="shared" si="4"/>
        <v>9.3339999999999996</v>
      </c>
      <c r="R82" s="21">
        <f t="shared" si="4"/>
        <v>4.6660000000000004</v>
      </c>
      <c r="S82" s="21">
        <f t="shared" si="4"/>
        <v>6.1260000000000012</v>
      </c>
      <c r="T82" s="21">
        <f t="shared" si="4"/>
        <v>40</v>
      </c>
      <c r="U82" s="21">
        <f t="shared" si="4"/>
        <v>9.34</v>
      </c>
      <c r="V82" s="21">
        <f t="shared" si="4"/>
        <v>49.34</v>
      </c>
      <c r="W82" s="21">
        <f t="shared" si="4"/>
        <v>15.334000000000001</v>
      </c>
      <c r="X82" s="21">
        <f t="shared" si="4"/>
        <v>7.2</v>
      </c>
      <c r="Y82" s="24">
        <v>2.86</v>
      </c>
      <c r="Z82" s="24">
        <v>2.2000000000000002</v>
      </c>
      <c r="AA82" s="25">
        <v>0</v>
      </c>
      <c r="AB82" s="25">
        <v>0.86670000000000003</v>
      </c>
      <c r="AC82" s="25">
        <v>0.5</v>
      </c>
    </row>
    <row r="83" spans="1:31" ht="15.6">
      <c r="A83" s="11"/>
      <c r="B83" s="9">
        <v>82</v>
      </c>
      <c r="C83" s="12" t="str">
        <f t="shared" si="3"/>
        <v>Mix Location 37 at 0,2 and 43 at 0,8</v>
      </c>
      <c r="D83" s="8">
        <v>37</v>
      </c>
      <c r="E83" s="10">
        <v>0.2</v>
      </c>
      <c r="F83" s="8">
        <v>43</v>
      </c>
      <c r="G83" s="10">
        <v>0.8</v>
      </c>
      <c r="I83" s="7" t="s">
        <v>23</v>
      </c>
      <c r="J83" s="11"/>
      <c r="K83" s="7"/>
      <c r="L83" s="7"/>
      <c r="M83" s="11"/>
      <c r="N83" s="7"/>
      <c r="O83" s="26"/>
      <c r="P83" s="7"/>
      <c r="Q83" s="21">
        <f t="shared" si="4"/>
        <v>7.3360000000000003</v>
      </c>
      <c r="R83" s="21">
        <f t="shared" si="4"/>
        <v>3.6640000000000001</v>
      </c>
      <c r="S83" s="21">
        <f t="shared" si="4"/>
        <v>6.5040000000000004</v>
      </c>
      <c r="T83" s="21">
        <f t="shared" si="4"/>
        <v>10</v>
      </c>
      <c r="U83" s="21">
        <f t="shared" si="4"/>
        <v>7.36</v>
      </c>
      <c r="V83" s="21">
        <f t="shared" si="4"/>
        <v>17.36</v>
      </c>
      <c r="W83" s="21">
        <f t="shared" si="4"/>
        <v>61.336000000000006</v>
      </c>
      <c r="X83" s="21">
        <f t="shared" si="4"/>
        <v>1.8</v>
      </c>
      <c r="Y83" s="24">
        <v>2.41</v>
      </c>
      <c r="Z83" s="24">
        <v>1.8</v>
      </c>
      <c r="AA83" s="25">
        <v>0</v>
      </c>
      <c r="AB83" s="25">
        <v>0.8</v>
      </c>
      <c r="AC83" s="25">
        <v>0.5</v>
      </c>
    </row>
    <row r="84" spans="1:31" ht="15.6">
      <c r="A84" s="11"/>
      <c r="B84" s="9">
        <v>83</v>
      </c>
      <c r="C84" s="12" t="str">
        <f t="shared" si="3"/>
        <v>Mix Location 41 at 0,8 and 49 at 0,2</v>
      </c>
      <c r="D84" s="8">
        <v>41</v>
      </c>
      <c r="E84" s="10">
        <v>0.8</v>
      </c>
      <c r="F84" s="8">
        <v>49</v>
      </c>
      <c r="G84" s="10">
        <v>0.2</v>
      </c>
      <c r="I84" s="7" t="s">
        <v>23</v>
      </c>
      <c r="J84" s="11"/>
      <c r="K84" s="7"/>
      <c r="L84" s="7"/>
      <c r="M84" s="11"/>
      <c r="N84" s="7"/>
      <c r="O84" s="26"/>
      <c r="P84" s="7"/>
      <c r="Q84" s="21">
        <f t="shared" ref="Q84:X104" si="5">(LOOKUP($D84,$D$2:$D$67,Q$2:Q$67)*$E84)+(LOOKUP($F84,$D$2:$D$67,Q$2:Q$67)*$G84)</f>
        <v>26.722000000000001</v>
      </c>
      <c r="R84" s="21">
        <f t="shared" ref="R84:X99" si="6">(LOOKUP($D84,$D$2:$D$67,R$2:R$67)*$E84)+(LOOKUP($F84,$D$2:$D$67,R$2:R$67)*$G84)</f>
        <v>1.21</v>
      </c>
      <c r="S84" s="21">
        <f t="shared" si="6"/>
        <v>2.246</v>
      </c>
      <c r="T84" s="21">
        <f t="shared" si="6"/>
        <v>2.2420000000000004</v>
      </c>
      <c r="U84" s="21">
        <f t="shared" si="6"/>
        <v>5.3680000000000003</v>
      </c>
      <c r="V84" s="21">
        <f t="shared" si="6"/>
        <v>7.61</v>
      </c>
      <c r="W84" s="21">
        <f t="shared" si="6"/>
        <v>54.212000000000003</v>
      </c>
      <c r="X84" s="21">
        <f t="shared" si="6"/>
        <v>8</v>
      </c>
      <c r="Y84" s="24">
        <v>1.1000000000000001</v>
      </c>
      <c r="Z84" s="24">
        <v>1.35</v>
      </c>
      <c r="AA84" s="25">
        <v>0.3</v>
      </c>
      <c r="AB84" s="25">
        <v>0.9</v>
      </c>
      <c r="AC84" s="25">
        <v>0.5</v>
      </c>
    </row>
    <row r="85" spans="1:31" ht="15.6">
      <c r="A85" s="11"/>
      <c r="B85" s="9">
        <v>84</v>
      </c>
      <c r="C85" s="12" t="str">
        <f t="shared" si="3"/>
        <v>Mix Location 41 at 0,2 and 49 at 0,8</v>
      </c>
      <c r="D85" s="8">
        <v>41</v>
      </c>
      <c r="E85" s="10">
        <v>0.2</v>
      </c>
      <c r="F85" s="8">
        <v>49</v>
      </c>
      <c r="G85" s="10">
        <v>0.8</v>
      </c>
      <c r="I85" s="7" t="s">
        <v>23</v>
      </c>
      <c r="J85" s="11"/>
      <c r="K85" s="7"/>
      <c r="L85" s="7"/>
      <c r="M85" s="11"/>
      <c r="N85" s="7"/>
      <c r="O85" s="26"/>
      <c r="P85" s="7"/>
      <c r="Q85" s="21">
        <f t="shared" si="5"/>
        <v>66.388000000000005</v>
      </c>
      <c r="R85" s="21">
        <f t="shared" si="6"/>
        <v>1.24</v>
      </c>
      <c r="S85" s="21">
        <f t="shared" si="6"/>
        <v>3.8839999999999999</v>
      </c>
      <c r="T85" s="21">
        <f t="shared" si="6"/>
        <v>8.9680000000000017</v>
      </c>
      <c r="U85" s="21">
        <f t="shared" si="6"/>
        <v>3.1719999999999997</v>
      </c>
      <c r="V85" s="21">
        <f t="shared" si="6"/>
        <v>12.140000000000002</v>
      </c>
      <c r="W85" s="21">
        <f t="shared" si="6"/>
        <v>14.348000000000001</v>
      </c>
      <c r="X85" s="21">
        <f t="shared" si="6"/>
        <v>2</v>
      </c>
      <c r="Y85" s="24">
        <v>2.11</v>
      </c>
      <c r="Z85" s="24">
        <v>1.52</v>
      </c>
      <c r="AA85" s="25">
        <v>0.5</v>
      </c>
      <c r="AB85" s="25">
        <v>0.83330000000000004</v>
      </c>
      <c r="AC85" s="25">
        <v>0.33329999999999999</v>
      </c>
    </row>
    <row r="86" spans="1:31" ht="15.6">
      <c r="A86" s="11"/>
      <c r="B86" s="9">
        <v>85</v>
      </c>
      <c r="C86" s="12" t="str">
        <f t="shared" si="3"/>
        <v>Mix Location 41 at 0,8 and 49 at 0,2</v>
      </c>
      <c r="D86" s="8">
        <v>41</v>
      </c>
      <c r="E86" s="10">
        <v>0.8</v>
      </c>
      <c r="F86" s="8">
        <v>49</v>
      </c>
      <c r="G86" s="10">
        <v>0.2</v>
      </c>
      <c r="I86" s="7" t="s">
        <v>23</v>
      </c>
      <c r="J86" s="11"/>
      <c r="K86" s="7"/>
      <c r="L86" s="7"/>
      <c r="M86" s="11"/>
      <c r="N86" s="7"/>
      <c r="O86" s="26"/>
      <c r="P86" s="7"/>
      <c r="Q86" s="21">
        <f t="shared" si="5"/>
        <v>26.722000000000001</v>
      </c>
      <c r="R86" s="21">
        <f t="shared" si="6"/>
        <v>1.21</v>
      </c>
      <c r="S86" s="21">
        <f t="shared" si="6"/>
        <v>2.246</v>
      </c>
      <c r="T86" s="21">
        <f t="shared" si="6"/>
        <v>2.2420000000000004</v>
      </c>
      <c r="U86" s="21">
        <f t="shared" si="6"/>
        <v>5.3680000000000003</v>
      </c>
      <c r="V86" s="21">
        <f t="shared" si="6"/>
        <v>7.61</v>
      </c>
      <c r="W86" s="21">
        <f t="shared" si="6"/>
        <v>54.212000000000003</v>
      </c>
      <c r="X86" s="21">
        <f t="shared" si="6"/>
        <v>8</v>
      </c>
      <c r="Y86" s="24">
        <v>1.04</v>
      </c>
      <c r="Z86" s="24">
        <v>1.48</v>
      </c>
      <c r="AA86" s="25">
        <v>0.5</v>
      </c>
      <c r="AB86" s="25">
        <v>0.9</v>
      </c>
      <c r="AC86" s="25">
        <v>0.5</v>
      </c>
    </row>
    <row r="87" spans="1:31" ht="15.6">
      <c r="A87" s="11"/>
      <c r="B87" s="9">
        <v>86</v>
      </c>
      <c r="C87" s="12" t="str">
        <f t="shared" si="3"/>
        <v>Mix Location 41 at 0,2 and 49 at 0,8</v>
      </c>
      <c r="D87" s="8">
        <v>41</v>
      </c>
      <c r="E87" s="10">
        <v>0.2</v>
      </c>
      <c r="F87" s="8">
        <v>49</v>
      </c>
      <c r="G87" s="10">
        <v>0.8</v>
      </c>
      <c r="I87" s="7" t="s">
        <v>23</v>
      </c>
      <c r="J87" s="11"/>
      <c r="K87" s="7"/>
      <c r="L87" s="7"/>
      <c r="M87" s="11"/>
      <c r="N87" s="7"/>
      <c r="O87" s="26"/>
      <c r="P87" s="7"/>
      <c r="Q87" s="21">
        <f t="shared" si="5"/>
        <v>66.388000000000005</v>
      </c>
      <c r="R87" s="21">
        <f t="shared" si="6"/>
        <v>1.24</v>
      </c>
      <c r="S87" s="21">
        <f t="shared" si="6"/>
        <v>3.8839999999999999</v>
      </c>
      <c r="T87" s="21">
        <f t="shared" si="6"/>
        <v>8.9680000000000017</v>
      </c>
      <c r="U87" s="21">
        <f t="shared" si="6"/>
        <v>3.1719999999999997</v>
      </c>
      <c r="V87" s="21">
        <f t="shared" si="6"/>
        <v>12.140000000000002</v>
      </c>
      <c r="W87" s="21">
        <f t="shared" si="6"/>
        <v>14.348000000000001</v>
      </c>
      <c r="X87" s="21">
        <f t="shared" si="6"/>
        <v>2</v>
      </c>
      <c r="Y87" s="24">
        <v>2.27</v>
      </c>
      <c r="Z87" s="24">
        <v>1.65</v>
      </c>
      <c r="AA87" s="25">
        <v>0.5</v>
      </c>
      <c r="AB87" s="25">
        <v>0.83330000000000004</v>
      </c>
      <c r="AC87" s="25">
        <v>0.5</v>
      </c>
    </row>
    <row r="88" spans="1:31" ht="15.6">
      <c r="A88" s="11"/>
      <c r="B88" s="9">
        <v>87</v>
      </c>
      <c r="C88" s="12" t="str">
        <f t="shared" si="3"/>
        <v>Mix Location 46 at 0,8 and 51 at 0,2</v>
      </c>
      <c r="D88" s="8">
        <v>46</v>
      </c>
      <c r="E88" s="10">
        <v>0.8</v>
      </c>
      <c r="F88" s="8">
        <v>51</v>
      </c>
      <c r="G88" s="10">
        <v>0.2</v>
      </c>
      <c r="I88" s="7" t="s">
        <v>23</v>
      </c>
      <c r="J88" s="11"/>
      <c r="K88" s="7"/>
      <c r="L88" s="7"/>
      <c r="M88" s="11"/>
      <c r="N88" s="7"/>
      <c r="O88" s="26"/>
      <c r="P88" s="7"/>
      <c r="Q88" s="21">
        <f t="shared" si="5"/>
        <v>26.704000000000001</v>
      </c>
      <c r="R88" s="21">
        <f t="shared" si="6"/>
        <v>4.1779999999999999</v>
      </c>
      <c r="S88" s="21">
        <f t="shared" si="6"/>
        <v>4.22</v>
      </c>
      <c r="T88" s="21">
        <f t="shared" si="6"/>
        <v>5.1020000000000003</v>
      </c>
      <c r="U88" s="21">
        <f t="shared" si="6"/>
        <v>11.764000000000001</v>
      </c>
      <c r="V88" s="21">
        <f t="shared" si="6"/>
        <v>16.306000000000001</v>
      </c>
      <c r="W88" s="21">
        <f t="shared" si="6"/>
        <v>42.432000000000009</v>
      </c>
      <c r="X88" s="21">
        <f t="shared" si="6"/>
        <v>0</v>
      </c>
      <c r="Y88" s="24">
        <v>1.3</v>
      </c>
      <c r="Z88" s="24">
        <v>1.87</v>
      </c>
      <c r="AA88" s="25">
        <v>0.3</v>
      </c>
      <c r="AB88" s="25">
        <v>0.93330000000000002</v>
      </c>
      <c r="AC88" s="25">
        <v>0.9</v>
      </c>
    </row>
    <row r="89" spans="1:31" ht="15.6">
      <c r="A89" s="11"/>
      <c r="B89" s="9">
        <v>88</v>
      </c>
      <c r="C89" s="12" t="str">
        <f t="shared" si="3"/>
        <v>Mix Location 46 at 0,2 and 51 at 0,8</v>
      </c>
      <c r="D89" s="8">
        <v>46</v>
      </c>
      <c r="E89" s="10">
        <v>0.2</v>
      </c>
      <c r="F89" s="8">
        <v>51</v>
      </c>
      <c r="G89" s="10">
        <v>0.8</v>
      </c>
      <c r="I89" s="7" t="s">
        <v>23</v>
      </c>
      <c r="J89" s="11"/>
      <c r="K89" s="7"/>
      <c r="L89" s="7"/>
      <c r="M89" s="11"/>
      <c r="N89" s="7"/>
      <c r="O89" s="26"/>
      <c r="P89" s="7"/>
      <c r="Q89" s="21">
        <f t="shared" si="5"/>
        <v>67.815999999999988</v>
      </c>
      <c r="R89" s="21">
        <f t="shared" si="6"/>
        <v>1.7120000000000002</v>
      </c>
      <c r="S89" s="21">
        <f t="shared" si="6"/>
        <v>3.98</v>
      </c>
      <c r="T89" s="21">
        <f t="shared" si="6"/>
        <v>9.3080000000000016</v>
      </c>
      <c r="U89" s="21">
        <f t="shared" si="6"/>
        <v>5.056</v>
      </c>
      <c r="V89" s="21">
        <f t="shared" si="6"/>
        <v>14.224000000000002</v>
      </c>
      <c r="W89" s="21">
        <f t="shared" si="6"/>
        <v>10.728000000000003</v>
      </c>
      <c r="X89" s="21">
        <f t="shared" si="6"/>
        <v>0</v>
      </c>
      <c r="Y89" s="24">
        <v>2.08</v>
      </c>
      <c r="Z89" s="24">
        <v>1.7</v>
      </c>
      <c r="AA89" s="25">
        <v>0.25</v>
      </c>
      <c r="AB89" s="25">
        <v>0.8</v>
      </c>
      <c r="AC89" s="25">
        <v>0.33329999999999999</v>
      </c>
    </row>
    <row r="90" spans="1:31" ht="15.6">
      <c r="A90" s="11"/>
      <c r="B90" s="9">
        <v>89</v>
      </c>
      <c r="C90" s="12" t="str">
        <f t="shared" si="3"/>
        <v>Mix Location 46 at 0,8 and 51 at 0,2</v>
      </c>
      <c r="D90" s="8">
        <v>46</v>
      </c>
      <c r="E90" s="10">
        <v>0.8</v>
      </c>
      <c r="F90" s="8">
        <v>51</v>
      </c>
      <c r="G90" s="10">
        <v>0.2</v>
      </c>
      <c r="I90" s="7" t="s">
        <v>23</v>
      </c>
      <c r="J90" s="11"/>
      <c r="K90" s="7"/>
      <c r="L90" s="7"/>
      <c r="M90" s="11"/>
      <c r="N90" s="7"/>
      <c r="O90" s="26"/>
      <c r="P90" s="7"/>
      <c r="Q90" s="21">
        <f t="shared" si="5"/>
        <v>26.704000000000001</v>
      </c>
      <c r="R90" s="21">
        <f t="shared" si="6"/>
        <v>4.1779999999999999</v>
      </c>
      <c r="S90" s="21">
        <f t="shared" si="6"/>
        <v>4.22</v>
      </c>
      <c r="T90" s="21">
        <f t="shared" si="6"/>
        <v>5.1020000000000003</v>
      </c>
      <c r="U90" s="21">
        <f t="shared" si="6"/>
        <v>11.764000000000001</v>
      </c>
      <c r="V90" s="21">
        <f t="shared" si="6"/>
        <v>16.306000000000001</v>
      </c>
      <c r="W90" s="21">
        <f t="shared" si="6"/>
        <v>42.432000000000009</v>
      </c>
      <c r="X90" s="21">
        <f t="shared" si="6"/>
        <v>0</v>
      </c>
      <c r="Y90" s="24">
        <v>1.66</v>
      </c>
      <c r="Z90" s="24">
        <v>1.68</v>
      </c>
      <c r="AA90" s="25">
        <v>0.3</v>
      </c>
      <c r="AB90" s="25">
        <v>0.93330000000000002</v>
      </c>
      <c r="AC90" s="25">
        <v>0.93330000000000002</v>
      </c>
    </row>
    <row r="91" spans="1:31" ht="15.6">
      <c r="A91" s="11"/>
      <c r="B91" s="9">
        <v>90</v>
      </c>
      <c r="C91" s="12" t="str">
        <f t="shared" si="3"/>
        <v>Mix Location 46 at 0,2 and 51 at 0,8</v>
      </c>
      <c r="D91" s="8">
        <v>46</v>
      </c>
      <c r="E91" s="10">
        <v>0.2</v>
      </c>
      <c r="F91" s="8">
        <v>51</v>
      </c>
      <c r="G91" s="10">
        <v>0.8</v>
      </c>
      <c r="I91" s="7" t="s">
        <v>23</v>
      </c>
      <c r="J91" s="11"/>
      <c r="K91" s="7"/>
      <c r="L91" s="7"/>
      <c r="M91" s="11"/>
      <c r="N91" s="7"/>
      <c r="O91" s="26"/>
      <c r="P91" s="7"/>
      <c r="Q91" s="21">
        <f t="shared" si="5"/>
        <v>67.815999999999988</v>
      </c>
      <c r="R91" s="21">
        <f t="shared" si="6"/>
        <v>1.7120000000000002</v>
      </c>
      <c r="S91" s="21">
        <f t="shared" si="6"/>
        <v>3.98</v>
      </c>
      <c r="T91" s="21">
        <f t="shared" si="6"/>
        <v>9.3080000000000016</v>
      </c>
      <c r="U91" s="21">
        <f t="shared" si="6"/>
        <v>5.056</v>
      </c>
      <c r="V91" s="21">
        <f t="shared" si="6"/>
        <v>14.224000000000002</v>
      </c>
      <c r="W91" s="21">
        <f t="shared" si="6"/>
        <v>10.728000000000003</v>
      </c>
      <c r="X91" s="21">
        <f t="shared" si="6"/>
        <v>0</v>
      </c>
      <c r="Y91" s="24">
        <v>2.04</v>
      </c>
      <c r="Z91" s="24">
        <v>1.69</v>
      </c>
      <c r="AA91" s="25">
        <v>0.25</v>
      </c>
      <c r="AB91" s="25">
        <v>0.8</v>
      </c>
      <c r="AC91" s="25">
        <v>0.4</v>
      </c>
    </row>
    <row r="92" spans="1:31" ht="15.6">
      <c r="A92" s="11"/>
      <c r="B92" s="9">
        <v>91</v>
      </c>
      <c r="C92" s="12" t="str">
        <f t="shared" si="3"/>
        <v>Mix Location 56 at 0,8 and 39 at 0,2</v>
      </c>
      <c r="D92" s="8">
        <v>56</v>
      </c>
      <c r="E92" s="10">
        <v>0.8</v>
      </c>
      <c r="F92" s="8">
        <v>39</v>
      </c>
      <c r="G92" s="10">
        <v>0.2</v>
      </c>
      <c r="I92" s="7" t="s">
        <v>23</v>
      </c>
      <c r="J92" s="11"/>
      <c r="K92" s="7"/>
      <c r="L92" s="7"/>
      <c r="M92" s="11"/>
      <c r="N92" s="7"/>
      <c r="O92" s="26"/>
      <c r="P92" s="7"/>
      <c r="Q92" s="21">
        <f t="shared" si="5"/>
        <v>45.736000000000004</v>
      </c>
      <c r="R92" s="21">
        <f t="shared" si="6"/>
        <v>29.143999999999998</v>
      </c>
      <c r="S92" s="21">
        <f t="shared" si="6"/>
        <v>3.7080000000000002</v>
      </c>
      <c r="T92" s="21">
        <f t="shared" si="6"/>
        <v>5.8159999999999998</v>
      </c>
      <c r="U92" s="21">
        <f t="shared" si="6"/>
        <v>1.8040000000000003</v>
      </c>
      <c r="V92" s="21">
        <f t="shared" si="6"/>
        <v>7.62</v>
      </c>
      <c r="W92" s="21">
        <f t="shared" si="6"/>
        <v>12.532000000000004</v>
      </c>
      <c r="X92" s="21">
        <f t="shared" si="6"/>
        <v>1.26</v>
      </c>
      <c r="Y92" s="24">
        <v>1.56</v>
      </c>
      <c r="Z92" s="24">
        <v>1.42</v>
      </c>
      <c r="AA92" s="25">
        <v>0</v>
      </c>
      <c r="AB92" s="25">
        <v>0.8</v>
      </c>
      <c r="AC92" s="25">
        <v>0.4667</v>
      </c>
    </row>
    <row r="93" spans="1:31" ht="15.6">
      <c r="A93" s="11"/>
      <c r="B93" s="9">
        <v>92</v>
      </c>
      <c r="C93" s="12" t="str">
        <f t="shared" si="3"/>
        <v>Mix Location 56 at 0,2 and 39 at 0,8</v>
      </c>
      <c r="D93" s="8">
        <v>56</v>
      </c>
      <c r="E93" s="10">
        <v>0.2</v>
      </c>
      <c r="F93" s="8">
        <v>39</v>
      </c>
      <c r="G93" s="10">
        <v>0.8</v>
      </c>
      <c r="I93" s="7" t="s">
        <v>23</v>
      </c>
      <c r="J93" s="11"/>
      <c r="K93" s="7"/>
      <c r="L93" s="7"/>
      <c r="M93" s="11"/>
      <c r="N93" s="7"/>
      <c r="O93" s="26"/>
      <c r="P93" s="7"/>
      <c r="Q93" s="21">
        <f t="shared" si="5"/>
        <v>69.784000000000006</v>
      </c>
      <c r="R93" s="21">
        <f t="shared" si="6"/>
        <v>13.135999999999999</v>
      </c>
      <c r="S93" s="21">
        <f t="shared" si="6"/>
        <v>4.452</v>
      </c>
      <c r="T93" s="21">
        <f t="shared" si="6"/>
        <v>1.454</v>
      </c>
      <c r="U93" s="21">
        <f t="shared" si="6"/>
        <v>2.476</v>
      </c>
      <c r="V93" s="21">
        <f t="shared" si="6"/>
        <v>3.93</v>
      </c>
      <c r="W93" s="21">
        <f t="shared" si="6"/>
        <v>3.6580000000000008</v>
      </c>
      <c r="X93" s="21">
        <f t="shared" si="6"/>
        <v>5.04</v>
      </c>
      <c r="Y93" s="24">
        <v>3.06</v>
      </c>
      <c r="Z93" s="24">
        <v>2.4</v>
      </c>
      <c r="AA93" s="25">
        <v>0.25</v>
      </c>
      <c r="AB93" s="25">
        <v>1</v>
      </c>
      <c r="AC93" s="25">
        <v>1</v>
      </c>
    </row>
    <row r="94" spans="1:31" ht="15.6">
      <c r="A94" s="11"/>
      <c r="B94" s="9">
        <v>93</v>
      </c>
      <c r="C94" s="12" t="str">
        <f t="shared" si="3"/>
        <v>Mix Location 56 at 0,8 and 39 at 0,2</v>
      </c>
      <c r="D94" s="8">
        <v>56</v>
      </c>
      <c r="E94" s="10">
        <v>0.8</v>
      </c>
      <c r="F94" s="8">
        <v>39</v>
      </c>
      <c r="G94" s="10">
        <v>0.2</v>
      </c>
      <c r="I94" s="7" t="s">
        <v>23</v>
      </c>
      <c r="J94" s="11"/>
      <c r="K94" s="7"/>
      <c r="L94" s="7"/>
      <c r="M94" s="11"/>
      <c r="N94" s="7"/>
      <c r="O94" s="26"/>
      <c r="P94" s="7"/>
      <c r="Q94" s="21">
        <f t="shared" si="5"/>
        <v>45.736000000000004</v>
      </c>
      <c r="R94" s="21">
        <f t="shared" si="6"/>
        <v>29.143999999999998</v>
      </c>
      <c r="S94" s="21">
        <f t="shared" si="6"/>
        <v>3.7080000000000002</v>
      </c>
      <c r="T94" s="21">
        <f t="shared" si="6"/>
        <v>5.8159999999999998</v>
      </c>
      <c r="U94" s="21">
        <f t="shared" si="6"/>
        <v>1.8040000000000003</v>
      </c>
      <c r="V94" s="21">
        <f t="shared" si="6"/>
        <v>7.62</v>
      </c>
      <c r="W94" s="21">
        <f t="shared" si="6"/>
        <v>12.532000000000004</v>
      </c>
      <c r="X94" s="21">
        <f t="shared" si="6"/>
        <v>1.26</v>
      </c>
      <c r="Y94" s="24">
        <v>1.54</v>
      </c>
      <c r="Z94" s="24">
        <v>1.47</v>
      </c>
      <c r="AA94" s="25">
        <v>0.1</v>
      </c>
      <c r="AB94" s="25">
        <v>0.83330000000000004</v>
      </c>
      <c r="AC94" s="25">
        <v>0.4667</v>
      </c>
    </row>
    <row r="95" spans="1:31" ht="15.6">
      <c r="A95" s="11"/>
      <c r="B95" s="9">
        <v>94</v>
      </c>
      <c r="C95" s="12" t="str">
        <f t="shared" si="3"/>
        <v>Mix Location 56 at 0,2 and 39 at 0,8</v>
      </c>
      <c r="D95" s="8">
        <v>56</v>
      </c>
      <c r="E95" s="10">
        <v>0.2</v>
      </c>
      <c r="F95" s="8">
        <v>39</v>
      </c>
      <c r="G95" s="10">
        <v>0.8</v>
      </c>
      <c r="I95" s="7" t="s">
        <v>23</v>
      </c>
      <c r="J95" s="11"/>
      <c r="K95" s="7"/>
      <c r="L95" s="7"/>
      <c r="M95" s="11"/>
      <c r="N95" s="7"/>
      <c r="O95" s="26"/>
      <c r="P95" s="7"/>
      <c r="Q95" s="21">
        <f t="shared" si="5"/>
        <v>69.784000000000006</v>
      </c>
      <c r="R95" s="21">
        <f t="shared" si="6"/>
        <v>13.135999999999999</v>
      </c>
      <c r="S95" s="21">
        <f t="shared" si="6"/>
        <v>4.452</v>
      </c>
      <c r="T95" s="21">
        <f t="shared" si="6"/>
        <v>1.454</v>
      </c>
      <c r="U95" s="21">
        <f t="shared" si="6"/>
        <v>2.476</v>
      </c>
      <c r="V95" s="21">
        <f t="shared" si="6"/>
        <v>3.93</v>
      </c>
      <c r="W95" s="21">
        <f t="shared" si="6"/>
        <v>3.6580000000000008</v>
      </c>
      <c r="X95" s="21">
        <f t="shared" si="6"/>
        <v>5.04</v>
      </c>
      <c r="Y95" s="24">
        <v>2.31</v>
      </c>
      <c r="Z95" s="24">
        <v>2</v>
      </c>
      <c r="AA95" s="25">
        <v>0.25</v>
      </c>
      <c r="AB95" s="25">
        <v>1</v>
      </c>
      <c r="AC95" s="25">
        <v>1</v>
      </c>
    </row>
    <row r="96" spans="1:31" ht="15.6">
      <c r="A96" s="11"/>
      <c r="B96" s="9">
        <v>95</v>
      </c>
      <c r="C96" s="12" t="str">
        <f t="shared" si="3"/>
        <v>Mix Location 56 at 0,8 and 48 at 0,2</v>
      </c>
      <c r="D96" s="8">
        <v>56</v>
      </c>
      <c r="E96" s="10">
        <v>0.8</v>
      </c>
      <c r="F96" s="8">
        <v>48</v>
      </c>
      <c r="G96" s="10">
        <v>0.2</v>
      </c>
      <c r="I96" s="7" t="s">
        <v>23</v>
      </c>
      <c r="J96" s="11"/>
      <c r="K96" s="7"/>
      <c r="L96" s="7"/>
      <c r="M96" s="11"/>
      <c r="N96" s="7"/>
      <c r="O96" s="26"/>
      <c r="P96" s="7"/>
      <c r="Q96" s="21">
        <f t="shared" si="5"/>
        <v>46.097999999999999</v>
      </c>
      <c r="R96" s="21">
        <f t="shared" si="6"/>
        <v>27.834</v>
      </c>
      <c r="S96" s="21">
        <f t="shared" si="6"/>
        <v>3.6540000000000004</v>
      </c>
      <c r="T96" s="21">
        <f t="shared" si="6"/>
        <v>8.0579999999999998</v>
      </c>
      <c r="U96" s="21">
        <f t="shared" si="6"/>
        <v>1.7520000000000002</v>
      </c>
      <c r="V96" s="21">
        <f t="shared" si="6"/>
        <v>9.81</v>
      </c>
      <c r="W96" s="21">
        <f t="shared" si="6"/>
        <v>12.604000000000003</v>
      </c>
      <c r="X96" s="21">
        <f t="shared" si="6"/>
        <v>0</v>
      </c>
      <c r="Y96" s="24">
        <v>1.3</v>
      </c>
      <c r="Z96" s="24">
        <v>2.82</v>
      </c>
      <c r="AA96" s="25">
        <v>0</v>
      </c>
      <c r="AB96" s="25">
        <v>0.66669999999999996</v>
      </c>
      <c r="AC96" s="25">
        <v>0.5</v>
      </c>
    </row>
    <row r="97" spans="1:40" ht="15.6">
      <c r="A97" s="11"/>
      <c r="B97" s="9">
        <v>96</v>
      </c>
      <c r="C97" s="12" t="str">
        <f t="shared" si="3"/>
        <v>Mix Location 56 at 0,2 and 48 at 0,8</v>
      </c>
      <c r="D97" s="8">
        <v>56</v>
      </c>
      <c r="E97" s="10">
        <v>0.2</v>
      </c>
      <c r="F97" s="8">
        <v>48</v>
      </c>
      <c r="G97" s="10">
        <v>0.8</v>
      </c>
      <c r="I97" s="7" t="s">
        <v>23</v>
      </c>
      <c r="J97" s="11"/>
      <c r="K97" s="7"/>
      <c r="L97" s="7"/>
      <c r="M97" s="11"/>
      <c r="N97" s="7"/>
      <c r="O97" s="26"/>
      <c r="P97" s="7"/>
      <c r="Q97" s="21">
        <f t="shared" si="5"/>
        <v>71.231999999999999</v>
      </c>
      <c r="R97" s="21">
        <f t="shared" si="6"/>
        <v>7.8959999999999999</v>
      </c>
      <c r="S97" s="21">
        <f t="shared" si="6"/>
        <v>4.2359999999999998</v>
      </c>
      <c r="T97" s="21">
        <f t="shared" si="6"/>
        <v>10.422000000000002</v>
      </c>
      <c r="U97" s="21">
        <f t="shared" si="6"/>
        <v>2.2679999999999998</v>
      </c>
      <c r="V97" s="21">
        <f t="shared" si="6"/>
        <v>12.690000000000001</v>
      </c>
      <c r="W97" s="21">
        <f t="shared" si="6"/>
        <v>3.9460000000000011</v>
      </c>
      <c r="X97" s="21">
        <f t="shared" si="6"/>
        <v>0</v>
      </c>
      <c r="Y97" s="24">
        <v>3.22</v>
      </c>
      <c r="Z97" s="24">
        <v>3.08</v>
      </c>
      <c r="AA97" s="25">
        <v>0.1</v>
      </c>
      <c r="AB97" s="25">
        <v>0.66669999999999996</v>
      </c>
      <c r="AC97" s="25">
        <v>0.5</v>
      </c>
    </row>
    <row r="98" spans="1:40" ht="15.6">
      <c r="A98" s="11"/>
      <c r="B98" s="9">
        <v>97</v>
      </c>
      <c r="C98" s="12" t="str">
        <f t="shared" si="3"/>
        <v>Mix Location 56 at 0,8 and 48 at 0,2</v>
      </c>
      <c r="D98" s="8">
        <v>56</v>
      </c>
      <c r="E98" s="10">
        <v>0.8</v>
      </c>
      <c r="F98" s="8">
        <v>48</v>
      </c>
      <c r="G98" s="10">
        <v>0.2</v>
      </c>
      <c r="I98" s="7" t="s">
        <v>23</v>
      </c>
      <c r="J98" s="11"/>
      <c r="K98" s="7"/>
      <c r="L98" s="7"/>
      <c r="M98" s="11"/>
      <c r="N98" s="7"/>
      <c r="O98" s="26"/>
      <c r="P98" s="7"/>
      <c r="Q98" s="21">
        <f t="shared" si="5"/>
        <v>46.097999999999999</v>
      </c>
      <c r="R98" s="21">
        <f t="shared" si="6"/>
        <v>27.834</v>
      </c>
      <c r="S98" s="21">
        <f t="shared" si="6"/>
        <v>3.6540000000000004</v>
      </c>
      <c r="T98" s="21">
        <f t="shared" si="6"/>
        <v>8.0579999999999998</v>
      </c>
      <c r="U98" s="21">
        <f t="shared" si="6"/>
        <v>1.7520000000000002</v>
      </c>
      <c r="V98" s="21">
        <f t="shared" si="6"/>
        <v>9.81</v>
      </c>
      <c r="W98" s="21">
        <f t="shared" si="6"/>
        <v>12.604000000000003</v>
      </c>
      <c r="X98" s="21">
        <f t="shared" si="6"/>
        <v>0</v>
      </c>
      <c r="Y98" s="24">
        <v>1.1200000000000001</v>
      </c>
      <c r="Z98" s="24">
        <v>3.23</v>
      </c>
      <c r="AA98" s="25">
        <v>0</v>
      </c>
      <c r="AB98" s="25">
        <v>0.73329999999999995</v>
      </c>
      <c r="AC98" s="25">
        <v>0.4667</v>
      </c>
    </row>
    <row r="99" spans="1:40" ht="15.6">
      <c r="A99" s="11"/>
      <c r="B99" s="9">
        <v>98</v>
      </c>
      <c r="C99" s="12" t="str">
        <f t="shared" si="3"/>
        <v>Mix Location 56 at 0,2 and 48 at 0,8</v>
      </c>
      <c r="D99" s="8">
        <v>56</v>
      </c>
      <c r="E99" s="10">
        <v>0.2</v>
      </c>
      <c r="F99" s="8">
        <v>48</v>
      </c>
      <c r="G99" s="10">
        <v>0.8</v>
      </c>
      <c r="I99" s="7" t="s">
        <v>23</v>
      </c>
      <c r="J99" s="11"/>
      <c r="K99" s="7"/>
      <c r="L99" s="7"/>
      <c r="M99" s="11"/>
      <c r="N99" s="7"/>
      <c r="O99" s="26"/>
      <c r="P99" s="7"/>
      <c r="Q99" s="21">
        <f t="shared" si="5"/>
        <v>71.231999999999999</v>
      </c>
      <c r="R99" s="21">
        <f t="shared" si="6"/>
        <v>7.8959999999999999</v>
      </c>
      <c r="S99" s="21">
        <f t="shared" si="6"/>
        <v>4.2359999999999998</v>
      </c>
      <c r="T99" s="21">
        <f t="shared" si="6"/>
        <v>10.422000000000002</v>
      </c>
      <c r="U99" s="21">
        <f t="shared" si="6"/>
        <v>2.2679999999999998</v>
      </c>
      <c r="V99" s="21">
        <f t="shared" si="6"/>
        <v>12.690000000000001</v>
      </c>
      <c r="W99" s="21">
        <f t="shared" si="6"/>
        <v>3.9460000000000011</v>
      </c>
      <c r="X99" s="21">
        <f t="shared" si="6"/>
        <v>0</v>
      </c>
      <c r="Y99" s="24">
        <v>3.02</v>
      </c>
      <c r="Z99" s="24">
        <v>3.35</v>
      </c>
      <c r="AA99" s="25">
        <v>0.1</v>
      </c>
      <c r="AB99" s="25">
        <v>0.66669999999999996</v>
      </c>
      <c r="AC99" s="25">
        <v>0.5</v>
      </c>
    </row>
    <row r="100" spans="1:40" ht="15.6">
      <c r="A100" s="11"/>
      <c r="B100" s="9">
        <v>99</v>
      </c>
      <c r="C100" s="12" t="str">
        <f t="shared" si="3"/>
        <v>Mix Location 57 at 0,8 and 46 at 0,2</v>
      </c>
      <c r="D100" s="8">
        <v>57</v>
      </c>
      <c r="E100" s="10">
        <v>0.8</v>
      </c>
      <c r="F100" s="8">
        <v>46</v>
      </c>
      <c r="G100" s="10">
        <v>0.2</v>
      </c>
      <c r="I100" s="7" t="s">
        <v>23</v>
      </c>
      <c r="J100" s="11"/>
      <c r="K100" s="7"/>
      <c r="L100" s="7"/>
      <c r="M100" s="11"/>
      <c r="N100" s="7"/>
      <c r="O100" s="26"/>
      <c r="P100" s="7"/>
      <c r="Q100" s="21">
        <f t="shared" si="5"/>
        <v>32.776000000000003</v>
      </c>
      <c r="R100" s="21">
        <f t="shared" ref="R100:X103" si="7">(LOOKUP($D100,$D$2:$D$67,R$2:R$67)*$E100)+(LOOKUP($F100,$D$2:$D$67,R$2:R$67)*$G100)</f>
        <v>28.584</v>
      </c>
      <c r="S100" s="21">
        <f t="shared" si="7"/>
        <v>3.6280000000000001</v>
      </c>
      <c r="T100" s="21">
        <f t="shared" si="7"/>
        <v>6.556</v>
      </c>
      <c r="U100" s="21">
        <f t="shared" si="7"/>
        <v>4.0640000000000001</v>
      </c>
      <c r="V100" s="21">
        <f t="shared" si="7"/>
        <v>10.48</v>
      </c>
      <c r="W100" s="21">
        <f t="shared" si="7"/>
        <v>22.992000000000004</v>
      </c>
      <c r="X100" s="21">
        <f t="shared" si="7"/>
        <v>0</v>
      </c>
      <c r="Y100" s="24">
        <v>1.02</v>
      </c>
      <c r="Z100" s="24">
        <v>1.35</v>
      </c>
      <c r="AA100" s="25">
        <v>0.1</v>
      </c>
      <c r="AB100" s="25">
        <v>0.83330000000000004</v>
      </c>
      <c r="AC100" s="25">
        <v>0.4667</v>
      </c>
    </row>
    <row r="101" spans="1:40" ht="15.6">
      <c r="A101" s="11"/>
      <c r="B101" s="9">
        <v>100</v>
      </c>
      <c r="C101" s="12" t="str">
        <f t="shared" si="3"/>
        <v>Mix Location 57 at 0,2 and 46 at 0,8</v>
      </c>
      <c r="D101" s="8">
        <v>57</v>
      </c>
      <c r="E101" s="10">
        <v>0.2</v>
      </c>
      <c r="F101" s="8">
        <v>46</v>
      </c>
      <c r="G101" s="10">
        <v>0.8</v>
      </c>
      <c r="I101" s="7" t="s">
        <v>23</v>
      </c>
      <c r="J101" s="11"/>
      <c r="K101" s="7"/>
      <c r="L101" s="7"/>
      <c r="M101" s="11"/>
      <c r="N101" s="7"/>
      <c r="O101" s="26"/>
      <c r="P101" s="7"/>
      <c r="Q101" s="21">
        <f t="shared" si="5"/>
        <v>17.944000000000003</v>
      </c>
      <c r="R101" s="21">
        <f t="shared" si="7"/>
        <v>10.896000000000001</v>
      </c>
      <c r="S101" s="21">
        <f t="shared" si="7"/>
        <v>4.1319999999999997</v>
      </c>
      <c r="T101" s="21">
        <f t="shared" si="7"/>
        <v>4.4140000000000006</v>
      </c>
      <c r="U101" s="21">
        <f t="shared" si="7"/>
        <v>11.516000000000002</v>
      </c>
      <c r="V101" s="21">
        <f t="shared" si="7"/>
        <v>15.370000000000001</v>
      </c>
      <c r="W101" s="21">
        <f t="shared" si="7"/>
        <v>45.498000000000005</v>
      </c>
      <c r="X101" s="21">
        <f t="shared" si="7"/>
        <v>0</v>
      </c>
      <c r="Y101" s="24">
        <v>1.48</v>
      </c>
      <c r="Z101" s="24">
        <v>3.51</v>
      </c>
      <c r="AA101" s="25">
        <v>0.3</v>
      </c>
      <c r="AB101" s="25">
        <v>0.93330000000000002</v>
      </c>
      <c r="AC101" s="25">
        <v>0.66669999999999996</v>
      </c>
    </row>
    <row r="102" spans="1:40" ht="15.6">
      <c r="A102" s="11"/>
      <c r="B102" s="9">
        <v>101</v>
      </c>
      <c r="C102" s="12" t="str">
        <f t="shared" si="3"/>
        <v>Mix Location 57 at 0,8 and 46 at 0,2</v>
      </c>
      <c r="D102" s="8">
        <v>57</v>
      </c>
      <c r="E102" s="10">
        <v>0.8</v>
      </c>
      <c r="F102" s="8">
        <v>46</v>
      </c>
      <c r="G102" s="10">
        <v>0.2</v>
      </c>
      <c r="I102" s="7" t="s">
        <v>23</v>
      </c>
      <c r="J102" s="11"/>
      <c r="K102" s="7"/>
      <c r="L102" s="7"/>
      <c r="M102" s="11"/>
      <c r="N102" s="7"/>
      <c r="O102" s="26"/>
      <c r="P102" s="7"/>
      <c r="Q102" s="21">
        <f t="shared" si="5"/>
        <v>32.776000000000003</v>
      </c>
      <c r="R102" s="21">
        <f t="shared" si="7"/>
        <v>28.584</v>
      </c>
      <c r="S102" s="21">
        <f t="shared" si="7"/>
        <v>3.6280000000000001</v>
      </c>
      <c r="T102" s="21">
        <f t="shared" si="7"/>
        <v>6.556</v>
      </c>
      <c r="U102" s="21">
        <f t="shared" si="7"/>
        <v>4.0640000000000001</v>
      </c>
      <c r="V102" s="21">
        <f t="shared" si="7"/>
        <v>10.48</v>
      </c>
      <c r="W102" s="21">
        <f t="shared" si="7"/>
        <v>22.992000000000004</v>
      </c>
      <c r="X102" s="21">
        <f t="shared" si="7"/>
        <v>0</v>
      </c>
      <c r="Y102" s="24">
        <v>1.28</v>
      </c>
      <c r="Z102" s="24">
        <v>1.1399999999999999</v>
      </c>
      <c r="AA102" s="25">
        <v>0.1</v>
      </c>
      <c r="AB102" s="25">
        <v>0.83330000000000004</v>
      </c>
      <c r="AC102" s="25">
        <v>0.5</v>
      </c>
    </row>
    <row r="103" spans="1:40" ht="15.6">
      <c r="A103" s="11"/>
      <c r="B103" s="9">
        <v>102</v>
      </c>
      <c r="C103" s="12" t="str">
        <f t="shared" si="3"/>
        <v>Mix Location 57 at 0,2 and 46 at 0,8</v>
      </c>
      <c r="D103" s="8">
        <v>57</v>
      </c>
      <c r="E103" s="10">
        <v>0.2</v>
      </c>
      <c r="F103" s="8">
        <v>46</v>
      </c>
      <c r="G103" s="10">
        <v>0.8</v>
      </c>
      <c r="I103" s="7" t="s">
        <v>23</v>
      </c>
      <c r="J103" s="11"/>
      <c r="K103" s="7"/>
      <c r="L103" s="7"/>
      <c r="M103" s="11"/>
      <c r="N103" s="7"/>
      <c r="O103" s="26"/>
      <c r="P103" s="7"/>
      <c r="Q103" s="21">
        <f t="shared" si="5"/>
        <v>17.944000000000003</v>
      </c>
      <c r="R103" s="21">
        <f t="shared" si="7"/>
        <v>10.896000000000001</v>
      </c>
      <c r="S103" s="21">
        <f t="shared" si="7"/>
        <v>4.1319999999999997</v>
      </c>
      <c r="T103" s="21">
        <f t="shared" si="7"/>
        <v>4.4140000000000006</v>
      </c>
      <c r="U103" s="21">
        <f t="shared" si="7"/>
        <v>11.516000000000002</v>
      </c>
      <c r="V103" s="21">
        <f t="shared" si="7"/>
        <v>15.370000000000001</v>
      </c>
      <c r="W103" s="21">
        <f t="shared" si="7"/>
        <v>45.498000000000005</v>
      </c>
      <c r="X103" s="21">
        <f t="shared" si="7"/>
        <v>0</v>
      </c>
      <c r="Y103" s="24">
        <v>1.34</v>
      </c>
      <c r="Z103" s="24">
        <v>3.32</v>
      </c>
      <c r="AA103" s="25">
        <v>0.3</v>
      </c>
      <c r="AB103" s="25">
        <v>0.93330000000000002</v>
      </c>
      <c r="AC103" s="25">
        <v>0.66669999999999996</v>
      </c>
    </row>
    <row r="104" spans="1:40" s="55" customFormat="1" ht="15.6">
      <c r="A104" s="48"/>
      <c r="B104" s="49">
        <v>103</v>
      </c>
      <c r="C104" s="50" t="str">
        <f t="shared" si="3"/>
        <v>Mix Location 10 at 0,7 and 42 at 0,3</v>
      </c>
      <c r="D104" s="51">
        <v>10</v>
      </c>
      <c r="E104" s="52">
        <v>0.7</v>
      </c>
      <c r="F104" s="51">
        <v>42</v>
      </c>
      <c r="G104" s="52">
        <v>0.3</v>
      </c>
      <c r="H104" s="49"/>
      <c r="I104" s="50" t="s">
        <v>23</v>
      </c>
      <c r="J104" s="48"/>
      <c r="K104" s="49"/>
      <c r="L104" s="50"/>
      <c r="M104" s="48"/>
      <c r="N104" s="49"/>
      <c r="O104" s="50"/>
      <c r="P104" s="48"/>
      <c r="Q104" s="21">
        <f t="shared" si="5"/>
        <v>54.01915979999999</v>
      </c>
      <c r="R104" s="21">
        <f t="shared" si="5"/>
        <v>4.454582856</v>
      </c>
      <c r="S104" s="21">
        <f t="shared" si="5"/>
        <v>2.475346719</v>
      </c>
      <c r="T104" s="21">
        <f t="shared" si="5"/>
        <v>7.3264564099999996</v>
      </c>
      <c r="U104" s="21">
        <f t="shared" si="5"/>
        <v>3.5814629230000001</v>
      </c>
      <c r="V104" s="21">
        <f t="shared" si="5"/>
        <v>10.907919339999999</v>
      </c>
      <c r="W104" s="21">
        <f t="shared" si="5"/>
        <v>25.14299132</v>
      </c>
      <c r="X104" s="21">
        <f t="shared" si="5"/>
        <v>3</v>
      </c>
      <c r="Y104" s="53">
        <v>1.5418671799807495</v>
      </c>
      <c r="Z104" s="53">
        <v>1.3200775945683791</v>
      </c>
      <c r="AA104" s="54">
        <v>0.44444444444444442</v>
      </c>
      <c r="AB104" s="54">
        <v>0.8571428571428571</v>
      </c>
      <c r="AC104" s="54">
        <v>0.42857142857142855</v>
      </c>
    </row>
    <row r="105" spans="1:40" ht="15.6">
      <c r="A105" s="11"/>
      <c r="B105" s="9">
        <v>104</v>
      </c>
      <c r="C105" s="12" t="s">
        <v>75</v>
      </c>
      <c r="D105" s="8">
        <v>40</v>
      </c>
      <c r="E105" s="10">
        <v>0.9</v>
      </c>
      <c r="F105" s="8">
        <v>24</v>
      </c>
      <c r="G105" s="10">
        <v>0.1</v>
      </c>
      <c r="H105" s="9"/>
      <c r="I105" s="12" t="s">
        <v>23</v>
      </c>
      <c r="J105" s="11"/>
      <c r="K105" s="9"/>
      <c r="L105" s="12"/>
      <c r="M105" s="11"/>
      <c r="N105" s="9"/>
      <c r="O105" s="12"/>
      <c r="P105" s="11"/>
      <c r="Q105" s="21">
        <v>76.185719210000002</v>
      </c>
      <c r="R105" s="21">
        <v>8.3729347399999998</v>
      </c>
      <c r="S105" s="21">
        <v>4.47737914</v>
      </c>
      <c r="T105" s="21">
        <v>0.94140382700000014</v>
      </c>
      <c r="U105" s="21">
        <v>2.8876600230000005</v>
      </c>
      <c r="V105" s="21">
        <v>3.8290638500000003</v>
      </c>
      <c r="W105" s="21">
        <v>1.1914140180000001</v>
      </c>
      <c r="X105" s="21">
        <v>5.67</v>
      </c>
      <c r="Y105" s="24">
        <v>3.5194416749750763</v>
      </c>
      <c r="Z105" s="24">
        <v>1.2075848303393222</v>
      </c>
      <c r="AA105" s="25">
        <v>0.2</v>
      </c>
      <c r="AB105" s="25">
        <v>1</v>
      </c>
      <c r="AC105" s="25">
        <v>1</v>
      </c>
      <c r="AL105" s="40"/>
      <c r="AM105" s="40"/>
      <c r="AN105" s="40"/>
    </row>
    <row r="106" spans="1:40" ht="15.6">
      <c r="A106" s="11"/>
      <c r="B106" s="9">
        <v>105</v>
      </c>
      <c r="C106" s="12" t="s">
        <v>76</v>
      </c>
      <c r="D106" s="8">
        <v>49</v>
      </c>
      <c r="E106" s="10">
        <v>0.1</v>
      </c>
      <c r="F106" s="8">
        <v>55</v>
      </c>
      <c r="G106" s="10">
        <v>0.9</v>
      </c>
      <c r="H106" s="9"/>
      <c r="I106" s="12" t="s">
        <v>23</v>
      </c>
      <c r="J106" s="11"/>
      <c r="K106" s="9"/>
      <c r="L106" s="12"/>
      <c r="M106" s="11"/>
      <c r="N106" s="9"/>
      <c r="O106" s="12"/>
      <c r="P106" s="11"/>
      <c r="Q106" s="21">
        <v>79.412000000000006</v>
      </c>
      <c r="R106" s="21">
        <v>1.3220000000000001</v>
      </c>
      <c r="S106" s="21">
        <v>4.1959999999999997</v>
      </c>
      <c r="T106" s="21">
        <v>10.247000000000002</v>
      </c>
      <c r="U106" s="21">
        <v>2.62</v>
      </c>
      <c r="V106" s="21">
        <v>12.867000000000001</v>
      </c>
      <c r="W106" s="21">
        <v>2.2029999999999998</v>
      </c>
      <c r="X106" s="21">
        <v>0</v>
      </c>
      <c r="Y106" s="24">
        <v>2.4018691588785046</v>
      </c>
      <c r="Z106" s="24">
        <v>1.5448207171314743</v>
      </c>
      <c r="AA106" s="25">
        <v>0.22500000000000001</v>
      </c>
      <c r="AB106" s="25">
        <v>0.8571428571428571</v>
      </c>
      <c r="AC106" s="25">
        <v>0.5</v>
      </c>
      <c r="AL106" s="40"/>
      <c r="AM106" s="40"/>
      <c r="AN106" s="40"/>
    </row>
    <row r="107" spans="1:40" ht="15.6">
      <c r="A107" s="11"/>
      <c r="B107" s="9">
        <v>106</v>
      </c>
      <c r="C107" s="12" t="s">
        <v>77</v>
      </c>
      <c r="D107" s="8">
        <v>41</v>
      </c>
      <c r="E107" s="10">
        <v>0.9</v>
      </c>
      <c r="F107" s="8">
        <v>57</v>
      </c>
      <c r="G107" s="10">
        <v>0.1</v>
      </c>
      <c r="H107" s="9"/>
      <c r="I107" s="12" t="s">
        <v>23</v>
      </c>
      <c r="J107" s="11"/>
      <c r="K107" s="9"/>
      <c r="L107" s="12"/>
      <c r="M107" s="11"/>
      <c r="N107" s="9"/>
      <c r="O107" s="12"/>
      <c r="P107" s="11"/>
      <c r="Q107" s="21">
        <v>15.922000000000001</v>
      </c>
      <c r="R107" s="21">
        <v>4.5280000000000005</v>
      </c>
      <c r="S107" s="21">
        <v>1.8760000000000001</v>
      </c>
      <c r="T107" s="21">
        <v>0.72699999999999998</v>
      </c>
      <c r="U107" s="21">
        <v>5.6480000000000006</v>
      </c>
      <c r="V107" s="21">
        <v>6.375</v>
      </c>
      <c r="W107" s="21">
        <v>62.298999999999999</v>
      </c>
      <c r="X107" s="21">
        <v>9</v>
      </c>
      <c r="Y107" s="24">
        <v>3.4669999999999996</v>
      </c>
      <c r="Z107" s="24">
        <v>1.120388349514563</v>
      </c>
      <c r="AA107" s="25">
        <v>0.75</v>
      </c>
      <c r="AB107" s="25">
        <v>0.9285714285714286</v>
      </c>
      <c r="AC107" s="25">
        <v>1</v>
      </c>
      <c r="AL107" s="40"/>
      <c r="AM107" s="40"/>
      <c r="AN107" s="40"/>
    </row>
    <row r="108" spans="1:40" ht="15.6">
      <c r="A108" s="11"/>
      <c r="B108" s="9">
        <v>107</v>
      </c>
      <c r="C108" s="12" t="s">
        <v>78</v>
      </c>
      <c r="D108" s="8">
        <v>34</v>
      </c>
      <c r="E108" s="10">
        <v>0.2</v>
      </c>
      <c r="F108" s="8">
        <v>43</v>
      </c>
      <c r="G108" s="10">
        <v>0.8</v>
      </c>
      <c r="H108" s="9"/>
      <c r="I108" s="12" t="s">
        <v>23</v>
      </c>
      <c r="J108" s="11"/>
      <c r="K108" s="9"/>
      <c r="L108" s="12"/>
      <c r="M108" s="11"/>
      <c r="N108" s="9"/>
      <c r="O108" s="12"/>
      <c r="P108" s="11"/>
      <c r="Q108" s="21">
        <v>18.51301922</v>
      </c>
      <c r="R108" s="21">
        <v>4.9472737200000001</v>
      </c>
      <c r="S108" s="21">
        <v>5.9923387220000004</v>
      </c>
      <c r="T108" s="21">
        <v>2.0108070800000002</v>
      </c>
      <c r="U108" s="21">
        <v>5.5529813480000003</v>
      </c>
      <c r="V108" s="21">
        <v>7.5637884199999998</v>
      </c>
      <c r="W108" s="21">
        <v>62.983579918000004</v>
      </c>
      <c r="X108" s="21">
        <v>0</v>
      </c>
      <c r="Y108" s="24">
        <v>2.7438905180840671</v>
      </c>
      <c r="Z108" s="24">
        <v>1.0639360639360653</v>
      </c>
      <c r="AA108" s="25">
        <v>0</v>
      </c>
      <c r="AB108" s="25">
        <v>0.9464285714285714</v>
      </c>
      <c r="AC108" s="25">
        <v>0.7142857142857143</v>
      </c>
      <c r="AL108" s="40"/>
      <c r="AM108" s="40"/>
      <c r="AN108" s="40"/>
    </row>
    <row r="109" spans="1:40" ht="15.6">
      <c r="A109" s="31"/>
      <c r="B109" s="32">
        <v>108</v>
      </c>
      <c r="C109" s="33" t="s">
        <v>79</v>
      </c>
      <c r="D109" s="34">
        <v>40</v>
      </c>
      <c r="E109" s="35">
        <v>0.7</v>
      </c>
      <c r="F109" s="34">
        <v>5</v>
      </c>
      <c r="G109" s="35">
        <v>0.3</v>
      </c>
      <c r="H109" s="32"/>
      <c r="I109" s="33" t="s">
        <v>23</v>
      </c>
      <c r="J109" s="31"/>
      <c r="K109" s="32"/>
      <c r="L109" s="33"/>
      <c r="M109" s="31"/>
      <c r="N109" s="32"/>
      <c r="O109" s="33"/>
      <c r="P109" s="31"/>
      <c r="Q109" s="21">
        <v>73.644999999999996</v>
      </c>
      <c r="R109" s="21">
        <v>8.9730000000000008</v>
      </c>
      <c r="S109" s="21">
        <v>4.1870000000000003</v>
      </c>
      <c r="T109" s="21">
        <v>3.3479999999999999</v>
      </c>
      <c r="U109" s="21">
        <v>2.94</v>
      </c>
      <c r="V109" s="21">
        <v>6.2909999999999995</v>
      </c>
      <c r="W109" s="21">
        <v>2.6169999999999995</v>
      </c>
      <c r="X109" s="21">
        <v>4.4099999999999993</v>
      </c>
      <c r="Y109" s="38">
        <v>3.2625754527162982</v>
      </c>
      <c r="Z109" s="38">
        <v>1.3999999999999986</v>
      </c>
      <c r="AA109" s="39">
        <v>0.1</v>
      </c>
      <c r="AB109" s="39">
        <v>1</v>
      </c>
      <c r="AC109" s="39">
        <v>0.9285714285714286</v>
      </c>
      <c r="AD109" s="36"/>
      <c r="AL109" s="40"/>
      <c r="AM109" s="40"/>
      <c r="AN109" s="40"/>
    </row>
    <row r="110" spans="1:40" ht="15.6">
      <c r="A110" s="11"/>
      <c r="B110" s="9">
        <v>109</v>
      </c>
      <c r="C110" s="12" t="s">
        <v>80</v>
      </c>
      <c r="D110" s="8">
        <v>5</v>
      </c>
      <c r="E110" s="10">
        <v>0.1</v>
      </c>
      <c r="F110" s="8">
        <v>41</v>
      </c>
      <c r="G110" s="10">
        <v>0.9</v>
      </c>
      <c r="I110" s="7" t="s">
        <v>23</v>
      </c>
      <c r="J110" s="11"/>
      <c r="K110" s="7"/>
      <c r="L110" s="7"/>
      <c r="M110" s="11"/>
      <c r="N110" s="7"/>
      <c r="O110" s="26"/>
      <c r="P110" s="7"/>
      <c r="Q110" s="21">
        <v>18.545000000000002</v>
      </c>
      <c r="R110" s="21">
        <v>2.2509999999999999</v>
      </c>
      <c r="S110" s="21">
        <v>1.829</v>
      </c>
      <c r="T110" s="21">
        <v>1.1160000000000001</v>
      </c>
      <c r="U110" s="21">
        <v>5.84</v>
      </c>
      <c r="V110" s="21">
        <v>6.9569999999999999</v>
      </c>
      <c r="W110" s="21">
        <v>61.459000000000003</v>
      </c>
      <c r="X110" s="21">
        <v>9</v>
      </c>
      <c r="Y110" s="24">
        <v>4.05</v>
      </c>
      <c r="Z110" s="24">
        <v>2.62</v>
      </c>
      <c r="AA110" s="25">
        <v>0.25</v>
      </c>
      <c r="AB110" s="25">
        <v>0.56669999999999998</v>
      </c>
      <c r="AC110" s="25">
        <v>0.9667</v>
      </c>
    </row>
    <row r="111" spans="1:40" ht="15.6">
      <c r="A111" s="11"/>
      <c r="B111" s="9">
        <v>110</v>
      </c>
      <c r="C111" s="12" t="s">
        <v>81</v>
      </c>
      <c r="D111" s="8">
        <v>5</v>
      </c>
      <c r="E111" s="10">
        <v>0.9</v>
      </c>
      <c r="F111" s="8">
        <v>41</v>
      </c>
      <c r="G111" s="10">
        <v>0.1</v>
      </c>
      <c r="H111" s="9"/>
      <c r="I111" s="12" t="s">
        <v>23</v>
      </c>
      <c r="J111" s="11"/>
      <c r="K111" s="9"/>
      <c r="L111" s="12"/>
      <c r="M111" s="11"/>
      <c r="N111" s="9"/>
      <c r="O111" s="12"/>
      <c r="P111" s="11"/>
      <c r="Q111" s="21">
        <v>58.905000000000001</v>
      </c>
      <c r="R111" s="21">
        <v>10.659000000000001</v>
      </c>
      <c r="S111" s="21">
        <v>2.8610000000000002</v>
      </c>
      <c r="T111" s="21">
        <v>10.044</v>
      </c>
      <c r="U111" s="21">
        <v>3.76</v>
      </c>
      <c r="V111" s="21">
        <v>13.813000000000001</v>
      </c>
      <c r="W111" s="21">
        <v>13.131</v>
      </c>
      <c r="X111" s="21">
        <v>1</v>
      </c>
      <c r="Y111" s="24">
        <v>2.74</v>
      </c>
      <c r="Z111" s="24">
        <v>3.3</v>
      </c>
      <c r="AA111" s="25">
        <v>0.1</v>
      </c>
      <c r="AB111" s="25">
        <v>0.33329999999999999</v>
      </c>
      <c r="AC111" s="25">
        <v>0.63329999999999997</v>
      </c>
    </row>
    <row r="112" spans="1:40" ht="15.6">
      <c r="A112" s="11"/>
      <c r="B112" s="9">
        <v>111</v>
      </c>
      <c r="C112" s="12" t="s">
        <v>82</v>
      </c>
      <c r="D112" s="8">
        <v>37</v>
      </c>
      <c r="E112" s="10">
        <v>0.1</v>
      </c>
      <c r="F112" s="8">
        <v>40</v>
      </c>
      <c r="G112" s="10">
        <v>0.9</v>
      </c>
      <c r="H112" s="9"/>
      <c r="I112" s="12" t="s">
        <v>23</v>
      </c>
      <c r="J112" s="11"/>
      <c r="K112" s="9"/>
      <c r="L112" s="12"/>
      <c r="M112" s="11"/>
      <c r="N112" s="9"/>
      <c r="O112" s="12"/>
      <c r="P112" s="11"/>
      <c r="Q112" s="21">
        <v>71.02</v>
      </c>
      <c r="R112" s="21">
        <v>7.52</v>
      </c>
      <c r="S112" s="21">
        <v>4.83</v>
      </c>
      <c r="T112" s="21">
        <v>5</v>
      </c>
      <c r="U112" s="21">
        <v>3.43</v>
      </c>
      <c r="V112" s="21">
        <v>8.43</v>
      </c>
      <c r="W112" s="21">
        <v>0.63</v>
      </c>
      <c r="X112" s="21">
        <v>6.57</v>
      </c>
      <c r="Y112" s="24">
        <v>3.04</v>
      </c>
      <c r="Z112" s="24">
        <v>3.07</v>
      </c>
      <c r="AA112" s="25">
        <v>0.25</v>
      </c>
      <c r="AB112" s="25">
        <v>0.5</v>
      </c>
      <c r="AC112" s="25">
        <v>1</v>
      </c>
      <c r="AL112" s="40"/>
      <c r="AM112" s="40"/>
      <c r="AN112" s="40"/>
    </row>
    <row r="113" spans="1:40" ht="15.6">
      <c r="A113" s="11"/>
      <c r="B113" s="9">
        <v>112</v>
      </c>
      <c r="C113" s="12" t="s">
        <v>83</v>
      </c>
      <c r="D113" s="8">
        <v>37</v>
      </c>
      <c r="E113" s="10">
        <v>0.9</v>
      </c>
      <c r="F113" s="8">
        <v>40</v>
      </c>
      <c r="G113" s="10">
        <v>0.1</v>
      </c>
      <c r="H113" s="9"/>
      <c r="I113" s="12" t="s">
        <v>23</v>
      </c>
      <c r="J113" s="11"/>
      <c r="K113" s="9"/>
      <c r="L113" s="12"/>
      <c r="M113" s="11"/>
      <c r="N113" s="9"/>
      <c r="O113" s="12"/>
      <c r="P113" s="11"/>
      <c r="Q113" s="21">
        <v>16.78</v>
      </c>
      <c r="R113" s="21">
        <v>5.28</v>
      </c>
      <c r="S113" s="21">
        <v>5.87</v>
      </c>
      <c r="T113" s="21">
        <v>45</v>
      </c>
      <c r="U113" s="21">
        <v>9.27</v>
      </c>
      <c r="V113" s="21">
        <v>54.27</v>
      </c>
      <c r="W113" s="21">
        <v>7.0000000000000007E-2</v>
      </c>
      <c r="X113" s="21">
        <v>8.73</v>
      </c>
      <c r="Y113" s="24">
        <v>2.96</v>
      </c>
      <c r="Z113" s="24">
        <v>3.63</v>
      </c>
      <c r="AA113" s="25">
        <v>0.25</v>
      </c>
      <c r="AB113" s="25">
        <v>0.4667</v>
      </c>
      <c r="AC113" s="25">
        <v>0.93330000000000002</v>
      </c>
      <c r="AL113" s="40"/>
      <c r="AM113" s="40"/>
      <c r="AN113" s="40"/>
    </row>
    <row r="114" spans="1:40" ht="15.6">
      <c r="A114" s="11"/>
      <c r="B114" s="9">
        <v>113</v>
      </c>
      <c r="C114" s="12" t="s">
        <v>84</v>
      </c>
      <c r="D114" s="8">
        <v>3</v>
      </c>
      <c r="E114" s="10">
        <v>0.1</v>
      </c>
      <c r="F114" s="8">
        <v>43</v>
      </c>
      <c r="G114" s="10">
        <v>0.9</v>
      </c>
      <c r="H114" s="9"/>
      <c r="I114" s="12" t="s">
        <v>23</v>
      </c>
      <c r="J114" s="11"/>
      <c r="K114" s="9"/>
      <c r="L114" s="12"/>
      <c r="M114" s="11"/>
      <c r="N114" s="9"/>
      <c r="O114" s="12"/>
      <c r="P114" s="11"/>
      <c r="Q114" s="21">
        <v>13.324999999999999</v>
      </c>
      <c r="R114" s="21">
        <v>3.569</v>
      </c>
      <c r="S114" s="21">
        <v>6.2069999999999999</v>
      </c>
      <c r="T114" s="21">
        <v>1.089</v>
      </c>
      <c r="U114" s="21">
        <v>6.31</v>
      </c>
      <c r="V114" s="21">
        <v>7.4210000000000003</v>
      </c>
      <c r="W114" s="21">
        <v>69.495999999999995</v>
      </c>
      <c r="X114" s="21">
        <v>0</v>
      </c>
      <c r="Y114" s="24">
        <v>3.34</v>
      </c>
      <c r="Z114" s="24">
        <v>3.29</v>
      </c>
      <c r="AA114" s="25">
        <v>0</v>
      </c>
      <c r="AB114" s="25">
        <v>0.5</v>
      </c>
      <c r="AC114" s="25">
        <v>0.86670000000000003</v>
      </c>
      <c r="AL114" s="40"/>
      <c r="AM114" s="40"/>
      <c r="AN114" s="40"/>
    </row>
    <row r="115" spans="1:40" ht="15.6">
      <c r="A115" s="11"/>
      <c r="B115" s="9">
        <v>114</v>
      </c>
      <c r="C115" s="12" t="s">
        <v>85</v>
      </c>
      <c r="D115" s="8">
        <v>3</v>
      </c>
      <c r="E115" s="10">
        <v>0.9</v>
      </c>
      <c r="F115" s="8">
        <v>43</v>
      </c>
      <c r="G115" s="10">
        <v>0.1</v>
      </c>
      <c r="H115" s="9"/>
      <c r="I115" s="12" t="s">
        <v>23</v>
      </c>
      <c r="J115" s="11"/>
      <c r="K115" s="9"/>
      <c r="L115" s="12"/>
      <c r="M115" s="11"/>
      <c r="N115" s="9"/>
      <c r="O115" s="12"/>
      <c r="P115" s="11"/>
      <c r="Q115" s="21">
        <v>66.564999999999998</v>
      </c>
      <c r="R115" s="21">
        <v>5.4809999999999999</v>
      </c>
      <c r="S115" s="21">
        <v>2.823</v>
      </c>
      <c r="T115" s="21">
        <v>9.8010000000000002</v>
      </c>
      <c r="U115" s="21">
        <v>3.19</v>
      </c>
      <c r="V115" s="21">
        <v>13.189</v>
      </c>
      <c r="W115" s="21">
        <v>12.103999999999999</v>
      </c>
      <c r="X115" s="21">
        <v>0</v>
      </c>
      <c r="Y115" s="24">
        <v>2.58</v>
      </c>
      <c r="Z115" s="24">
        <v>3.73</v>
      </c>
      <c r="AA115" s="25">
        <v>0.25</v>
      </c>
      <c r="AB115" s="25">
        <v>0.5</v>
      </c>
      <c r="AC115" s="25">
        <v>0.86670000000000003</v>
      </c>
      <c r="AL115" s="40"/>
      <c r="AM115" s="40"/>
      <c r="AN115" s="40"/>
    </row>
    <row r="116" spans="1:40" ht="15.6">
      <c r="A116" s="11"/>
      <c r="B116" s="9">
        <v>115</v>
      </c>
      <c r="C116" s="12" t="s">
        <v>86</v>
      </c>
      <c r="D116" s="8">
        <v>8</v>
      </c>
      <c r="E116" s="10">
        <v>0.1</v>
      </c>
      <c r="F116" s="8">
        <v>39</v>
      </c>
      <c r="G116" s="10">
        <v>0.9</v>
      </c>
      <c r="H116" s="9"/>
      <c r="I116" s="12" t="s">
        <v>23</v>
      </c>
      <c r="J116" s="11"/>
      <c r="K116" s="9"/>
      <c r="L116" s="12"/>
      <c r="M116" s="11"/>
      <c r="N116" s="9"/>
      <c r="O116" s="12"/>
      <c r="P116" s="11"/>
      <c r="Q116" s="21">
        <v>76.27</v>
      </c>
      <c r="R116" s="21">
        <v>8.3680000000000003</v>
      </c>
      <c r="S116" s="21">
        <v>4.54</v>
      </c>
      <c r="T116" s="21">
        <v>1.1000000000000001</v>
      </c>
      <c r="U116" s="21">
        <v>2.8959999999999999</v>
      </c>
      <c r="V116" s="21">
        <v>3.9950000000000001</v>
      </c>
      <c r="W116" s="21">
        <v>1.135</v>
      </c>
      <c r="X116" s="21">
        <v>5.67</v>
      </c>
      <c r="Y116" s="24">
        <v>4.32</v>
      </c>
      <c r="Z116" s="24">
        <v>4.21</v>
      </c>
      <c r="AA116" s="25">
        <v>0.5</v>
      </c>
      <c r="AB116" s="25">
        <v>0.93330000000000002</v>
      </c>
      <c r="AC116" s="25">
        <v>1</v>
      </c>
      <c r="AL116" s="40"/>
      <c r="AM116" s="40"/>
      <c r="AN116" s="40"/>
    </row>
    <row r="117" spans="1:40" ht="15.6">
      <c r="A117" s="11"/>
      <c r="B117" s="9">
        <v>116</v>
      </c>
      <c r="C117" s="12" t="s">
        <v>87</v>
      </c>
      <c r="D117" s="8">
        <v>8</v>
      </c>
      <c r="E117" s="10">
        <v>0.9</v>
      </c>
      <c r="F117" s="8">
        <v>39</v>
      </c>
      <c r="G117" s="10">
        <v>0.1</v>
      </c>
      <c r="I117" s="7" t="s">
        <v>23</v>
      </c>
      <c r="J117" s="11"/>
      <c r="K117" s="7"/>
      <c r="L117" s="7"/>
      <c r="M117" s="11"/>
      <c r="N117" s="7"/>
      <c r="O117" s="26"/>
      <c r="P117" s="7"/>
      <c r="Q117" s="21">
        <v>64.03</v>
      </c>
      <c r="R117" s="21">
        <v>12.912000000000001</v>
      </c>
      <c r="S117" s="21">
        <v>3.26</v>
      </c>
      <c r="T117" s="21">
        <v>9.9</v>
      </c>
      <c r="U117" s="21">
        <v>4.4640000000000004</v>
      </c>
      <c r="V117" s="21">
        <v>14.355</v>
      </c>
      <c r="W117" s="21">
        <v>4.6150000000000002</v>
      </c>
      <c r="X117" s="21">
        <v>0.63</v>
      </c>
      <c r="Y117" s="24">
        <v>2.63</v>
      </c>
      <c r="Z117" s="24">
        <v>3.58</v>
      </c>
      <c r="AA117" s="25">
        <v>7.4999999999999997E-2</v>
      </c>
      <c r="AB117" s="25">
        <v>0.4</v>
      </c>
      <c r="AC117" s="25">
        <v>0.86670000000000003</v>
      </c>
    </row>
    <row r="118" spans="1:40" ht="15.6">
      <c r="A118" s="11"/>
      <c r="B118" s="9">
        <v>117</v>
      </c>
      <c r="C118" s="12" t="s">
        <v>88</v>
      </c>
      <c r="D118" s="8">
        <v>44</v>
      </c>
      <c r="E118" s="10">
        <v>0.1</v>
      </c>
      <c r="F118" s="8">
        <v>39</v>
      </c>
      <c r="G118" s="10">
        <v>0.9</v>
      </c>
      <c r="H118" s="9"/>
      <c r="I118" s="12" t="s">
        <v>23</v>
      </c>
      <c r="J118" s="11"/>
      <c r="K118" s="9"/>
      <c r="L118" s="12"/>
      <c r="M118" s="11"/>
      <c r="N118" s="9"/>
      <c r="O118" s="12"/>
      <c r="P118" s="11"/>
      <c r="Q118" s="21">
        <v>70.686999999999998</v>
      </c>
      <c r="R118" s="21">
        <v>7.3529999999999998</v>
      </c>
      <c r="S118" s="21">
        <v>4.8929999999999998</v>
      </c>
      <c r="T118" s="21">
        <v>0</v>
      </c>
      <c r="U118" s="21">
        <v>3.1</v>
      </c>
      <c r="V118" s="21">
        <v>3.1</v>
      </c>
      <c r="W118" s="21">
        <v>8.2970000000000006</v>
      </c>
      <c r="X118" s="21">
        <v>5.67</v>
      </c>
      <c r="Y118" s="24">
        <v>4.13</v>
      </c>
      <c r="Z118" s="24">
        <v>3.32</v>
      </c>
      <c r="AA118" s="25">
        <v>0.55000000000000004</v>
      </c>
      <c r="AB118" s="25">
        <v>0.4</v>
      </c>
      <c r="AC118" s="25">
        <v>1</v>
      </c>
    </row>
    <row r="119" spans="1:40" s="36" customFormat="1" ht="15.6">
      <c r="A119" s="31"/>
      <c r="B119" s="32">
        <v>118</v>
      </c>
      <c r="C119" s="33" t="s">
        <v>89</v>
      </c>
      <c r="D119" s="34">
        <v>44</v>
      </c>
      <c r="E119" s="35">
        <v>0.9</v>
      </c>
      <c r="F119" s="34">
        <v>39</v>
      </c>
      <c r="G119" s="35">
        <v>0.1</v>
      </c>
      <c r="H119" s="32"/>
      <c r="I119" s="33" t="s">
        <v>23</v>
      </c>
      <c r="J119" s="31"/>
      <c r="K119" s="32"/>
      <c r="L119" s="33"/>
      <c r="M119" s="31"/>
      <c r="N119" s="32"/>
      <c r="O119" s="33"/>
      <c r="P119" s="31"/>
      <c r="Q119" s="21">
        <v>13.782999999999999</v>
      </c>
      <c r="R119" s="21">
        <v>3.7770000000000001</v>
      </c>
      <c r="S119" s="21">
        <v>6.4370000000000003</v>
      </c>
      <c r="T119" s="21">
        <v>0</v>
      </c>
      <c r="U119" s="21">
        <v>6.3</v>
      </c>
      <c r="V119" s="21">
        <v>6.3</v>
      </c>
      <c r="W119" s="21">
        <v>69.072999999999993</v>
      </c>
      <c r="X119" s="21">
        <v>0.63</v>
      </c>
      <c r="Y119" s="38">
        <v>3.27</v>
      </c>
      <c r="Z119" s="38">
        <v>3.45</v>
      </c>
      <c r="AA119" s="39">
        <v>0.1</v>
      </c>
      <c r="AB119" s="39">
        <v>0.4667</v>
      </c>
      <c r="AC119" s="39">
        <v>0.86670000000000003</v>
      </c>
      <c r="AL119" s="56"/>
      <c r="AM119" s="56"/>
      <c r="AN119" s="56"/>
    </row>
    <row r="120" spans="1:40" ht="15.6">
      <c r="B120" s="57">
        <v>119</v>
      </c>
      <c r="C120" s="12" t="str">
        <f t="shared" ref="C120:C149" si="8">_xlfn.CONCAT(I120:J120," Location ",D120," at ", E120," and ",F120," at ",G120)</f>
        <v>Mix Location 25 at 0,3 and 41 at 0,7</v>
      </c>
      <c r="D120" s="10">
        <v>25</v>
      </c>
      <c r="E120" s="10">
        <v>0.3</v>
      </c>
      <c r="F120" s="10">
        <v>41</v>
      </c>
      <c r="G120" s="10">
        <v>0.7</v>
      </c>
      <c r="I120" s="7" t="s">
        <v>23</v>
      </c>
      <c r="J120" s="11"/>
      <c r="K120" s="7"/>
      <c r="L120" s="7"/>
      <c r="M120" s="11"/>
      <c r="N120" s="7"/>
      <c r="O120" s="26"/>
      <c r="P120" s="7"/>
      <c r="Q120" s="21">
        <f t="shared" ref="Q120:X129" si="9">(LOOKUP($D120,$D$2:$D$67,Q$2:Q$67)*$E120)+(LOOKUP($F120,$D$2:$D$67,Q$2:Q$67)*$G120)</f>
        <v>28.955445629999996</v>
      </c>
      <c r="R120" s="21">
        <f t="shared" si="9"/>
        <v>4.4242810800000001</v>
      </c>
      <c r="S120" s="21">
        <f t="shared" si="9"/>
        <v>2.2453083409999999</v>
      </c>
      <c r="T120" s="21">
        <f t="shared" si="9"/>
        <v>3.3759395400000001</v>
      </c>
      <c r="U120" s="21">
        <f t="shared" si="9"/>
        <v>5.2921920789999994</v>
      </c>
      <c r="V120" s="21">
        <f t="shared" si="9"/>
        <v>8.6681316099999997</v>
      </c>
      <c r="W120" s="21">
        <f t="shared" si="9"/>
        <v>48.706833332999999</v>
      </c>
      <c r="X120" s="21">
        <f t="shared" si="9"/>
        <v>7</v>
      </c>
      <c r="AA120" s="30"/>
      <c r="AB120" s="30"/>
      <c r="AC120" s="30"/>
    </row>
    <row r="121" spans="1:40" ht="15.6">
      <c r="B121" s="57">
        <v>120</v>
      </c>
      <c r="C121" s="12" t="str">
        <f t="shared" si="8"/>
        <v>Mix Location 63 at 0,7 and 12 at 0,3</v>
      </c>
      <c r="D121" s="10">
        <v>63</v>
      </c>
      <c r="E121" s="10">
        <v>0.7</v>
      </c>
      <c r="F121" s="10">
        <v>12</v>
      </c>
      <c r="G121" s="10">
        <v>0.3</v>
      </c>
      <c r="I121" s="7" t="s">
        <v>23</v>
      </c>
      <c r="J121" s="11"/>
      <c r="K121" s="7"/>
      <c r="L121" s="7"/>
      <c r="M121" s="11"/>
      <c r="N121" s="7"/>
      <c r="O121" s="26"/>
      <c r="P121" s="7"/>
      <c r="Q121" s="21">
        <f t="shared" si="9"/>
        <v>47.965367979999996</v>
      </c>
      <c r="R121" s="21">
        <f t="shared" si="9"/>
        <v>25.959290604999996</v>
      </c>
      <c r="S121" s="21">
        <f t="shared" si="9"/>
        <v>3.4236898749999995</v>
      </c>
      <c r="T121" s="21">
        <f t="shared" si="9"/>
        <v>8.3553407799999988</v>
      </c>
      <c r="U121" s="21">
        <f t="shared" si="9"/>
        <v>1.6775424589999999</v>
      </c>
      <c r="V121" s="21">
        <f t="shared" si="9"/>
        <v>10.032883229999999</v>
      </c>
      <c r="W121" s="21">
        <f t="shared" si="9"/>
        <v>12.618768313000002</v>
      </c>
      <c r="X121" s="21">
        <f t="shared" si="9"/>
        <v>0</v>
      </c>
      <c r="AA121" s="30"/>
      <c r="AB121" s="30"/>
      <c r="AC121" s="30"/>
    </row>
    <row r="122" spans="1:40" ht="15.6">
      <c r="B122" s="57">
        <v>121</v>
      </c>
      <c r="C122" s="12" t="str">
        <f t="shared" si="8"/>
        <v>Mix Location 49 at 0,4 and 5 at 0,6</v>
      </c>
      <c r="D122" s="10">
        <v>49</v>
      </c>
      <c r="E122" s="10">
        <v>0.4</v>
      </c>
      <c r="F122" s="10">
        <v>5</v>
      </c>
      <c r="G122" s="10">
        <v>0.6</v>
      </c>
      <c r="I122" s="7" t="s">
        <v>23</v>
      </c>
      <c r="J122" s="11"/>
      <c r="K122" s="7"/>
      <c r="L122" s="7"/>
      <c r="M122" s="11"/>
      <c r="N122" s="7"/>
      <c r="O122" s="26"/>
      <c r="P122" s="7"/>
      <c r="Q122" s="21">
        <f t="shared" si="9"/>
        <v>70.213999999999999</v>
      </c>
      <c r="R122" s="21">
        <f t="shared" si="9"/>
        <v>7.5260000000000007</v>
      </c>
      <c r="S122" s="21">
        <f t="shared" si="9"/>
        <v>3.5659999999999998</v>
      </c>
      <c r="T122" s="21">
        <f t="shared" si="9"/>
        <v>11.18</v>
      </c>
      <c r="U122" s="21">
        <f t="shared" si="9"/>
        <v>3.0760000000000001</v>
      </c>
      <c r="V122" s="21">
        <f t="shared" si="9"/>
        <v>14.262</v>
      </c>
      <c r="W122" s="21">
        <f t="shared" si="9"/>
        <v>4.6779999999999999</v>
      </c>
      <c r="X122" s="21">
        <f t="shared" si="9"/>
        <v>0</v>
      </c>
      <c r="AA122" s="30"/>
      <c r="AB122" s="30"/>
      <c r="AC122" s="30"/>
    </row>
    <row r="123" spans="1:40" ht="15.6">
      <c r="B123" s="57">
        <v>122</v>
      </c>
      <c r="C123" s="12" t="str">
        <f t="shared" si="8"/>
        <v>Mix Location 40 at 0,3 and 63 at 0,7</v>
      </c>
      <c r="D123" s="10">
        <v>40</v>
      </c>
      <c r="E123" s="10">
        <v>0.3</v>
      </c>
      <c r="F123" s="10">
        <v>63</v>
      </c>
      <c r="G123" s="10">
        <v>0.7</v>
      </c>
      <c r="I123" s="7" t="s">
        <v>23</v>
      </c>
      <c r="J123" s="11"/>
      <c r="K123" s="7"/>
      <c r="L123" s="7"/>
      <c r="M123" s="11"/>
      <c r="N123" s="7"/>
      <c r="O123" s="26"/>
      <c r="P123" s="7"/>
      <c r="Q123" s="21">
        <f t="shared" si="9"/>
        <v>49.744</v>
      </c>
      <c r="R123" s="21">
        <f t="shared" si="9"/>
        <v>26.475999999999996</v>
      </c>
      <c r="S123" s="21">
        <f t="shared" si="9"/>
        <v>3.8319999999999999</v>
      </c>
      <c r="T123" s="21">
        <f t="shared" si="9"/>
        <v>5.0889999999999995</v>
      </c>
      <c r="U123" s="21">
        <f t="shared" si="9"/>
        <v>1.9159999999999999</v>
      </c>
      <c r="V123" s="21">
        <f t="shared" si="9"/>
        <v>7.004999999999999</v>
      </c>
      <c r="W123" s="21">
        <f t="shared" si="9"/>
        <v>11.053000000000003</v>
      </c>
      <c r="X123" s="21">
        <f t="shared" si="9"/>
        <v>1.89</v>
      </c>
      <c r="AA123" s="30"/>
      <c r="AB123" s="30"/>
      <c r="AC123" s="30"/>
    </row>
    <row r="124" spans="1:40" ht="15.6">
      <c r="B124" s="57">
        <v>123</v>
      </c>
      <c r="C124" s="12" t="str">
        <f t="shared" si="8"/>
        <v>Mix Location 11 at 0,5 and 64 at 0,5</v>
      </c>
      <c r="D124" s="10">
        <v>11</v>
      </c>
      <c r="E124" s="10">
        <v>0.5</v>
      </c>
      <c r="F124" s="10">
        <v>64</v>
      </c>
      <c r="G124" s="10">
        <v>0.5</v>
      </c>
      <c r="I124" s="7" t="s">
        <v>23</v>
      </c>
      <c r="J124" s="11"/>
      <c r="K124" s="7"/>
      <c r="L124" s="7"/>
      <c r="M124" s="11"/>
      <c r="N124" s="7"/>
      <c r="O124" s="26"/>
      <c r="P124" s="7"/>
      <c r="Q124" s="21">
        <f t="shared" si="9"/>
        <v>54.552256999999997</v>
      </c>
      <c r="R124" s="21">
        <f t="shared" si="9"/>
        <v>20.133236184999998</v>
      </c>
      <c r="S124" s="21">
        <f t="shared" si="9"/>
        <v>3.2636971699999999</v>
      </c>
      <c r="T124" s="21">
        <f t="shared" si="9"/>
        <v>8.5127629899999988</v>
      </c>
      <c r="U124" s="21">
        <f t="shared" si="9"/>
        <v>2.0918192549999999</v>
      </c>
      <c r="V124" s="21">
        <f t="shared" si="9"/>
        <v>10.60458225</v>
      </c>
      <c r="W124" s="21">
        <f t="shared" si="9"/>
        <v>11.446227420000001</v>
      </c>
      <c r="X124" s="21">
        <f t="shared" si="9"/>
        <v>0</v>
      </c>
      <c r="AA124" s="30"/>
      <c r="AB124" s="30"/>
      <c r="AC124" s="30"/>
    </row>
    <row r="125" spans="1:40" ht="15.6">
      <c r="B125" s="57">
        <v>124</v>
      </c>
      <c r="C125" s="12" t="str">
        <f t="shared" si="8"/>
        <v>Mix Location 11 at 0,2 and 54 at 0,8</v>
      </c>
      <c r="D125" s="10">
        <v>11</v>
      </c>
      <c r="E125" s="10">
        <v>0.2</v>
      </c>
      <c r="F125" s="10">
        <v>54</v>
      </c>
      <c r="G125" s="10">
        <v>0.8</v>
      </c>
      <c r="I125" s="7" t="s">
        <v>23</v>
      </c>
      <c r="J125" s="11"/>
      <c r="K125" s="7"/>
      <c r="L125" s="7"/>
      <c r="M125" s="11"/>
      <c r="N125" s="7"/>
      <c r="O125" s="26"/>
      <c r="P125" s="7"/>
      <c r="Q125" s="21">
        <f t="shared" si="9"/>
        <v>77.788902800000002</v>
      </c>
      <c r="R125" s="21">
        <f t="shared" si="9"/>
        <v>2.2212944740000005</v>
      </c>
      <c r="S125" s="21">
        <f t="shared" si="9"/>
        <v>3.9494788680000004</v>
      </c>
      <c r="T125" s="21">
        <f t="shared" si="9"/>
        <v>10.063105196</v>
      </c>
      <c r="U125" s="21">
        <f t="shared" si="9"/>
        <v>2.6327277020000004</v>
      </c>
      <c r="V125" s="21">
        <f t="shared" si="9"/>
        <v>12.695832900000003</v>
      </c>
      <c r="W125" s="21">
        <f t="shared" si="9"/>
        <v>3.3444909680000001</v>
      </c>
      <c r="X125" s="21">
        <f t="shared" si="9"/>
        <v>0</v>
      </c>
      <c r="AA125" s="30"/>
      <c r="AB125" s="30"/>
      <c r="AC125" s="30"/>
    </row>
    <row r="126" spans="1:40" ht="15.6">
      <c r="B126" s="57">
        <v>125</v>
      </c>
      <c r="C126" s="12" t="str">
        <f t="shared" si="8"/>
        <v>Mix Location 4 at 0,7 and 21 at 0,3</v>
      </c>
      <c r="D126" s="10">
        <v>4</v>
      </c>
      <c r="E126" s="10">
        <v>0.7</v>
      </c>
      <c r="F126" s="10">
        <v>21</v>
      </c>
      <c r="G126" s="10">
        <v>0.3</v>
      </c>
      <c r="I126" s="7" t="s">
        <v>23</v>
      </c>
      <c r="J126" s="11"/>
      <c r="K126" s="7"/>
      <c r="L126" s="7"/>
      <c r="M126" s="11"/>
      <c r="N126" s="7"/>
      <c r="O126" s="26"/>
      <c r="P126" s="7"/>
      <c r="Q126" s="21">
        <f t="shared" si="9"/>
        <v>66.594694269999991</v>
      </c>
      <c r="R126" s="21">
        <f t="shared" si="9"/>
        <v>10.050650925999999</v>
      </c>
      <c r="S126" s="21">
        <f t="shared" si="9"/>
        <v>3.2275947189999998</v>
      </c>
      <c r="T126" s="21">
        <f t="shared" si="9"/>
        <v>10.949238729999999</v>
      </c>
      <c r="U126" s="21">
        <f t="shared" si="9"/>
        <v>2.2994175989999999</v>
      </c>
      <c r="V126" s="21">
        <f t="shared" si="9"/>
        <v>13.248656319999998</v>
      </c>
      <c r="W126" s="21">
        <f t="shared" si="9"/>
        <v>6.9484037559999994</v>
      </c>
      <c r="X126" s="21">
        <f t="shared" si="9"/>
        <v>0</v>
      </c>
      <c r="AA126" s="30"/>
      <c r="AB126" s="30"/>
      <c r="AC126" s="30"/>
    </row>
    <row r="127" spans="1:40" ht="15.6">
      <c r="B127" s="57">
        <v>126</v>
      </c>
      <c r="C127" s="12" t="str">
        <f t="shared" si="8"/>
        <v>Mix Location 58 at 0,2 and 7 at 0,8</v>
      </c>
      <c r="D127" s="10">
        <v>58</v>
      </c>
      <c r="E127" s="10">
        <v>0.2</v>
      </c>
      <c r="F127" s="10">
        <v>7</v>
      </c>
      <c r="G127" s="10">
        <v>0.8</v>
      </c>
      <c r="I127" s="7" t="s">
        <v>23</v>
      </c>
      <c r="J127" s="11"/>
      <c r="K127" s="7"/>
      <c r="L127" s="7"/>
      <c r="M127" s="11"/>
      <c r="N127" s="7"/>
      <c r="O127" s="26"/>
      <c r="P127" s="7"/>
      <c r="Q127" s="21">
        <f t="shared" si="9"/>
        <v>59.543999999999997</v>
      </c>
      <c r="R127" s="21">
        <f t="shared" si="9"/>
        <v>17.536000000000001</v>
      </c>
      <c r="S127" s="21">
        <f t="shared" si="9"/>
        <v>2.9159999999999999</v>
      </c>
      <c r="T127" s="21">
        <f t="shared" si="9"/>
        <v>11.102000000000002</v>
      </c>
      <c r="U127" s="21">
        <f t="shared" si="9"/>
        <v>2.6680000000000001</v>
      </c>
      <c r="V127" s="21">
        <f t="shared" si="9"/>
        <v>13.762</v>
      </c>
      <c r="W127" s="21">
        <f t="shared" si="9"/>
        <v>6.5300000000000011</v>
      </c>
      <c r="X127" s="21">
        <f t="shared" si="9"/>
        <v>0</v>
      </c>
      <c r="AA127" s="30"/>
      <c r="AB127" s="30"/>
      <c r="AC127" s="30"/>
    </row>
    <row r="128" spans="1:40" ht="15.6">
      <c r="B128" s="57">
        <v>127</v>
      </c>
      <c r="C128" s="12" t="str">
        <f t="shared" si="8"/>
        <v>Mix Location 40 at 0,8 and 46 at 0,2</v>
      </c>
      <c r="D128" s="10">
        <v>40</v>
      </c>
      <c r="E128" s="10">
        <v>0.8</v>
      </c>
      <c r="F128" s="10">
        <v>46</v>
      </c>
      <c r="G128" s="10">
        <v>0.2</v>
      </c>
      <c r="I128" s="7" t="s">
        <v>23</v>
      </c>
      <c r="J128" s="11"/>
      <c r="K128" s="7"/>
      <c r="L128" s="7"/>
      <c r="M128" s="11"/>
      <c r="N128" s="7"/>
      <c r="O128" s="26"/>
      <c r="P128" s="7"/>
      <c r="Q128" s="21">
        <f t="shared" si="9"/>
        <v>64.84</v>
      </c>
      <c r="R128" s="21">
        <f t="shared" si="9"/>
        <v>7.24</v>
      </c>
      <c r="S128" s="21">
        <f t="shared" si="9"/>
        <v>4.62</v>
      </c>
      <c r="T128" s="21">
        <f t="shared" si="9"/>
        <v>0.7400000000000001</v>
      </c>
      <c r="U128" s="21">
        <f t="shared" si="9"/>
        <v>4.9600000000000009</v>
      </c>
      <c r="V128" s="21">
        <f t="shared" si="9"/>
        <v>5.5600000000000005</v>
      </c>
      <c r="W128" s="21">
        <f t="shared" si="9"/>
        <v>11.160000000000002</v>
      </c>
      <c r="X128" s="21">
        <f t="shared" si="9"/>
        <v>5.04</v>
      </c>
      <c r="AA128" s="30"/>
      <c r="AB128" s="30"/>
      <c r="AC128" s="30"/>
    </row>
    <row r="129" spans="2:29" ht="15.6">
      <c r="B129" s="57">
        <v>128</v>
      </c>
      <c r="C129" s="12" t="str">
        <f t="shared" si="8"/>
        <v>Mix Location 47 at 0,7 and 30 at 0,3</v>
      </c>
      <c r="D129" s="10">
        <v>47</v>
      </c>
      <c r="E129" s="10">
        <v>0.7</v>
      </c>
      <c r="F129" s="10">
        <v>30</v>
      </c>
      <c r="G129" s="10">
        <v>0.3</v>
      </c>
      <c r="I129" s="7" t="s">
        <v>23</v>
      </c>
      <c r="J129" s="11"/>
      <c r="K129" s="7"/>
      <c r="L129" s="7"/>
      <c r="M129" s="11"/>
      <c r="N129" s="7"/>
      <c r="O129" s="26"/>
      <c r="P129" s="7"/>
      <c r="Q129" s="21">
        <f t="shared" si="9"/>
        <v>77.563737199999991</v>
      </c>
      <c r="R129" s="21">
        <f t="shared" si="9"/>
        <v>2.5221116239999999</v>
      </c>
      <c r="S129" s="21">
        <f t="shared" si="9"/>
        <v>3.7129643929999996</v>
      </c>
      <c r="T129" s="21">
        <f t="shared" si="9"/>
        <v>10.5701</v>
      </c>
      <c r="U129" s="21">
        <f t="shared" si="9"/>
        <v>2.7060794979999998</v>
      </c>
      <c r="V129" s="21">
        <f t="shared" si="9"/>
        <v>13.276179509999999</v>
      </c>
      <c r="W129" s="21">
        <f t="shared" si="9"/>
        <v>2.9250072880000002</v>
      </c>
      <c r="X129" s="21">
        <f t="shared" si="9"/>
        <v>0</v>
      </c>
      <c r="AA129" s="30"/>
      <c r="AB129" s="30"/>
      <c r="AC129" s="30"/>
    </row>
    <row r="130" spans="2:29" ht="15.6">
      <c r="B130" s="57">
        <v>129</v>
      </c>
      <c r="C130" s="12" t="str">
        <f t="shared" si="8"/>
        <v>Mix Location 2 at 0,3 and 9 at 0,7</v>
      </c>
      <c r="D130" s="10">
        <v>2</v>
      </c>
      <c r="E130" s="10">
        <v>0.3</v>
      </c>
      <c r="F130" s="10">
        <v>9</v>
      </c>
      <c r="G130" s="10">
        <v>0.7</v>
      </c>
      <c r="I130" s="7" t="s">
        <v>23</v>
      </c>
      <c r="J130" s="11"/>
      <c r="K130" s="7"/>
      <c r="L130" s="7"/>
      <c r="M130" s="11"/>
      <c r="N130" s="7"/>
      <c r="O130" s="26"/>
      <c r="P130" s="7"/>
      <c r="Q130" s="21">
        <f t="shared" ref="Q130:X139" si="10">(LOOKUP($D130,$D$2:$D$67,Q$2:Q$67)*$E130)+(LOOKUP($F130,$D$2:$D$67,Q$2:Q$67)*$G130)</f>
        <v>65.177999999999997</v>
      </c>
      <c r="R130" s="21">
        <f t="shared" si="10"/>
        <v>11.02</v>
      </c>
      <c r="S130" s="21">
        <f t="shared" si="10"/>
        <v>3.34</v>
      </c>
      <c r="T130" s="21">
        <f t="shared" si="10"/>
        <v>12.715999999999999</v>
      </c>
      <c r="U130" s="21">
        <f t="shared" si="10"/>
        <v>3.9260000000000002</v>
      </c>
      <c r="V130" s="21">
        <f t="shared" si="10"/>
        <v>16.641999999999999</v>
      </c>
      <c r="W130" s="21">
        <f t="shared" si="10"/>
        <v>3.7590000000000003</v>
      </c>
      <c r="X130" s="21">
        <f t="shared" si="10"/>
        <v>0</v>
      </c>
      <c r="AA130" s="30"/>
      <c r="AB130" s="30"/>
      <c r="AC130" s="30"/>
    </row>
    <row r="131" spans="2:29" ht="15.6">
      <c r="B131" s="57">
        <v>130</v>
      </c>
      <c r="C131" s="12" t="str">
        <f t="shared" si="8"/>
        <v>Mix Location 65 at 0,2 and 33 at 0,8</v>
      </c>
      <c r="D131" s="10">
        <v>65</v>
      </c>
      <c r="E131" s="10">
        <v>0.2</v>
      </c>
      <c r="F131" s="10">
        <v>33</v>
      </c>
      <c r="G131" s="10">
        <v>0.8</v>
      </c>
      <c r="I131" s="7" t="s">
        <v>23</v>
      </c>
      <c r="J131" s="11"/>
      <c r="K131" s="7"/>
      <c r="L131" s="7"/>
      <c r="M131" s="11"/>
      <c r="N131" s="7"/>
      <c r="O131" s="26"/>
      <c r="P131" s="7"/>
      <c r="Q131" s="21">
        <f t="shared" si="10"/>
        <v>58.211860080000008</v>
      </c>
      <c r="R131" s="21">
        <f t="shared" si="10"/>
        <v>17.389166800000002</v>
      </c>
      <c r="S131" s="21">
        <f t="shared" si="10"/>
        <v>3.9356712800000007</v>
      </c>
      <c r="T131" s="21">
        <f t="shared" si="10"/>
        <v>13.063941840000002</v>
      </c>
      <c r="U131" s="21">
        <f t="shared" si="10"/>
        <v>3.0111311440000001</v>
      </c>
      <c r="V131" s="21">
        <f t="shared" si="10"/>
        <v>16.075072960000004</v>
      </c>
      <c r="W131" s="21">
        <f t="shared" si="10"/>
        <v>4.3882289200000013</v>
      </c>
      <c r="X131" s="21">
        <f t="shared" si="10"/>
        <v>0</v>
      </c>
      <c r="AA131" s="30"/>
      <c r="AB131" s="30"/>
      <c r="AC131" s="30"/>
    </row>
    <row r="132" spans="2:29" ht="15.6">
      <c r="B132" s="57">
        <v>131</v>
      </c>
      <c r="C132" s="12" t="str">
        <f t="shared" si="8"/>
        <v>Mix Location 55 at 0,7 and 3 at 0,3</v>
      </c>
      <c r="D132" s="10">
        <v>55</v>
      </c>
      <c r="E132" s="10">
        <v>0.7</v>
      </c>
      <c r="F132" s="10">
        <v>3</v>
      </c>
      <c r="G132" s="10">
        <v>0.3</v>
      </c>
      <c r="I132" s="7" t="s">
        <v>23</v>
      </c>
      <c r="J132" s="11"/>
      <c r="K132" s="7"/>
      <c r="L132" s="7"/>
      <c r="M132" s="11"/>
      <c r="N132" s="7"/>
      <c r="O132" s="26"/>
      <c r="P132" s="7"/>
      <c r="Q132" s="21">
        <f t="shared" si="10"/>
        <v>77.539000000000001</v>
      </c>
      <c r="R132" s="21">
        <f t="shared" si="10"/>
        <v>2.6469999999999998</v>
      </c>
      <c r="S132" s="21">
        <f t="shared" si="10"/>
        <v>3.6389999999999993</v>
      </c>
      <c r="T132" s="21">
        <f t="shared" si="10"/>
        <v>10.365</v>
      </c>
      <c r="U132" s="21">
        <f t="shared" si="10"/>
        <v>2.6879999999999997</v>
      </c>
      <c r="V132" s="21">
        <f t="shared" si="10"/>
        <v>13.119</v>
      </c>
      <c r="W132" s="21">
        <f t="shared" si="10"/>
        <v>3.11</v>
      </c>
      <c r="X132" s="21">
        <f t="shared" si="10"/>
        <v>0</v>
      </c>
      <c r="AA132" s="30"/>
      <c r="AB132" s="30"/>
      <c r="AC132" s="30"/>
    </row>
    <row r="133" spans="2:29" ht="15.6">
      <c r="B133" s="57">
        <v>132</v>
      </c>
      <c r="C133" s="12" t="str">
        <f t="shared" si="8"/>
        <v>Mix Location 15 at 0,6 and 61 at 0,4</v>
      </c>
      <c r="D133" s="10">
        <v>15</v>
      </c>
      <c r="E133" s="10">
        <v>0.6</v>
      </c>
      <c r="F133" s="10">
        <v>61</v>
      </c>
      <c r="G133" s="10">
        <v>0.4</v>
      </c>
      <c r="I133" s="7" t="s">
        <v>23</v>
      </c>
      <c r="J133" s="11"/>
      <c r="K133" s="7"/>
      <c r="L133" s="7"/>
      <c r="M133" s="11"/>
      <c r="N133" s="7"/>
      <c r="O133" s="26"/>
      <c r="P133" s="7"/>
      <c r="Q133" s="21">
        <f t="shared" si="10"/>
        <v>54.383428599999995</v>
      </c>
      <c r="R133" s="21">
        <f t="shared" si="10"/>
        <v>21.74013124</v>
      </c>
      <c r="S133" s="21">
        <f t="shared" si="10"/>
        <v>2.7361088320000002</v>
      </c>
      <c r="T133" s="21">
        <f t="shared" si="10"/>
        <v>8.8375706560000005</v>
      </c>
      <c r="U133" s="21">
        <f t="shared" si="10"/>
        <v>2.6902918099999997</v>
      </c>
      <c r="V133" s="21">
        <f t="shared" si="10"/>
        <v>11.52786246</v>
      </c>
      <c r="W133" s="21">
        <f t="shared" si="10"/>
        <v>9.6124688020000022</v>
      </c>
      <c r="X133" s="21">
        <f t="shared" si="10"/>
        <v>0</v>
      </c>
      <c r="AA133" s="30"/>
      <c r="AB133" s="30"/>
      <c r="AC133" s="30"/>
    </row>
    <row r="134" spans="2:29" ht="15.6">
      <c r="B134" s="57">
        <v>133</v>
      </c>
      <c r="C134" s="12" t="str">
        <f t="shared" si="8"/>
        <v>Mix Location 13 at 0,7 and 18 at 0,3</v>
      </c>
      <c r="D134" s="10">
        <v>13</v>
      </c>
      <c r="E134" s="10">
        <v>0.7</v>
      </c>
      <c r="F134" s="10">
        <v>18</v>
      </c>
      <c r="G134" s="10">
        <v>0.3</v>
      </c>
      <c r="I134" s="7" t="s">
        <v>23</v>
      </c>
      <c r="J134" s="11"/>
      <c r="K134" s="7"/>
      <c r="L134" s="7"/>
      <c r="M134" s="11"/>
      <c r="N134" s="7"/>
      <c r="O134" s="26"/>
      <c r="P134" s="7"/>
      <c r="Q134" s="21">
        <f t="shared" si="10"/>
        <v>65.08052232</v>
      </c>
      <c r="R134" s="21">
        <f t="shared" si="10"/>
        <v>12.976332129999999</v>
      </c>
      <c r="S134" s="21">
        <f t="shared" si="10"/>
        <v>3.0255593419999998</v>
      </c>
      <c r="T134" s="21">
        <f t="shared" si="10"/>
        <v>11.567814145999998</v>
      </c>
      <c r="U134" s="21">
        <f t="shared" si="10"/>
        <v>2.4195157589999998</v>
      </c>
      <c r="V134" s="21">
        <f t="shared" si="10"/>
        <v>13.987329929999998</v>
      </c>
      <c r="W134" s="21">
        <f t="shared" si="10"/>
        <v>4.930256237</v>
      </c>
      <c r="X134" s="21">
        <f t="shared" si="10"/>
        <v>0</v>
      </c>
      <c r="AA134" s="30"/>
      <c r="AB134" s="30"/>
      <c r="AC134" s="30"/>
    </row>
    <row r="135" spans="2:29" ht="15.6">
      <c r="B135" s="57">
        <v>134</v>
      </c>
      <c r="C135" s="12" t="str">
        <f t="shared" si="8"/>
        <v>Mix Location 13 at 0,7 and 44 at 0,3</v>
      </c>
      <c r="D135" s="10">
        <v>13</v>
      </c>
      <c r="E135" s="10">
        <v>0.7</v>
      </c>
      <c r="F135" s="10">
        <v>44</v>
      </c>
      <c r="G135" s="10">
        <v>0.3</v>
      </c>
      <c r="I135" s="7" t="s">
        <v>23</v>
      </c>
      <c r="J135" s="11"/>
      <c r="K135" s="7"/>
      <c r="L135" s="7"/>
      <c r="M135" s="11"/>
      <c r="N135" s="7"/>
      <c r="O135" s="26"/>
      <c r="P135" s="7"/>
      <c r="Q135" s="21">
        <f t="shared" si="10"/>
        <v>47.637281879999996</v>
      </c>
      <c r="R135" s="21">
        <f t="shared" si="10"/>
        <v>10.35689575</v>
      </c>
      <c r="S135" s="21">
        <f t="shared" si="10"/>
        <v>3.9626290909999997</v>
      </c>
      <c r="T135" s="21">
        <f t="shared" si="10"/>
        <v>8.7093118699999987</v>
      </c>
      <c r="U135" s="21">
        <f t="shared" si="10"/>
        <v>3.6461883719999997</v>
      </c>
      <c r="V135" s="21">
        <f t="shared" si="10"/>
        <v>12.355500269999999</v>
      </c>
      <c r="W135" s="21">
        <f t="shared" si="10"/>
        <v>25.687692974000001</v>
      </c>
      <c r="X135" s="21">
        <f t="shared" si="10"/>
        <v>0</v>
      </c>
      <c r="AA135" s="30"/>
      <c r="AB135" s="30"/>
      <c r="AC135" s="30"/>
    </row>
    <row r="136" spans="2:29" ht="15.6">
      <c r="B136" s="57">
        <v>135</v>
      </c>
      <c r="C136" s="12" t="str">
        <f t="shared" si="8"/>
        <v>Mix Location 21 at 0,2 and 35 at 0,8</v>
      </c>
      <c r="D136" s="10">
        <v>21</v>
      </c>
      <c r="E136" s="10">
        <v>0.2</v>
      </c>
      <c r="F136" s="10">
        <v>35</v>
      </c>
      <c r="G136" s="10">
        <v>0.8</v>
      </c>
      <c r="I136" s="7" t="s">
        <v>23</v>
      </c>
      <c r="J136" s="11"/>
      <c r="K136" s="7"/>
      <c r="L136" s="7"/>
      <c r="M136" s="11"/>
      <c r="N136" s="7"/>
      <c r="O136" s="26"/>
      <c r="P136" s="7"/>
      <c r="Q136" s="21">
        <f t="shared" si="10"/>
        <v>66.890750580000002</v>
      </c>
      <c r="R136" s="21">
        <f t="shared" si="10"/>
        <v>10.288998164000001</v>
      </c>
      <c r="S136" s="21">
        <f t="shared" si="10"/>
        <v>3.2099463620000002</v>
      </c>
      <c r="T136" s="21">
        <f t="shared" si="10"/>
        <v>9.9425229159999997</v>
      </c>
      <c r="U136" s="21">
        <f t="shared" si="10"/>
        <v>3.6146512820000005</v>
      </c>
      <c r="V136" s="21">
        <f t="shared" si="10"/>
        <v>13.557174160000001</v>
      </c>
      <c r="W136" s="21">
        <f t="shared" si="10"/>
        <v>6.0531306399999991</v>
      </c>
      <c r="X136" s="21">
        <f t="shared" si="10"/>
        <v>0</v>
      </c>
      <c r="AA136" s="30"/>
      <c r="AB136" s="30"/>
      <c r="AC136" s="30"/>
    </row>
    <row r="137" spans="2:29" ht="15.6">
      <c r="B137" s="57">
        <v>136</v>
      </c>
      <c r="C137" s="12" t="str">
        <f t="shared" si="8"/>
        <v>Mix Location 35 at 0,4 and 37 at 0,6</v>
      </c>
      <c r="D137" s="10">
        <v>35</v>
      </c>
      <c r="E137" s="10">
        <v>0.4</v>
      </c>
      <c r="F137" s="10">
        <v>37</v>
      </c>
      <c r="G137" s="10">
        <v>0.6</v>
      </c>
      <c r="I137" s="7" t="s">
        <v>23</v>
      </c>
      <c r="J137" s="11"/>
      <c r="K137" s="7"/>
      <c r="L137" s="7"/>
      <c r="M137" s="11"/>
      <c r="N137" s="7"/>
      <c r="O137" s="26"/>
      <c r="P137" s="7"/>
      <c r="Q137" s="21">
        <f t="shared" si="10"/>
        <v>32.537477199999998</v>
      </c>
      <c r="R137" s="21">
        <f t="shared" si="10"/>
        <v>7.5336154400000002</v>
      </c>
      <c r="S137" s="21">
        <f t="shared" si="10"/>
        <v>4.8734416080000003</v>
      </c>
      <c r="T137" s="21">
        <f t="shared" si="10"/>
        <v>33.899848548000001</v>
      </c>
      <c r="U137" s="21">
        <f t="shared" si="10"/>
        <v>7.4818531080000001</v>
      </c>
      <c r="V137" s="21">
        <f t="shared" si="10"/>
        <v>41.381701640000003</v>
      </c>
      <c r="W137" s="21">
        <f t="shared" si="10"/>
        <v>2.2737640679999997</v>
      </c>
      <c r="X137" s="21">
        <f t="shared" si="10"/>
        <v>5.3999999999999995</v>
      </c>
      <c r="AA137" s="30"/>
      <c r="AB137" s="30"/>
      <c r="AC137" s="30"/>
    </row>
    <row r="138" spans="2:29" ht="15.6">
      <c r="B138" s="57">
        <v>137</v>
      </c>
      <c r="C138" s="12" t="str">
        <f t="shared" si="8"/>
        <v>Mix Location 29 at 0,2 and 13 at 0,8</v>
      </c>
      <c r="D138" s="10">
        <v>29</v>
      </c>
      <c r="E138" s="10">
        <v>0.2</v>
      </c>
      <c r="F138" s="10">
        <v>13</v>
      </c>
      <c r="G138" s="10">
        <v>0.8</v>
      </c>
      <c r="I138" s="7" t="s">
        <v>23</v>
      </c>
      <c r="J138" s="11"/>
      <c r="K138" s="7"/>
      <c r="L138" s="7"/>
      <c r="M138" s="11"/>
      <c r="N138" s="7"/>
      <c r="O138" s="26"/>
      <c r="P138" s="7"/>
      <c r="Q138" s="21">
        <f t="shared" si="10"/>
        <v>66.844138960000009</v>
      </c>
      <c r="R138" s="21">
        <f t="shared" si="10"/>
        <v>11.862177808</v>
      </c>
      <c r="S138" s="21">
        <f t="shared" si="10"/>
        <v>2.8486143820000001</v>
      </c>
      <c r="T138" s="21">
        <f t="shared" si="10"/>
        <v>12.322299280000001</v>
      </c>
      <c r="U138" s="21">
        <f t="shared" si="10"/>
        <v>2.3050296599999998</v>
      </c>
      <c r="V138" s="21">
        <f t="shared" si="10"/>
        <v>14.735041160000002</v>
      </c>
      <c r="W138" s="21">
        <f t="shared" si="10"/>
        <v>3.8177398299999998</v>
      </c>
      <c r="X138" s="21">
        <f t="shared" si="10"/>
        <v>0</v>
      </c>
      <c r="AA138" s="30"/>
      <c r="AB138" s="30"/>
      <c r="AC138" s="30"/>
    </row>
    <row r="139" spans="2:29" ht="15.6">
      <c r="B139" s="57">
        <v>138</v>
      </c>
      <c r="C139" s="12" t="str">
        <f t="shared" si="8"/>
        <v>Mix Location 20 at 0,8 and 64 at 0,2</v>
      </c>
      <c r="D139" s="10">
        <v>20</v>
      </c>
      <c r="E139" s="10">
        <v>0.8</v>
      </c>
      <c r="F139" s="10">
        <v>64</v>
      </c>
      <c r="G139" s="10">
        <v>0.2</v>
      </c>
      <c r="I139" s="7" t="s">
        <v>23</v>
      </c>
      <c r="J139" s="11"/>
      <c r="K139" s="7"/>
      <c r="L139" s="7"/>
      <c r="M139" s="11"/>
      <c r="N139" s="7"/>
      <c r="O139" s="26"/>
      <c r="P139" s="7"/>
      <c r="Q139" s="21">
        <f t="shared" si="10"/>
        <v>63.587370879999995</v>
      </c>
      <c r="R139" s="21">
        <f t="shared" si="10"/>
        <v>11.955198215999999</v>
      </c>
      <c r="S139" s="21">
        <f t="shared" si="10"/>
        <v>2.1455219520000002</v>
      </c>
      <c r="T139" s="21">
        <f t="shared" si="10"/>
        <v>11.126686240000002</v>
      </c>
      <c r="U139" s="21">
        <f t="shared" si="10"/>
        <v>2.7679201600000001</v>
      </c>
      <c r="V139" s="21">
        <f t="shared" si="10"/>
        <v>13.894606400000001</v>
      </c>
      <c r="W139" s="21">
        <f t="shared" si="10"/>
        <v>8.4173025600000013</v>
      </c>
      <c r="X139" s="21">
        <f t="shared" si="10"/>
        <v>0</v>
      </c>
      <c r="AA139" s="30"/>
      <c r="AB139" s="30"/>
      <c r="AC139" s="30"/>
    </row>
    <row r="140" spans="2:29" ht="15.6">
      <c r="B140" s="57">
        <v>139</v>
      </c>
      <c r="C140" s="12" t="str">
        <f t="shared" si="8"/>
        <v>Mix Location 41 at 0,6 and 52 at 0,4</v>
      </c>
      <c r="D140" s="10">
        <v>41</v>
      </c>
      <c r="E140" s="10">
        <v>0.6</v>
      </c>
      <c r="F140" s="10">
        <v>52</v>
      </c>
      <c r="G140" s="10">
        <v>0.4</v>
      </c>
      <c r="I140" s="7" t="s">
        <v>23</v>
      </c>
      <c r="J140" s="11"/>
      <c r="K140" s="7"/>
      <c r="L140" s="7"/>
      <c r="M140" s="11"/>
      <c r="N140" s="7"/>
      <c r="O140" s="26"/>
      <c r="P140" s="7"/>
      <c r="Q140" s="21">
        <f t="shared" ref="Q140:X149" si="11">(LOOKUP($D140,$D$2:$D$67,Q$2:Q$67)*$E140)+(LOOKUP($F140,$D$2:$D$67,Q$2:Q$67)*$G140)</f>
        <v>40.707999999999998</v>
      </c>
      <c r="R140" s="21">
        <f t="shared" si="11"/>
        <v>1.0760000000000001</v>
      </c>
      <c r="S140" s="21">
        <f t="shared" si="11"/>
        <v>2.58</v>
      </c>
      <c r="T140" s="21">
        <f t="shared" si="11"/>
        <v>4.2840000000000007</v>
      </c>
      <c r="U140" s="21">
        <f t="shared" si="11"/>
        <v>4.7879999999999994</v>
      </c>
      <c r="V140" s="21">
        <f t="shared" si="11"/>
        <v>9.072000000000001</v>
      </c>
      <c r="W140" s="21">
        <f t="shared" si="11"/>
        <v>40.564</v>
      </c>
      <c r="X140" s="21">
        <f t="shared" si="11"/>
        <v>6</v>
      </c>
      <c r="AA140" s="30"/>
      <c r="AB140" s="30"/>
      <c r="AC140" s="30"/>
    </row>
    <row r="141" spans="2:29" ht="15.6">
      <c r="B141" s="57">
        <v>140</v>
      </c>
      <c r="C141" s="12" t="str">
        <f t="shared" si="8"/>
        <v>Mix Location 10 at 0,4 and 63 at 0,6</v>
      </c>
      <c r="D141" s="10">
        <v>10</v>
      </c>
      <c r="E141" s="10">
        <v>0.4</v>
      </c>
      <c r="F141" s="10">
        <v>63</v>
      </c>
      <c r="G141" s="10">
        <v>0.6</v>
      </c>
      <c r="I141" s="7" t="s">
        <v>23</v>
      </c>
      <c r="J141" s="11"/>
      <c r="K141" s="7"/>
      <c r="L141" s="7"/>
      <c r="M141" s="11"/>
      <c r="N141" s="7"/>
      <c r="O141" s="26"/>
      <c r="P141" s="7"/>
      <c r="Q141" s="21">
        <f t="shared" si="11"/>
        <v>51.185805599999995</v>
      </c>
      <c r="R141" s="21">
        <f t="shared" si="11"/>
        <v>23.027761632000001</v>
      </c>
      <c r="S141" s="21">
        <f t="shared" si="11"/>
        <v>3.1990552680000004</v>
      </c>
      <c r="T141" s="21">
        <f t="shared" si="11"/>
        <v>8.5485465199999986</v>
      </c>
      <c r="U141" s="21">
        <f t="shared" si="11"/>
        <v>1.9488359560000001</v>
      </c>
      <c r="V141" s="21">
        <f t="shared" si="11"/>
        <v>10.497382479999999</v>
      </c>
      <c r="W141" s="21">
        <f t="shared" si="11"/>
        <v>12.089995040000002</v>
      </c>
      <c r="X141" s="21">
        <f t="shared" si="11"/>
        <v>0</v>
      </c>
      <c r="AA141" s="30"/>
      <c r="AB141" s="30"/>
      <c r="AC141" s="30"/>
    </row>
    <row r="142" spans="2:29" ht="15.6">
      <c r="B142" s="57">
        <v>141</v>
      </c>
      <c r="C142" s="12" t="str">
        <f t="shared" si="8"/>
        <v>Mix Location 20 at 0,2 and 60 at 0,8</v>
      </c>
      <c r="D142" s="10">
        <v>20</v>
      </c>
      <c r="E142" s="10">
        <v>0.2</v>
      </c>
      <c r="F142" s="10">
        <v>60</v>
      </c>
      <c r="G142" s="10">
        <v>0.8</v>
      </c>
      <c r="I142" s="7" t="s">
        <v>23</v>
      </c>
      <c r="J142" s="11"/>
      <c r="K142" s="7"/>
      <c r="L142" s="7"/>
      <c r="M142" s="11"/>
      <c r="N142" s="7"/>
      <c r="O142" s="26"/>
      <c r="P142" s="7"/>
      <c r="Q142" s="21">
        <f t="shared" si="11"/>
        <v>44.186842720000001</v>
      </c>
      <c r="R142" s="21">
        <f t="shared" si="11"/>
        <v>28.848799553999999</v>
      </c>
      <c r="S142" s="21">
        <f t="shared" si="11"/>
        <v>3.1313804880000005</v>
      </c>
      <c r="T142" s="21">
        <f t="shared" si="11"/>
        <v>8.2341715600000001</v>
      </c>
      <c r="U142" s="21">
        <f t="shared" si="11"/>
        <v>1.8769800400000003</v>
      </c>
      <c r="V142" s="21">
        <f t="shared" si="11"/>
        <v>10.111151599999999</v>
      </c>
      <c r="W142" s="21">
        <f t="shared" si="11"/>
        <v>13.721825640000002</v>
      </c>
      <c r="X142" s="21">
        <f t="shared" si="11"/>
        <v>0</v>
      </c>
      <c r="AA142" s="30"/>
      <c r="AB142" s="30"/>
      <c r="AC142" s="30"/>
    </row>
    <row r="143" spans="2:29" ht="15.6">
      <c r="B143" s="57">
        <v>142</v>
      </c>
      <c r="C143" s="12" t="str">
        <f t="shared" si="8"/>
        <v>Mix Location 25 at 0,4 and 40 at 0,6</v>
      </c>
      <c r="D143" s="10">
        <v>25</v>
      </c>
      <c r="E143" s="10">
        <v>0.4</v>
      </c>
      <c r="F143" s="10">
        <v>40</v>
      </c>
      <c r="G143" s="10">
        <v>0.6</v>
      </c>
      <c r="I143" s="7" t="s">
        <v>23</v>
      </c>
      <c r="J143" s="11"/>
      <c r="K143" s="7"/>
      <c r="L143" s="7"/>
      <c r="M143" s="11"/>
      <c r="N143" s="7"/>
      <c r="O143" s="26"/>
      <c r="P143" s="7"/>
      <c r="Q143" s="21">
        <f t="shared" si="11"/>
        <v>72.687260839999993</v>
      </c>
      <c r="R143" s="21">
        <f t="shared" si="11"/>
        <v>9.45904144</v>
      </c>
      <c r="S143" s="21">
        <f t="shared" si="11"/>
        <v>4.2270777879999999</v>
      </c>
      <c r="T143" s="21">
        <f t="shared" si="11"/>
        <v>4.5012527200000001</v>
      </c>
      <c r="U143" s="21">
        <f t="shared" si="11"/>
        <v>2.9829227720000002</v>
      </c>
      <c r="V143" s="21">
        <f t="shared" si="11"/>
        <v>7.4841754800000002</v>
      </c>
      <c r="W143" s="21">
        <f t="shared" si="11"/>
        <v>2.3624444439999999</v>
      </c>
      <c r="X143" s="21">
        <f t="shared" si="11"/>
        <v>3.78</v>
      </c>
      <c r="AA143" s="30"/>
      <c r="AB143" s="30"/>
      <c r="AC143" s="30"/>
    </row>
    <row r="144" spans="2:29" ht="15.6">
      <c r="B144" s="57">
        <v>143</v>
      </c>
      <c r="C144" s="12" t="str">
        <f t="shared" si="8"/>
        <v>Mix Location 31 at 0,4 and 61 at 0,6</v>
      </c>
      <c r="D144" s="10">
        <v>31</v>
      </c>
      <c r="E144" s="10">
        <v>0.4</v>
      </c>
      <c r="F144" s="10">
        <v>61</v>
      </c>
      <c r="G144" s="10">
        <v>0.6</v>
      </c>
      <c r="I144" s="7" t="s">
        <v>23</v>
      </c>
      <c r="J144" s="11"/>
      <c r="K144" s="7"/>
      <c r="L144" s="7"/>
      <c r="M144" s="11"/>
      <c r="N144" s="7"/>
      <c r="O144" s="26"/>
      <c r="P144" s="7"/>
      <c r="Q144" s="21">
        <f t="shared" si="11"/>
        <v>48.086281239999998</v>
      </c>
      <c r="R144" s="21">
        <f t="shared" si="11"/>
        <v>25.954301319999999</v>
      </c>
      <c r="S144" s="21">
        <f t="shared" si="11"/>
        <v>3.5230536560000001</v>
      </c>
      <c r="T144" s="21">
        <f t="shared" si="11"/>
        <v>9.5628761199999985</v>
      </c>
      <c r="U144" s="21">
        <f t="shared" si="11"/>
        <v>2.8524443439999998</v>
      </c>
      <c r="V144" s="21">
        <f t="shared" si="11"/>
        <v>12.415320439999999</v>
      </c>
      <c r="W144" s="21">
        <f t="shared" si="11"/>
        <v>10.021043328000003</v>
      </c>
      <c r="X144" s="21">
        <f t="shared" si="11"/>
        <v>0</v>
      </c>
      <c r="AA144" s="30"/>
      <c r="AB144" s="30"/>
      <c r="AC144" s="30"/>
    </row>
    <row r="145" spans="2:29" ht="15.6">
      <c r="B145" s="57">
        <v>144</v>
      </c>
      <c r="C145" s="12" t="str">
        <f t="shared" si="8"/>
        <v>Mix Location 52 at 0,7 and 6 at 0,3</v>
      </c>
      <c r="D145" s="10">
        <v>52</v>
      </c>
      <c r="E145" s="10">
        <v>0.7</v>
      </c>
      <c r="F145" s="10">
        <v>6</v>
      </c>
      <c r="G145" s="10">
        <v>0.3</v>
      </c>
      <c r="I145" s="7" t="s">
        <v>23</v>
      </c>
      <c r="J145" s="11"/>
      <c r="K145" s="7"/>
      <c r="L145" s="7"/>
      <c r="M145" s="11"/>
      <c r="N145" s="7"/>
      <c r="O145" s="26"/>
      <c r="P145" s="7"/>
      <c r="Q145" s="21">
        <f t="shared" si="11"/>
        <v>76.768000000000001</v>
      </c>
      <c r="R145" s="21">
        <f t="shared" si="11"/>
        <v>4.0039999999999996</v>
      </c>
      <c r="S145" s="21">
        <f t="shared" si="11"/>
        <v>3.7469999999999999</v>
      </c>
      <c r="T145" s="21">
        <f t="shared" si="11"/>
        <v>10.794</v>
      </c>
      <c r="U145" s="21">
        <f t="shared" si="11"/>
        <v>2.8409999999999997</v>
      </c>
      <c r="V145" s="21">
        <f t="shared" si="11"/>
        <v>13.635</v>
      </c>
      <c r="W145" s="21">
        <f t="shared" si="11"/>
        <v>2.1940000000000013</v>
      </c>
      <c r="X145" s="21">
        <f t="shared" si="11"/>
        <v>0</v>
      </c>
      <c r="AA145" s="30"/>
      <c r="AB145" s="30"/>
      <c r="AC145" s="30"/>
    </row>
    <row r="146" spans="2:29" ht="15.6">
      <c r="B146" s="57">
        <v>145</v>
      </c>
      <c r="C146" s="12" t="str">
        <f t="shared" si="8"/>
        <v>Mix Location 14 at 0,6 and 13 at 0,4</v>
      </c>
      <c r="D146" s="10">
        <v>14</v>
      </c>
      <c r="E146" s="10">
        <v>0.6</v>
      </c>
      <c r="F146" s="10">
        <v>13</v>
      </c>
      <c r="G146" s="10">
        <v>0.4</v>
      </c>
      <c r="I146" s="7" t="s">
        <v>23</v>
      </c>
      <c r="J146" s="11"/>
      <c r="K146" s="7"/>
      <c r="L146" s="7"/>
      <c r="M146" s="11"/>
      <c r="N146" s="7"/>
      <c r="O146" s="26"/>
      <c r="P146" s="7"/>
      <c r="Q146" s="21">
        <f t="shared" si="11"/>
        <v>64.658841659999993</v>
      </c>
      <c r="R146" s="21">
        <f t="shared" si="11"/>
        <v>13.323132279999999</v>
      </c>
      <c r="S146" s="21">
        <f t="shared" si="11"/>
        <v>3.090315548</v>
      </c>
      <c r="T146" s="21">
        <f t="shared" si="11"/>
        <v>13.298518699999999</v>
      </c>
      <c r="U146" s="21">
        <f t="shared" si="11"/>
        <v>2.0926563599999999</v>
      </c>
      <c r="V146" s="21">
        <f t="shared" si="11"/>
        <v>15.3911751</v>
      </c>
      <c r="W146" s="21">
        <f t="shared" si="11"/>
        <v>3.5365353799999997</v>
      </c>
      <c r="X146" s="21">
        <f t="shared" si="11"/>
        <v>0</v>
      </c>
      <c r="AA146" s="30"/>
      <c r="AB146" s="30"/>
      <c r="AC146" s="30"/>
    </row>
    <row r="147" spans="2:29" ht="15.6">
      <c r="B147" s="57">
        <v>146</v>
      </c>
      <c r="C147" s="12" t="str">
        <f t="shared" si="8"/>
        <v>Mix Location 34 at 0,8 and 3 at 0,2</v>
      </c>
      <c r="D147" s="10">
        <v>34</v>
      </c>
      <c r="E147" s="10">
        <v>0.8</v>
      </c>
      <c r="F147" s="10">
        <v>3</v>
      </c>
      <c r="G147" s="10">
        <v>0.2</v>
      </c>
      <c r="I147" s="7" t="s">
        <v>23</v>
      </c>
      <c r="J147" s="11"/>
      <c r="K147" s="7"/>
      <c r="L147" s="7"/>
      <c r="M147" s="11"/>
      <c r="N147" s="7"/>
      <c r="O147" s="26"/>
      <c r="P147" s="7"/>
      <c r="Q147" s="21">
        <f t="shared" si="11"/>
        <v>67.352076879999998</v>
      </c>
      <c r="R147" s="21">
        <f t="shared" si="11"/>
        <v>10.27709488</v>
      </c>
      <c r="S147" s="21">
        <f t="shared" si="11"/>
        <v>3.2333548880000005</v>
      </c>
      <c r="T147" s="21">
        <f t="shared" si="11"/>
        <v>10.221228320000002</v>
      </c>
      <c r="U147" s="21">
        <f t="shared" si="11"/>
        <v>1.331925392</v>
      </c>
      <c r="V147" s="21">
        <f t="shared" si="11"/>
        <v>11.59715368</v>
      </c>
      <c r="W147" s="21">
        <f t="shared" si="11"/>
        <v>7.5763196719999994</v>
      </c>
      <c r="X147" s="21">
        <f t="shared" si="11"/>
        <v>0</v>
      </c>
      <c r="AA147" s="30"/>
      <c r="AB147" s="30"/>
      <c r="AC147" s="30"/>
    </row>
    <row r="148" spans="2:29" ht="15.6">
      <c r="B148" s="57">
        <v>147</v>
      </c>
      <c r="C148" s="12" t="str">
        <f t="shared" si="8"/>
        <v>Mix Location 40 at 0,5 and 22 at 0,5</v>
      </c>
      <c r="D148" s="10">
        <v>40</v>
      </c>
      <c r="E148" s="10">
        <v>0.5</v>
      </c>
      <c r="F148" s="10">
        <v>22</v>
      </c>
      <c r="G148" s="10">
        <v>0.5</v>
      </c>
      <c r="I148" s="7" t="s">
        <v>23</v>
      </c>
      <c r="J148" s="11"/>
      <c r="K148" s="7"/>
      <c r="L148" s="7"/>
      <c r="M148" s="11"/>
      <c r="N148" s="7"/>
      <c r="O148" s="26"/>
      <c r="P148" s="7"/>
      <c r="Q148" s="21">
        <f t="shared" si="11"/>
        <v>70.698987700000004</v>
      </c>
      <c r="R148" s="21">
        <f t="shared" si="11"/>
        <v>10.63100375</v>
      </c>
      <c r="S148" s="21">
        <f t="shared" si="11"/>
        <v>4.0309349450000003</v>
      </c>
      <c r="T148" s="21">
        <f t="shared" si="11"/>
        <v>5.5739777500000001</v>
      </c>
      <c r="U148" s="21">
        <f t="shared" si="11"/>
        <v>3.1850384099999998</v>
      </c>
      <c r="V148" s="21">
        <f t="shared" si="11"/>
        <v>8.7590161500000008</v>
      </c>
      <c r="W148" s="21">
        <f t="shared" si="11"/>
        <v>2.7300574800000001</v>
      </c>
      <c r="X148" s="21">
        <f t="shared" si="11"/>
        <v>3.15</v>
      </c>
      <c r="AA148" s="30"/>
      <c r="AB148" s="30"/>
      <c r="AC148" s="30"/>
    </row>
    <row r="149" spans="2:29" ht="15.6">
      <c r="B149" s="57">
        <v>148</v>
      </c>
      <c r="C149" s="12" t="str">
        <f t="shared" si="8"/>
        <v>Mix Location 4 at 0,2 and 26 at 0,8</v>
      </c>
      <c r="D149" s="10">
        <v>4</v>
      </c>
      <c r="E149" s="10">
        <v>0.2</v>
      </c>
      <c r="F149" s="10">
        <v>26</v>
      </c>
      <c r="G149" s="10">
        <v>0.8</v>
      </c>
      <c r="I149" s="7" t="s">
        <v>23</v>
      </c>
      <c r="J149" s="11"/>
      <c r="K149" s="7"/>
      <c r="L149" s="7"/>
      <c r="M149" s="11"/>
      <c r="N149" s="7"/>
      <c r="O149" s="26"/>
      <c r="P149" s="7"/>
      <c r="Q149" s="21">
        <f t="shared" si="11"/>
        <v>63.902383040000004</v>
      </c>
      <c r="R149" s="21">
        <f t="shared" si="11"/>
        <v>11.467799600000001</v>
      </c>
      <c r="S149" s="21">
        <f t="shared" si="11"/>
        <v>3.551127208</v>
      </c>
      <c r="T149" s="21">
        <f t="shared" si="11"/>
        <v>10.481511280000001</v>
      </c>
      <c r="U149" s="21">
        <f t="shared" si="11"/>
        <v>3.2662886880000004</v>
      </c>
      <c r="V149" s="21">
        <f t="shared" si="11"/>
        <v>13.747799920000002</v>
      </c>
      <c r="W149" s="21">
        <f t="shared" si="11"/>
        <v>7.350890208</v>
      </c>
      <c r="X149" s="21">
        <f t="shared" si="11"/>
        <v>0</v>
      </c>
      <c r="AA149" s="30"/>
      <c r="AB149" s="30"/>
      <c r="AC149" s="30"/>
    </row>
    <row r="150" spans="2:29">
      <c r="AA150" s="30"/>
      <c r="AB150" s="30"/>
      <c r="AC150" s="30"/>
    </row>
    <row r="151" spans="2:29">
      <c r="AA151" s="30"/>
      <c r="AB151" s="30"/>
      <c r="AC151" s="30"/>
    </row>
    <row r="152" spans="2:29">
      <c r="AA152" s="30"/>
      <c r="AB152" s="30"/>
      <c r="AC152" s="30"/>
    </row>
    <row r="153" spans="2:29">
      <c r="AA153" s="30"/>
      <c r="AB153" s="30"/>
      <c r="AC153" s="30"/>
    </row>
    <row r="154" spans="2:29">
      <c r="AA154" s="30"/>
      <c r="AB154" s="30"/>
      <c r="AC154" s="30"/>
    </row>
    <row r="155" spans="2:29">
      <c r="AA155" s="30"/>
      <c r="AB155" s="30"/>
      <c r="AC155" s="30"/>
    </row>
    <row r="156" spans="2:29">
      <c r="AA156" s="30"/>
      <c r="AB156" s="30"/>
      <c r="AC156" s="30"/>
    </row>
    <row r="157" spans="2:29">
      <c r="AA157" s="30"/>
      <c r="AB157" s="30"/>
      <c r="AC157" s="30"/>
    </row>
    <row r="158" spans="2:29">
      <c r="AA158" s="30"/>
      <c r="AB158" s="30"/>
      <c r="AC158" s="30"/>
    </row>
    <row r="159" spans="2:29">
      <c r="AA159" s="30"/>
      <c r="AB159" s="30"/>
      <c r="AC159" s="30"/>
    </row>
    <row r="160" spans="2:29">
      <c r="AA160" s="30"/>
      <c r="AB160" s="30"/>
      <c r="AC160" s="30"/>
    </row>
    <row r="161" spans="2:29">
      <c r="AA161" s="30"/>
      <c r="AB161" s="30"/>
      <c r="AC161" s="30"/>
    </row>
    <row r="162" spans="2:29">
      <c r="AA162" s="30"/>
      <c r="AB162" s="30"/>
      <c r="AC162" s="30"/>
    </row>
    <row r="163" spans="2:29">
      <c r="AA163" s="30"/>
      <c r="AB163" s="30"/>
      <c r="AC163" s="30"/>
    </row>
    <row r="164" spans="2:29">
      <c r="AA164" s="30"/>
      <c r="AB164" s="30"/>
      <c r="AC164" s="30"/>
    </row>
    <row r="165" spans="2:29">
      <c r="AA165" s="30"/>
      <c r="AB165" s="30"/>
      <c r="AC165" s="30"/>
    </row>
    <row r="166" spans="2:29">
      <c r="AA166" s="30"/>
      <c r="AB166" s="30"/>
      <c r="AC166" s="30"/>
    </row>
    <row r="167" spans="2:29">
      <c r="AA167" s="30"/>
      <c r="AB167" s="30"/>
      <c r="AC167" s="30"/>
    </row>
    <row r="168" spans="2:29">
      <c r="AA168" s="30"/>
      <c r="AB168" s="30"/>
      <c r="AC168" s="30"/>
    </row>
    <row r="169" spans="2:29">
      <c r="AA169" s="30"/>
      <c r="AB169" s="30"/>
      <c r="AC169" s="30"/>
    </row>
    <row r="170" spans="2:29">
      <c r="AA170" s="30"/>
      <c r="AB170" s="30"/>
      <c r="AC170" s="30"/>
    </row>
    <row r="171" spans="2:29">
      <c r="B171" s="10"/>
      <c r="D171" s="10"/>
      <c r="E171" s="10"/>
      <c r="F171" s="10"/>
      <c r="G171" s="10"/>
      <c r="AA171" s="30"/>
      <c r="AB171" s="30"/>
      <c r="AC171" s="30"/>
    </row>
    <row r="172" spans="2:29">
      <c r="B172" s="10"/>
      <c r="D172" s="10"/>
      <c r="E172" s="10"/>
      <c r="F172" s="10"/>
      <c r="G172" s="10"/>
      <c r="AA172" s="30"/>
      <c r="AB172" s="30"/>
      <c r="AC172" s="30"/>
    </row>
    <row r="173" spans="2:29">
      <c r="B173" s="10"/>
      <c r="D173" s="10"/>
      <c r="E173" s="10"/>
      <c r="F173" s="10"/>
      <c r="G173" s="10"/>
      <c r="AA173" s="30"/>
      <c r="AB173" s="30"/>
      <c r="AC173" s="30"/>
    </row>
    <row r="174" spans="2:29">
      <c r="B174" s="10"/>
      <c r="D174" s="10"/>
      <c r="E174" s="10"/>
      <c r="F174" s="10"/>
      <c r="G174" s="10"/>
      <c r="AA174" s="30"/>
      <c r="AB174" s="30"/>
      <c r="AC174" s="30"/>
    </row>
    <row r="175" spans="2:29">
      <c r="B175" s="10"/>
      <c r="D175" s="10"/>
      <c r="E175" s="10"/>
      <c r="F175" s="10"/>
      <c r="G175" s="10"/>
      <c r="AA175" s="30"/>
      <c r="AB175" s="30"/>
      <c r="AC175" s="30"/>
    </row>
    <row r="176" spans="2:29">
      <c r="B176" s="10"/>
      <c r="D176" s="10"/>
      <c r="E176" s="10"/>
      <c r="F176" s="10"/>
      <c r="G176" s="10"/>
      <c r="AA176" s="30"/>
      <c r="AB176" s="30"/>
      <c r="AC176" s="30"/>
    </row>
    <row r="177" spans="2:29">
      <c r="B177" s="10"/>
      <c r="D177" s="10"/>
      <c r="E177" s="10"/>
      <c r="F177" s="10"/>
      <c r="G177" s="10"/>
      <c r="AA177" s="30"/>
      <c r="AB177" s="30"/>
      <c r="AC177" s="30"/>
    </row>
    <row r="178" spans="2:29">
      <c r="B178" s="10"/>
      <c r="D178" s="10"/>
      <c r="E178" s="10"/>
      <c r="F178" s="10"/>
      <c r="G178" s="10"/>
      <c r="AA178" s="30"/>
      <c r="AB178" s="30"/>
      <c r="AC178" s="30"/>
    </row>
    <row r="179" spans="2:29">
      <c r="B179" s="10"/>
      <c r="D179" s="10"/>
      <c r="E179" s="10"/>
      <c r="F179" s="10"/>
      <c r="G179" s="10"/>
      <c r="AA179" s="30"/>
      <c r="AB179" s="30"/>
      <c r="AC179" s="30"/>
    </row>
    <row r="180" spans="2:29">
      <c r="B180" s="10"/>
      <c r="D180" s="10"/>
      <c r="E180" s="10"/>
      <c r="F180" s="10"/>
      <c r="G180" s="10"/>
      <c r="AA180" s="30"/>
      <c r="AB180" s="30"/>
      <c r="AC180" s="30"/>
    </row>
    <row r="181" spans="2:29">
      <c r="B181" s="10"/>
      <c r="D181" s="10"/>
      <c r="E181" s="10"/>
      <c r="F181" s="10"/>
      <c r="G181" s="10"/>
      <c r="AA181" s="30"/>
      <c r="AB181" s="30"/>
      <c r="AC181" s="30"/>
    </row>
    <row r="182" spans="2:29">
      <c r="B182" s="10"/>
      <c r="D182" s="10"/>
      <c r="E182" s="10"/>
      <c r="F182" s="10"/>
      <c r="G182" s="10"/>
      <c r="AA182" s="30"/>
      <c r="AB182" s="30"/>
      <c r="AC182" s="30"/>
    </row>
    <row r="183" spans="2:29">
      <c r="B183" s="10"/>
      <c r="D183" s="10"/>
      <c r="E183" s="10"/>
      <c r="F183" s="10"/>
      <c r="G183" s="10"/>
      <c r="AA183" s="30"/>
      <c r="AB183" s="30"/>
      <c r="AC183" s="30"/>
    </row>
    <row r="184" spans="2:29">
      <c r="B184" s="10"/>
      <c r="D184" s="10"/>
      <c r="E184" s="10"/>
      <c r="F184" s="10"/>
      <c r="G184" s="10"/>
      <c r="AA184" s="30"/>
      <c r="AB184" s="30"/>
      <c r="AC184" s="30"/>
    </row>
    <row r="185" spans="2:29">
      <c r="B185" s="10"/>
      <c r="D185" s="10"/>
      <c r="E185" s="10"/>
      <c r="F185" s="10"/>
      <c r="G185" s="10"/>
      <c r="AA185" s="30"/>
      <c r="AB185" s="30"/>
      <c r="AC185" s="30"/>
    </row>
    <row r="186" spans="2:29">
      <c r="B186" s="10"/>
      <c r="D186" s="10"/>
      <c r="E186" s="10"/>
      <c r="F186" s="10"/>
      <c r="G186" s="10"/>
      <c r="AA186" s="30"/>
      <c r="AB186" s="30"/>
      <c r="AC186" s="30"/>
    </row>
    <row r="187" spans="2:29">
      <c r="B187" s="10"/>
      <c r="D187" s="10"/>
      <c r="E187" s="10"/>
      <c r="F187" s="10"/>
      <c r="G187" s="10"/>
      <c r="AA187" s="30"/>
      <c r="AB187" s="30"/>
      <c r="AC187" s="30"/>
    </row>
    <row r="188" spans="2:29">
      <c r="B188" s="10"/>
      <c r="D188" s="10"/>
      <c r="E188" s="10"/>
      <c r="F188" s="10"/>
      <c r="G188" s="10"/>
      <c r="AA188" s="30"/>
      <c r="AB188" s="30"/>
      <c r="AC188" s="30"/>
    </row>
    <row r="189" spans="2:29">
      <c r="B189" s="10"/>
      <c r="D189" s="10"/>
      <c r="E189" s="10"/>
      <c r="F189" s="10"/>
      <c r="G189" s="10"/>
      <c r="AA189" s="30"/>
      <c r="AB189" s="30"/>
      <c r="AC189" s="30"/>
    </row>
    <row r="190" spans="2:29">
      <c r="B190" s="10"/>
      <c r="D190" s="10"/>
      <c r="E190" s="10"/>
      <c r="F190" s="10"/>
      <c r="G190" s="10"/>
      <c r="AA190" s="30"/>
      <c r="AB190" s="30"/>
      <c r="AC190" s="30"/>
    </row>
    <row r="191" spans="2:29">
      <c r="B191" s="10"/>
      <c r="D191" s="10"/>
      <c r="E191" s="10"/>
      <c r="F191" s="10"/>
      <c r="G191" s="10"/>
      <c r="AA191" s="30"/>
      <c r="AB191" s="30"/>
      <c r="AC191" s="30"/>
    </row>
    <row r="192" spans="2:29">
      <c r="B192" s="10"/>
      <c r="D192" s="10"/>
      <c r="E192" s="10"/>
      <c r="F192" s="10"/>
      <c r="G192" s="10"/>
      <c r="AA192" s="30"/>
      <c r="AB192" s="30"/>
      <c r="AC192" s="30"/>
    </row>
    <row r="193" spans="2:29">
      <c r="B193" s="10"/>
      <c r="D193" s="10"/>
      <c r="E193" s="10"/>
      <c r="F193" s="10"/>
      <c r="G193" s="10"/>
      <c r="AA193" s="30"/>
      <c r="AB193" s="30"/>
      <c r="AC193" s="30"/>
    </row>
    <row r="194" spans="2:29">
      <c r="B194" s="10"/>
      <c r="D194" s="10"/>
      <c r="E194" s="10"/>
      <c r="F194" s="10"/>
      <c r="G194" s="10"/>
      <c r="AA194" s="30"/>
      <c r="AB194" s="30"/>
      <c r="AC194" s="30"/>
    </row>
    <row r="195" spans="2:29">
      <c r="B195" s="10"/>
      <c r="D195" s="10"/>
      <c r="E195" s="10"/>
      <c r="F195" s="10"/>
      <c r="G195" s="10"/>
      <c r="AA195" s="30"/>
      <c r="AB195" s="30"/>
      <c r="AC195" s="30"/>
    </row>
    <row r="196" spans="2:29">
      <c r="B196" s="10"/>
      <c r="D196" s="10"/>
      <c r="E196" s="10"/>
      <c r="F196" s="10"/>
      <c r="G196" s="10"/>
      <c r="AA196" s="30"/>
      <c r="AB196" s="30"/>
      <c r="AC196" s="30"/>
    </row>
    <row r="197" spans="2:29">
      <c r="B197" s="10"/>
      <c r="D197" s="10"/>
      <c r="E197" s="10"/>
      <c r="F197" s="10"/>
      <c r="G197" s="10"/>
      <c r="AA197" s="30"/>
      <c r="AB197" s="30"/>
      <c r="AC197" s="30"/>
    </row>
    <row r="198" spans="2:29">
      <c r="B198" s="10"/>
      <c r="D198" s="10"/>
      <c r="E198" s="10"/>
      <c r="F198" s="10"/>
      <c r="G198" s="10"/>
      <c r="AA198" s="30"/>
      <c r="AB198" s="30"/>
      <c r="AC198" s="30"/>
    </row>
    <row r="199" spans="2:29">
      <c r="B199" s="10"/>
      <c r="D199" s="10"/>
      <c r="E199" s="10"/>
      <c r="F199" s="10"/>
      <c r="G199" s="10"/>
      <c r="AA199" s="30"/>
      <c r="AB199" s="30"/>
      <c r="AC199" s="30"/>
    </row>
    <row r="200" spans="2:29">
      <c r="B200" s="10"/>
      <c r="D200" s="10"/>
      <c r="E200" s="10"/>
      <c r="F200" s="10"/>
      <c r="G200" s="10"/>
      <c r="AA200" s="30"/>
      <c r="AB200" s="30"/>
      <c r="AC200" s="30"/>
    </row>
    <row r="201" spans="2:29">
      <c r="B201" s="10"/>
      <c r="D201" s="10"/>
      <c r="E201" s="10"/>
      <c r="F201" s="10"/>
      <c r="G201" s="10"/>
      <c r="AA201" s="30"/>
      <c r="AB201" s="30"/>
      <c r="AC201" s="30"/>
    </row>
    <row r="202" spans="2:29">
      <c r="B202" s="10"/>
      <c r="D202" s="10"/>
      <c r="E202" s="10"/>
      <c r="F202" s="10"/>
      <c r="G202" s="10"/>
      <c r="AA202" s="30"/>
      <c r="AB202" s="30"/>
      <c r="AC202" s="30"/>
    </row>
    <row r="203" spans="2:29">
      <c r="B203" s="10"/>
      <c r="D203" s="10"/>
      <c r="E203" s="10"/>
      <c r="F203" s="10"/>
      <c r="G203" s="10"/>
      <c r="AA203" s="30"/>
      <c r="AB203" s="30"/>
      <c r="AC203" s="30"/>
    </row>
    <row r="204" spans="2:29">
      <c r="B204" s="10"/>
      <c r="D204" s="10"/>
      <c r="E204" s="10"/>
      <c r="F204" s="10"/>
      <c r="G204" s="10"/>
      <c r="AA204" s="30"/>
      <c r="AB204" s="30"/>
      <c r="AC204" s="30"/>
    </row>
    <row r="205" spans="2:29">
      <c r="B205" s="10"/>
      <c r="D205" s="10"/>
      <c r="E205" s="10"/>
      <c r="F205" s="10"/>
      <c r="G205" s="10"/>
      <c r="AA205" s="30"/>
      <c r="AB205" s="30"/>
      <c r="AC205" s="30"/>
    </row>
    <row r="206" spans="2:29">
      <c r="B206" s="10"/>
      <c r="D206" s="10"/>
      <c r="E206" s="10"/>
      <c r="F206" s="10"/>
      <c r="G206" s="10"/>
      <c r="AA206" s="30"/>
      <c r="AB206" s="30"/>
      <c r="AC206" s="30"/>
    </row>
    <row r="207" spans="2:29">
      <c r="B207" s="10"/>
      <c r="D207" s="10"/>
      <c r="E207" s="10"/>
      <c r="F207" s="10"/>
      <c r="G207" s="10"/>
      <c r="AA207" s="30"/>
      <c r="AB207" s="30"/>
      <c r="AC207" s="30"/>
    </row>
    <row r="208" spans="2:29">
      <c r="B208" s="10"/>
      <c r="D208" s="10"/>
      <c r="E208" s="10"/>
      <c r="F208" s="10"/>
      <c r="G208" s="10"/>
      <c r="AA208" s="30"/>
      <c r="AB208" s="30"/>
      <c r="AC208" s="30"/>
    </row>
    <row r="209" spans="2:29">
      <c r="B209" s="10"/>
      <c r="D209" s="10"/>
      <c r="E209" s="10"/>
      <c r="F209" s="10"/>
      <c r="G209" s="10"/>
      <c r="AA209" s="30"/>
      <c r="AB209" s="30"/>
      <c r="AC209" s="30"/>
    </row>
    <row r="210" spans="2:29">
      <c r="B210" s="10"/>
      <c r="D210" s="10"/>
      <c r="E210" s="10"/>
      <c r="F210" s="10"/>
      <c r="G210" s="10"/>
      <c r="AA210" s="30"/>
      <c r="AB210" s="30"/>
      <c r="AC210" s="30"/>
    </row>
    <row r="211" spans="2:29">
      <c r="B211" s="10"/>
      <c r="D211" s="10"/>
      <c r="E211" s="10"/>
      <c r="F211" s="10"/>
      <c r="G211" s="10"/>
      <c r="AA211" s="30"/>
      <c r="AB211" s="30"/>
      <c r="AC211" s="30"/>
    </row>
    <row r="212" spans="2:29">
      <c r="B212" s="10"/>
      <c r="D212" s="10"/>
      <c r="E212" s="10"/>
      <c r="F212" s="10"/>
      <c r="G212" s="10"/>
      <c r="AA212" s="30"/>
      <c r="AB212" s="30"/>
      <c r="AC212" s="30"/>
    </row>
    <row r="213" spans="2:29">
      <c r="B213" s="10"/>
      <c r="D213" s="10"/>
      <c r="E213" s="10"/>
      <c r="F213" s="10"/>
      <c r="G213" s="10"/>
      <c r="AA213" s="30"/>
      <c r="AB213" s="30"/>
      <c r="AC213" s="30"/>
    </row>
    <row r="214" spans="2:29">
      <c r="B214" s="10"/>
      <c r="D214" s="10"/>
      <c r="E214" s="10"/>
      <c r="F214" s="10"/>
      <c r="G214" s="10"/>
      <c r="AA214" s="30"/>
      <c r="AB214" s="30"/>
      <c r="AC214" s="30"/>
    </row>
    <row r="215" spans="2:29">
      <c r="B215" s="10"/>
      <c r="D215" s="10"/>
      <c r="E215" s="10"/>
      <c r="F215" s="10"/>
      <c r="G215" s="10"/>
      <c r="AA215" s="30"/>
      <c r="AB215" s="30"/>
      <c r="AC215" s="30"/>
    </row>
    <row r="216" spans="2:29">
      <c r="B216" s="10"/>
      <c r="D216" s="10"/>
      <c r="E216" s="10"/>
      <c r="F216" s="10"/>
      <c r="G216" s="10"/>
      <c r="AA216" s="30"/>
      <c r="AB216" s="30"/>
      <c r="AC216" s="30"/>
    </row>
    <row r="217" spans="2:29">
      <c r="B217" s="10"/>
      <c r="D217" s="10"/>
      <c r="E217" s="10"/>
      <c r="F217" s="10"/>
      <c r="G217" s="10"/>
      <c r="AA217" s="30"/>
      <c r="AB217" s="30"/>
      <c r="AC217" s="30"/>
    </row>
    <row r="218" spans="2:29">
      <c r="B218" s="10"/>
      <c r="D218" s="10"/>
      <c r="E218" s="10"/>
      <c r="F218" s="10"/>
      <c r="G218" s="10"/>
      <c r="AA218" s="30"/>
      <c r="AB218" s="30"/>
      <c r="AC218" s="30"/>
    </row>
    <row r="219" spans="2:29">
      <c r="B219" s="10"/>
      <c r="D219" s="10"/>
      <c r="E219" s="10"/>
      <c r="F219" s="10"/>
      <c r="G219" s="10"/>
      <c r="AA219" s="30"/>
      <c r="AB219" s="30"/>
      <c r="AC219" s="30"/>
    </row>
    <row r="220" spans="2:29">
      <c r="B220" s="10"/>
      <c r="D220" s="10"/>
      <c r="E220" s="10"/>
      <c r="F220" s="10"/>
      <c r="G220" s="10"/>
      <c r="AA220" s="30"/>
      <c r="AB220" s="30"/>
      <c r="AC220" s="30"/>
    </row>
    <row r="221" spans="2:29">
      <c r="B221" s="10"/>
      <c r="D221" s="10"/>
      <c r="E221" s="10"/>
      <c r="F221" s="10"/>
      <c r="G221" s="10"/>
      <c r="AA221" s="30"/>
      <c r="AB221" s="30"/>
      <c r="AC221" s="30"/>
    </row>
    <row r="222" spans="2:29">
      <c r="B222" s="10"/>
      <c r="D222" s="10"/>
      <c r="E222" s="10"/>
      <c r="F222" s="10"/>
      <c r="G222" s="10"/>
      <c r="AA222" s="30"/>
      <c r="AB222" s="30"/>
      <c r="AC222" s="30"/>
    </row>
    <row r="223" spans="2:29">
      <c r="B223" s="10"/>
      <c r="D223" s="10"/>
      <c r="E223" s="10"/>
      <c r="F223" s="10"/>
      <c r="G223" s="10"/>
      <c r="AA223" s="30"/>
      <c r="AB223" s="30"/>
      <c r="AC223" s="30"/>
    </row>
    <row r="224" spans="2:29">
      <c r="B224" s="10"/>
      <c r="D224" s="10"/>
      <c r="E224" s="10"/>
      <c r="F224" s="10"/>
      <c r="G224" s="10"/>
      <c r="AA224" s="30"/>
      <c r="AB224" s="30"/>
      <c r="AC224" s="30"/>
    </row>
    <row r="225" spans="2:29">
      <c r="B225" s="10"/>
      <c r="D225" s="10"/>
      <c r="E225" s="10"/>
      <c r="F225" s="10"/>
      <c r="G225" s="10"/>
      <c r="AA225" s="30"/>
      <c r="AB225" s="30"/>
      <c r="AC225" s="30"/>
    </row>
    <row r="226" spans="2:29">
      <c r="B226" s="10"/>
      <c r="D226" s="10"/>
      <c r="E226" s="10"/>
      <c r="F226" s="10"/>
      <c r="G226" s="10"/>
      <c r="AA226" s="30"/>
      <c r="AB226" s="30"/>
      <c r="AC226" s="30"/>
    </row>
    <row r="227" spans="2:29">
      <c r="B227" s="10"/>
      <c r="D227" s="10"/>
      <c r="E227" s="10"/>
      <c r="F227" s="10"/>
      <c r="G227" s="10"/>
      <c r="AA227" s="30"/>
      <c r="AB227" s="30"/>
      <c r="AC227" s="30"/>
    </row>
    <row r="228" spans="2:29">
      <c r="B228" s="10"/>
      <c r="D228" s="10"/>
      <c r="E228" s="10"/>
      <c r="F228" s="10"/>
      <c r="G228" s="10"/>
      <c r="AA228" s="30"/>
      <c r="AB228" s="30"/>
      <c r="AC228" s="30"/>
    </row>
    <row r="229" spans="2:29">
      <c r="B229" s="10"/>
      <c r="D229" s="10"/>
      <c r="E229" s="10"/>
      <c r="F229" s="10"/>
      <c r="G229" s="10"/>
      <c r="AA229" s="30"/>
      <c r="AB229" s="30"/>
      <c r="AC229" s="30"/>
    </row>
    <row r="230" spans="2:29">
      <c r="B230" s="10"/>
      <c r="D230" s="10"/>
      <c r="E230" s="10"/>
      <c r="F230" s="10"/>
      <c r="G230" s="10"/>
      <c r="AA230" s="30"/>
      <c r="AB230" s="30"/>
      <c r="AC230" s="30"/>
    </row>
    <row r="231" spans="2:29">
      <c r="B231" s="10"/>
      <c r="D231" s="10"/>
      <c r="E231" s="10"/>
      <c r="F231" s="10"/>
      <c r="G231" s="10"/>
      <c r="AA231" s="30"/>
      <c r="AB231" s="30"/>
      <c r="AC231" s="30"/>
    </row>
    <row r="232" spans="2:29">
      <c r="B232" s="10"/>
      <c r="D232" s="10"/>
      <c r="E232" s="10"/>
      <c r="F232" s="10"/>
      <c r="G232" s="10"/>
      <c r="AA232" s="30"/>
      <c r="AB232" s="30"/>
      <c r="AC232" s="30"/>
    </row>
    <row r="233" spans="2:29">
      <c r="B233" s="10"/>
      <c r="D233" s="10"/>
      <c r="E233" s="10"/>
      <c r="F233" s="10"/>
      <c r="G233" s="10"/>
      <c r="AA233" s="30"/>
      <c r="AB233" s="30"/>
      <c r="AC233" s="30"/>
    </row>
    <row r="234" spans="2:29">
      <c r="B234" s="10"/>
      <c r="D234" s="10"/>
      <c r="E234" s="10"/>
      <c r="F234" s="10"/>
      <c r="G234" s="10"/>
      <c r="AA234" s="30"/>
      <c r="AB234" s="30"/>
      <c r="AC234" s="30"/>
    </row>
    <row r="235" spans="2:29">
      <c r="B235" s="10"/>
      <c r="D235" s="10"/>
      <c r="E235" s="10"/>
      <c r="F235" s="10"/>
      <c r="G235" s="10"/>
      <c r="AA235" s="30"/>
      <c r="AB235" s="30"/>
      <c r="AC235" s="30"/>
    </row>
    <row r="236" spans="2:29">
      <c r="B236" s="10"/>
      <c r="D236" s="10"/>
      <c r="E236" s="10"/>
      <c r="F236" s="10"/>
      <c r="G236" s="10"/>
      <c r="AA236" s="30"/>
      <c r="AB236" s="30"/>
      <c r="AC236" s="30"/>
    </row>
    <row r="237" spans="2:29">
      <c r="B237" s="10"/>
      <c r="D237" s="10"/>
      <c r="E237" s="10"/>
      <c r="F237" s="10"/>
      <c r="G237" s="10"/>
      <c r="AA237" s="30"/>
      <c r="AB237" s="30"/>
      <c r="AC237" s="30"/>
    </row>
    <row r="238" spans="2:29">
      <c r="B238" s="10"/>
      <c r="D238" s="10"/>
      <c r="E238" s="10"/>
      <c r="F238" s="10"/>
      <c r="G238" s="10"/>
      <c r="AA238" s="30"/>
      <c r="AB238" s="30"/>
      <c r="AC238" s="30"/>
    </row>
    <row r="239" spans="2:29">
      <c r="B239" s="10"/>
      <c r="D239" s="10"/>
      <c r="E239" s="10"/>
      <c r="F239" s="10"/>
      <c r="G239" s="10"/>
      <c r="AA239" s="30"/>
      <c r="AB239" s="30"/>
      <c r="AC239" s="30"/>
    </row>
    <row r="240" spans="2:29">
      <c r="B240" s="10"/>
      <c r="D240" s="10"/>
      <c r="E240" s="10"/>
      <c r="F240" s="10"/>
      <c r="G240" s="10"/>
      <c r="AA240" s="30"/>
      <c r="AB240" s="30"/>
      <c r="AC240" s="30"/>
    </row>
    <row r="241" spans="2:29">
      <c r="B241" s="10"/>
      <c r="D241" s="10"/>
      <c r="E241" s="10"/>
      <c r="F241" s="10"/>
      <c r="G241" s="10"/>
      <c r="AA241" s="30"/>
      <c r="AB241" s="30"/>
      <c r="AC241" s="30"/>
    </row>
    <row r="242" spans="2:29">
      <c r="B242" s="10"/>
      <c r="D242" s="10"/>
      <c r="E242" s="10"/>
      <c r="F242" s="10"/>
      <c r="G242" s="10"/>
      <c r="AA242" s="30"/>
      <c r="AB242" s="30"/>
      <c r="AC242" s="30"/>
    </row>
    <row r="243" spans="2:29">
      <c r="B243" s="10"/>
      <c r="D243" s="10"/>
      <c r="E243" s="10"/>
      <c r="F243" s="10"/>
      <c r="G243" s="10"/>
      <c r="AA243" s="30"/>
      <c r="AB243" s="30"/>
      <c r="AC243" s="30"/>
    </row>
    <row r="244" spans="2:29">
      <c r="B244" s="10"/>
      <c r="D244" s="10"/>
      <c r="E244" s="10"/>
      <c r="F244" s="10"/>
      <c r="G244" s="10"/>
      <c r="AA244" s="30"/>
      <c r="AB244" s="30"/>
      <c r="AC244" s="30"/>
    </row>
    <row r="245" spans="2:29">
      <c r="B245" s="10"/>
      <c r="D245" s="10"/>
      <c r="E245" s="10"/>
      <c r="F245" s="10"/>
      <c r="G245" s="10"/>
      <c r="AA245" s="30"/>
      <c r="AB245" s="30"/>
      <c r="AC245" s="30"/>
    </row>
    <row r="246" spans="2:29">
      <c r="B246" s="10"/>
      <c r="D246" s="10"/>
      <c r="E246" s="10"/>
      <c r="F246" s="10"/>
      <c r="G246" s="10"/>
      <c r="AA246" s="30"/>
      <c r="AB246" s="30"/>
      <c r="AC246" s="30"/>
    </row>
    <row r="247" spans="2:29">
      <c r="B247" s="10"/>
      <c r="D247" s="10"/>
      <c r="E247" s="10"/>
      <c r="F247" s="10"/>
      <c r="G247" s="10"/>
      <c r="AA247" s="30"/>
      <c r="AB247" s="30"/>
      <c r="AC247" s="30"/>
    </row>
    <row r="248" spans="2:29">
      <c r="B248" s="10"/>
      <c r="D248" s="10"/>
      <c r="E248" s="10"/>
      <c r="F248" s="10"/>
      <c r="G248" s="10"/>
      <c r="AA248" s="30"/>
      <c r="AB248" s="30"/>
      <c r="AC248" s="30"/>
    </row>
    <row r="249" spans="2:29">
      <c r="B249" s="10"/>
      <c r="D249" s="10"/>
      <c r="E249" s="10"/>
      <c r="F249" s="10"/>
      <c r="G249" s="10"/>
      <c r="AA249" s="30"/>
      <c r="AB249" s="30"/>
      <c r="AC249" s="30"/>
    </row>
    <row r="250" spans="2:29">
      <c r="B250" s="10"/>
      <c r="D250" s="10"/>
      <c r="E250" s="10"/>
      <c r="F250" s="10"/>
      <c r="G250" s="10"/>
      <c r="AA250" s="30"/>
      <c r="AB250" s="30"/>
      <c r="AC250" s="30"/>
    </row>
    <row r="251" spans="2:29">
      <c r="B251" s="10"/>
      <c r="D251" s="10"/>
      <c r="E251" s="10"/>
      <c r="F251" s="10"/>
      <c r="G251" s="10"/>
      <c r="AA251" s="30"/>
      <c r="AB251" s="30"/>
      <c r="AC251" s="30"/>
    </row>
    <row r="252" spans="2:29">
      <c r="B252" s="10"/>
      <c r="D252" s="10"/>
      <c r="E252" s="10"/>
      <c r="F252" s="10"/>
      <c r="G252" s="10"/>
      <c r="AA252" s="30"/>
      <c r="AB252" s="30"/>
      <c r="AC252" s="30"/>
    </row>
    <row r="253" spans="2:29">
      <c r="B253" s="10"/>
      <c r="D253" s="10"/>
      <c r="E253" s="10"/>
      <c r="F253" s="10"/>
      <c r="G253" s="10"/>
      <c r="AA253" s="30"/>
      <c r="AB253" s="30"/>
      <c r="AC253" s="30"/>
    </row>
    <row r="254" spans="2:29">
      <c r="B254" s="10"/>
      <c r="D254" s="10"/>
      <c r="E254" s="10"/>
      <c r="F254" s="10"/>
      <c r="G254" s="10"/>
      <c r="AA254" s="30"/>
      <c r="AB254" s="30"/>
      <c r="AC254" s="30"/>
    </row>
    <row r="255" spans="2:29">
      <c r="B255" s="10"/>
      <c r="D255" s="10"/>
      <c r="E255" s="10"/>
      <c r="F255" s="10"/>
      <c r="G255" s="10"/>
      <c r="AA255" s="30"/>
      <c r="AB255" s="30"/>
      <c r="AC255" s="30"/>
    </row>
    <row r="256" spans="2:29">
      <c r="B256" s="10"/>
      <c r="D256" s="10"/>
      <c r="E256" s="10"/>
      <c r="F256" s="10"/>
      <c r="G256" s="10"/>
      <c r="AA256" s="30"/>
      <c r="AB256" s="30"/>
      <c r="AC256" s="30"/>
    </row>
    <row r="257" spans="2:29">
      <c r="B257" s="10"/>
      <c r="D257" s="10"/>
      <c r="E257" s="10"/>
      <c r="F257" s="10"/>
      <c r="G257" s="10"/>
      <c r="AA257" s="30"/>
      <c r="AB257" s="30"/>
      <c r="AC257" s="30"/>
    </row>
    <row r="258" spans="2:29">
      <c r="B258" s="10"/>
      <c r="D258" s="10"/>
      <c r="E258" s="10"/>
      <c r="F258" s="10"/>
      <c r="G258" s="10"/>
      <c r="AA258" s="30"/>
      <c r="AB258" s="30"/>
      <c r="AC258" s="30"/>
    </row>
    <row r="259" spans="2:29">
      <c r="B259" s="10"/>
      <c r="D259" s="10"/>
      <c r="E259" s="10"/>
      <c r="F259" s="10"/>
      <c r="G259" s="10"/>
      <c r="AA259" s="30"/>
      <c r="AB259" s="30"/>
      <c r="AC259" s="30"/>
    </row>
    <row r="260" spans="2:29">
      <c r="B260" s="10"/>
      <c r="D260" s="10"/>
      <c r="E260" s="10"/>
      <c r="F260" s="10"/>
      <c r="G260" s="10"/>
      <c r="AA260" s="30"/>
      <c r="AB260" s="30"/>
      <c r="AC260" s="30"/>
    </row>
    <row r="261" spans="2:29">
      <c r="B261" s="10"/>
      <c r="D261" s="10"/>
      <c r="E261" s="10"/>
      <c r="F261" s="10"/>
      <c r="G261" s="10"/>
      <c r="AA261" s="30"/>
      <c r="AB261" s="30"/>
      <c r="AC261" s="30"/>
    </row>
    <row r="262" spans="2:29">
      <c r="B262" s="10"/>
      <c r="D262" s="10"/>
      <c r="E262" s="10"/>
      <c r="F262" s="10"/>
      <c r="G262" s="10"/>
      <c r="AA262" s="30"/>
      <c r="AB262" s="30"/>
      <c r="AC262" s="30"/>
    </row>
    <row r="263" spans="2:29">
      <c r="B263" s="10"/>
      <c r="D263" s="10"/>
      <c r="E263" s="10"/>
      <c r="F263" s="10"/>
      <c r="G263" s="10"/>
      <c r="AA263" s="30"/>
      <c r="AB263" s="30"/>
      <c r="AC263" s="30"/>
    </row>
    <row r="264" spans="2:29">
      <c r="B264" s="10"/>
      <c r="D264" s="10"/>
      <c r="E264" s="10"/>
      <c r="F264" s="10"/>
      <c r="G264" s="10"/>
      <c r="AA264" s="30"/>
      <c r="AB264" s="30"/>
      <c r="AC264" s="30"/>
    </row>
    <row r="265" spans="2:29">
      <c r="B265" s="10"/>
      <c r="D265" s="10"/>
      <c r="E265" s="10"/>
      <c r="F265" s="10"/>
      <c r="G265" s="10"/>
      <c r="AA265" s="30"/>
      <c r="AB265" s="30"/>
      <c r="AC265" s="30"/>
    </row>
    <row r="266" spans="2:29">
      <c r="B266" s="10"/>
      <c r="D266" s="10"/>
      <c r="E266" s="10"/>
      <c r="F266" s="10"/>
      <c r="G266" s="10"/>
      <c r="AA266" s="30"/>
      <c r="AB266" s="30"/>
      <c r="AC266" s="30"/>
    </row>
    <row r="267" spans="2:29">
      <c r="B267" s="10"/>
      <c r="D267" s="10"/>
      <c r="E267" s="10"/>
      <c r="F267" s="10"/>
      <c r="G267" s="10"/>
      <c r="AA267" s="30"/>
      <c r="AB267" s="30"/>
      <c r="AC267" s="30"/>
    </row>
    <row r="268" spans="2:29">
      <c r="B268" s="10"/>
      <c r="D268" s="10"/>
      <c r="E268" s="10"/>
      <c r="F268" s="10"/>
      <c r="G268" s="10"/>
      <c r="AA268" s="30"/>
      <c r="AB268" s="30"/>
      <c r="AC268" s="30"/>
    </row>
    <row r="269" spans="2:29">
      <c r="B269" s="10"/>
      <c r="D269" s="10"/>
      <c r="E269" s="10"/>
      <c r="F269" s="10"/>
      <c r="G269" s="10"/>
      <c r="AA269" s="30"/>
      <c r="AB269" s="30"/>
      <c r="AC269" s="30"/>
    </row>
    <row r="270" spans="2:29">
      <c r="B270" s="10"/>
      <c r="D270" s="10"/>
      <c r="E270" s="10"/>
      <c r="F270" s="10"/>
      <c r="G270" s="10"/>
      <c r="AA270" s="30"/>
      <c r="AB270" s="30"/>
      <c r="AC270" s="30"/>
    </row>
    <row r="271" spans="2:29">
      <c r="B271" s="10"/>
      <c r="D271" s="10"/>
      <c r="E271" s="10"/>
      <c r="F271" s="10"/>
      <c r="G271" s="10"/>
      <c r="AA271" s="30"/>
      <c r="AB271" s="30"/>
      <c r="AC271" s="30"/>
    </row>
    <row r="272" spans="2:29">
      <c r="B272" s="10"/>
      <c r="D272" s="10"/>
      <c r="E272" s="10"/>
      <c r="F272" s="10"/>
      <c r="G272" s="10"/>
      <c r="AA272" s="30"/>
      <c r="AB272" s="30"/>
      <c r="AC272" s="30"/>
    </row>
    <row r="273" spans="2:29">
      <c r="B273" s="10"/>
      <c r="D273" s="10"/>
      <c r="E273" s="10"/>
      <c r="F273" s="10"/>
      <c r="G273" s="10"/>
      <c r="AA273" s="30"/>
      <c r="AB273" s="30"/>
      <c r="AC273" s="30"/>
    </row>
    <row r="274" spans="2:29">
      <c r="B274" s="10"/>
      <c r="D274" s="10"/>
      <c r="E274" s="10"/>
      <c r="F274" s="10"/>
      <c r="G274" s="10"/>
      <c r="AA274" s="30"/>
      <c r="AB274" s="30"/>
      <c r="AC274" s="30"/>
    </row>
    <row r="275" spans="2:29">
      <c r="B275" s="10"/>
      <c r="D275" s="10"/>
      <c r="E275" s="10"/>
      <c r="F275" s="10"/>
      <c r="G275" s="10"/>
      <c r="AA275" s="30"/>
      <c r="AB275" s="30"/>
      <c r="AC275" s="30"/>
    </row>
    <row r="276" spans="2:29">
      <c r="B276" s="10"/>
      <c r="D276" s="10"/>
      <c r="E276" s="10"/>
      <c r="F276" s="10"/>
      <c r="G276" s="10"/>
      <c r="AA276" s="30"/>
      <c r="AB276" s="30"/>
      <c r="AC276" s="30"/>
    </row>
    <row r="277" spans="2:29">
      <c r="B277" s="10"/>
      <c r="D277" s="10"/>
      <c r="E277" s="10"/>
      <c r="F277" s="10"/>
      <c r="G277" s="10"/>
      <c r="AA277" s="30"/>
      <c r="AB277" s="30"/>
      <c r="AC277" s="30"/>
    </row>
    <row r="278" spans="2:29">
      <c r="B278" s="10"/>
      <c r="D278" s="10"/>
      <c r="E278" s="10"/>
      <c r="F278" s="10"/>
      <c r="G278" s="10"/>
      <c r="AA278" s="30"/>
      <c r="AB278" s="30"/>
      <c r="AC278" s="30"/>
    </row>
    <row r="279" spans="2:29">
      <c r="B279" s="10"/>
      <c r="D279" s="10"/>
      <c r="E279" s="10"/>
      <c r="F279" s="10"/>
      <c r="G279" s="10"/>
      <c r="AA279" s="30"/>
      <c r="AB279" s="30"/>
      <c r="AC279" s="30"/>
    </row>
    <row r="280" spans="2:29">
      <c r="B280" s="10"/>
      <c r="D280" s="10"/>
      <c r="E280" s="10"/>
      <c r="F280" s="10"/>
      <c r="G280" s="10"/>
      <c r="AA280" s="30"/>
      <c r="AB280" s="30"/>
      <c r="AC280" s="30"/>
    </row>
    <row r="281" spans="2:29">
      <c r="B281" s="10"/>
      <c r="D281" s="10"/>
      <c r="E281" s="10"/>
      <c r="F281" s="10"/>
      <c r="G281" s="10"/>
      <c r="AA281" s="30"/>
      <c r="AB281" s="30"/>
      <c r="AC281" s="30"/>
    </row>
    <row r="282" spans="2:29">
      <c r="B282" s="10"/>
      <c r="D282" s="10"/>
      <c r="E282" s="10"/>
      <c r="F282" s="10"/>
      <c r="G282" s="10"/>
      <c r="AA282" s="30"/>
      <c r="AB282" s="30"/>
      <c r="AC282" s="30"/>
    </row>
    <row r="283" spans="2:29">
      <c r="B283" s="10"/>
      <c r="D283" s="10"/>
      <c r="E283" s="10"/>
      <c r="F283" s="10"/>
      <c r="G283" s="10"/>
      <c r="AA283" s="30"/>
      <c r="AB283" s="30"/>
      <c r="AC283" s="30"/>
    </row>
    <row r="284" spans="2:29">
      <c r="B284" s="10"/>
      <c r="D284" s="10"/>
      <c r="E284" s="10"/>
      <c r="F284" s="10"/>
      <c r="G284" s="10"/>
      <c r="AA284" s="30"/>
      <c r="AB284" s="30"/>
      <c r="AC284" s="30"/>
    </row>
    <row r="285" spans="2:29">
      <c r="B285" s="10"/>
      <c r="D285" s="10"/>
      <c r="E285" s="10"/>
      <c r="F285" s="10"/>
      <c r="G285" s="10"/>
      <c r="AA285" s="30"/>
      <c r="AB285" s="30"/>
      <c r="AC285" s="30"/>
    </row>
    <row r="286" spans="2:29">
      <c r="B286" s="10"/>
      <c r="D286" s="10"/>
      <c r="E286" s="10"/>
      <c r="F286" s="10"/>
      <c r="G286" s="10"/>
      <c r="AA286" s="30"/>
      <c r="AB286" s="30"/>
      <c r="AC286" s="30"/>
    </row>
    <row r="287" spans="2:29">
      <c r="B287" s="10"/>
      <c r="D287" s="10"/>
      <c r="E287" s="10"/>
      <c r="F287" s="10"/>
      <c r="G287" s="10"/>
      <c r="AA287" s="30"/>
      <c r="AB287" s="30"/>
      <c r="AC287" s="30"/>
    </row>
    <row r="288" spans="2:29">
      <c r="B288" s="10"/>
      <c r="D288" s="10"/>
      <c r="E288" s="10"/>
      <c r="F288" s="10"/>
      <c r="G288" s="10"/>
      <c r="AA288" s="30"/>
      <c r="AB288" s="30"/>
      <c r="AC288" s="30"/>
    </row>
    <row r="289" spans="2:29">
      <c r="B289" s="10"/>
      <c r="D289" s="10"/>
      <c r="E289" s="10"/>
      <c r="F289" s="10"/>
      <c r="G289" s="10"/>
      <c r="AA289" s="30"/>
      <c r="AB289" s="30"/>
      <c r="AC289" s="30"/>
    </row>
    <row r="290" spans="2:29">
      <c r="B290" s="10"/>
      <c r="D290" s="10"/>
      <c r="E290" s="10"/>
      <c r="F290" s="10"/>
      <c r="G290" s="10"/>
      <c r="AA290" s="30"/>
      <c r="AB290" s="30"/>
      <c r="AC290" s="30"/>
    </row>
    <row r="291" spans="2:29">
      <c r="B291" s="10"/>
      <c r="D291" s="10"/>
      <c r="E291" s="10"/>
      <c r="F291" s="10"/>
      <c r="G291" s="10"/>
      <c r="AA291" s="30"/>
      <c r="AB291" s="30"/>
      <c r="AC291" s="30"/>
    </row>
    <row r="292" spans="2:29">
      <c r="B292" s="10"/>
      <c r="D292" s="10"/>
      <c r="E292" s="10"/>
      <c r="F292" s="10"/>
      <c r="G292" s="10"/>
      <c r="AA292" s="30"/>
      <c r="AB292" s="30"/>
      <c r="AC292" s="30"/>
    </row>
    <row r="293" spans="2:29">
      <c r="B293" s="10"/>
      <c r="D293" s="10"/>
      <c r="E293" s="10"/>
      <c r="F293" s="10"/>
      <c r="G293" s="10"/>
      <c r="AA293" s="30"/>
      <c r="AB293" s="30"/>
      <c r="AC293" s="30"/>
    </row>
    <row r="294" spans="2:29">
      <c r="B294" s="10"/>
      <c r="D294" s="10"/>
      <c r="E294" s="10"/>
      <c r="F294" s="10"/>
      <c r="G294" s="10"/>
      <c r="AA294" s="30"/>
      <c r="AB294" s="30"/>
      <c r="AC294" s="30"/>
    </row>
    <row r="295" spans="2:29">
      <c r="B295" s="10"/>
      <c r="D295" s="10"/>
      <c r="E295" s="10"/>
      <c r="F295" s="10"/>
      <c r="G295" s="10"/>
      <c r="AA295" s="30"/>
      <c r="AB295" s="30"/>
      <c r="AC295" s="30"/>
    </row>
    <row r="296" spans="2:29">
      <c r="B296" s="10"/>
      <c r="D296" s="10"/>
      <c r="E296" s="10"/>
      <c r="F296" s="10"/>
      <c r="G296" s="10"/>
      <c r="AA296" s="30"/>
      <c r="AB296" s="30"/>
      <c r="AC296" s="30"/>
    </row>
    <row r="297" spans="2:29">
      <c r="B297" s="10"/>
      <c r="D297" s="10"/>
      <c r="E297" s="10"/>
      <c r="F297" s="10"/>
      <c r="G297" s="10"/>
      <c r="AA297" s="30"/>
      <c r="AB297" s="30"/>
      <c r="AC297" s="30"/>
    </row>
    <row r="298" spans="2:29">
      <c r="B298" s="10"/>
      <c r="D298" s="10"/>
      <c r="E298" s="10"/>
      <c r="F298" s="10"/>
      <c r="G298" s="10"/>
      <c r="AA298" s="30"/>
      <c r="AB298" s="30"/>
      <c r="AC298" s="30"/>
    </row>
    <row r="299" spans="2:29">
      <c r="B299" s="10"/>
      <c r="D299" s="10"/>
      <c r="E299" s="10"/>
      <c r="F299" s="10"/>
      <c r="G299" s="10"/>
      <c r="AA299" s="30"/>
      <c r="AB299" s="30"/>
      <c r="AC299" s="30"/>
    </row>
    <row r="300" spans="2:29">
      <c r="B300" s="10"/>
      <c r="D300" s="10"/>
      <c r="E300" s="10"/>
      <c r="F300" s="10"/>
      <c r="G300" s="10"/>
      <c r="AA300" s="30"/>
      <c r="AB300" s="30"/>
      <c r="AC300" s="30"/>
    </row>
    <row r="301" spans="2:29">
      <c r="B301" s="10"/>
      <c r="D301" s="10"/>
      <c r="E301" s="10"/>
      <c r="F301" s="10"/>
      <c r="G301" s="10"/>
      <c r="AA301" s="30"/>
      <c r="AB301" s="30"/>
      <c r="AC301" s="30"/>
    </row>
    <row r="302" spans="2:29">
      <c r="B302" s="10"/>
      <c r="D302" s="10"/>
      <c r="E302" s="10"/>
      <c r="F302" s="10"/>
      <c r="G302" s="10"/>
      <c r="AA302" s="30"/>
      <c r="AB302" s="30"/>
      <c r="AC302" s="30"/>
    </row>
    <row r="303" spans="2:29">
      <c r="B303" s="10"/>
      <c r="D303" s="10"/>
      <c r="E303" s="10"/>
      <c r="F303" s="10"/>
      <c r="G303" s="10"/>
      <c r="AA303" s="30"/>
      <c r="AB303" s="30"/>
      <c r="AC303" s="30"/>
    </row>
    <row r="304" spans="2:29">
      <c r="B304" s="10"/>
      <c r="D304" s="10"/>
      <c r="E304" s="10"/>
      <c r="F304" s="10"/>
      <c r="G304" s="10"/>
      <c r="AA304" s="30"/>
      <c r="AB304" s="30"/>
      <c r="AC304" s="30"/>
    </row>
    <row r="305" spans="2:29">
      <c r="B305" s="10"/>
      <c r="D305" s="10"/>
      <c r="E305" s="10"/>
      <c r="F305" s="10"/>
      <c r="G305" s="10"/>
      <c r="AA305" s="30"/>
      <c r="AB305" s="30"/>
      <c r="AC305" s="30"/>
    </row>
    <row r="306" spans="2:29">
      <c r="B306" s="10"/>
      <c r="D306" s="10"/>
      <c r="E306" s="10"/>
      <c r="F306" s="10"/>
      <c r="G306" s="10"/>
      <c r="AA306" s="30"/>
      <c r="AB306" s="30"/>
      <c r="AC306" s="30"/>
    </row>
    <row r="307" spans="2:29">
      <c r="B307" s="10"/>
      <c r="D307" s="10"/>
      <c r="E307" s="10"/>
      <c r="F307" s="10"/>
      <c r="G307" s="10"/>
      <c r="AA307" s="30"/>
      <c r="AB307" s="30"/>
      <c r="AC307" s="30"/>
    </row>
    <row r="308" spans="2:29">
      <c r="B308" s="10"/>
      <c r="D308" s="10"/>
      <c r="E308" s="10"/>
      <c r="F308" s="10"/>
      <c r="G308" s="10"/>
      <c r="AA308" s="30"/>
      <c r="AB308" s="30"/>
      <c r="AC308" s="30"/>
    </row>
    <row r="309" spans="2:29">
      <c r="B309" s="10"/>
      <c r="D309" s="10"/>
      <c r="E309" s="10"/>
      <c r="F309" s="10"/>
      <c r="G309" s="10"/>
      <c r="AA309" s="30"/>
      <c r="AB309" s="30"/>
      <c r="AC309" s="30"/>
    </row>
    <row r="310" spans="2:29">
      <c r="B310" s="10"/>
      <c r="D310" s="10"/>
      <c r="E310" s="10"/>
      <c r="F310" s="10"/>
      <c r="G310" s="10"/>
      <c r="AA310" s="30"/>
      <c r="AB310" s="30"/>
      <c r="AC310" s="30"/>
    </row>
    <row r="311" spans="2:29">
      <c r="B311" s="10"/>
      <c r="D311" s="10"/>
      <c r="E311" s="10"/>
      <c r="F311" s="10"/>
      <c r="G311" s="10"/>
      <c r="AA311" s="30"/>
      <c r="AB311" s="30"/>
      <c r="AC311" s="30"/>
    </row>
    <row r="312" spans="2:29">
      <c r="B312" s="10"/>
      <c r="D312" s="10"/>
      <c r="E312" s="10"/>
      <c r="F312" s="10"/>
      <c r="G312" s="10"/>
      <c r="AA312" s="30"/>
      <c r="AB312" s="30"/>
      <c r="AC312" s="30"/>
    </row>
    <row r="313" spans="2:29">
      <c r="B313" s="10"/>
      <c r="D313" s="10"/>
      <c r="E313" s="10"/>
      <c r="F313" s="10"/>
      <c r="G313" s="10"/>
      <c r="AA313" s="30"/>
      <c r="AB313" s="30"/>
      <c r="AC313" s="30"/>
    </row>
    <row r="314" spans="2:29">
      <c r="B314" s="10"/>
      <c r="D314" s="10"/>
      <c r="E314" s="10"/>
      <c r="F314" s="10"/>
      <c r="G314" s="10"/>
      <c r="AA314" s="30"/>
      <c r="AB314" s="30"/>
      <c r="AC314" s="30"/>
    </row>
    <row r="315" spans="2:29">
      <c r="B315" s="10"/>
      <c r="D315" s="10"/>
      <c r="E315" s="10"/>
      <c r="F315" s="10"/>
      <c r="G315" s="10"/>
      <c r="AA315" s="30"/>
      <c r="AB315" s="30"/>
      <c r="AC315" s="30"/>
    </row>
    <row r="316" spans="2:29">
      <c r="B316" s="10"/>
      <c r="D316" s="10"/>
      <c r="E316" s="10"/>
      <c r="F316" s="10"/>
      <c r="G316" s="10"/>
      <c r="AA316" s="30"/>
      <c r="AB316" s="30"/>
      <c r="AC316" s="30"/>
    </row>
    <row r="317" spans="2:29">
      <c r="B317" s="10"/>
      <c r="D317" s="10"/>
      <c r="E317" s="10"/>
      <c r="F317" s="10"/>
      <c r="G317" s="10"/>
      <c r="AA317" s="30"/>
      <c r="AB317" s="30"/>
      <c r="AC317" s="30"/>
    </row>
    <row r="318" spans="2:29">
      <c r="B318" s="10"/>
      <c r="D318" s="10"/>
      <c r="E318" s="10"/>
      <c r="F318" s="10"/>
      <c r="G318" s="10"/>
      <c r="AA318" s="30"/>
      <c r="AB318" s="30"/>
      <c r="AC318" s="30"/>
    </row>
    <row r="319" spans="2:29">
      <c r="B319" s="10"/>
      <c r="D319" s="10"/>
      <c r="E319" s="10"/>
      <c r="F319" s="10"/>
      <c r="G319" s="10"/>
      <c r="AA319" s="30"/>
      <c r="AB319" s="30"/>
      <c r="AC319" s="30"/>
    </row>
    <row r="320" spans="2:29">
      <c r="B320" s="10"/>
      <c r="D320" s="10"/>
      <c r="E320" s="10"/>
      <c r="F320" s="10"/>
      <c r="G320" s="10"/>
      <c r="AA320" s="30"/>
      <c r="AB320" s="30"/>
      <c r="AC320" s="30"/>
    </row>
    <row r="321" spans="2:29">
      <c r="B321" s="10"/>
      <c r="D321" s="10"/>
      <c r="E321" s="10"/>
      <c r="F321" s="10"/>
      <c r="G321" s="10"/>
      <c r="AA321" s="30"/>
      <c r="AB321" s="30"/>
      <c r="AC321" s="30"/>
    </row>
    <row r="322" spans="2:29">
      <c r="B322" s="10"/>
      <c r="D322" s="10"/>
      <c r="E322" s="10"/>
      <c r="F322" s="10"/>
      <c r="G322" s="10"/>
      <c r="AA322" s="30"/>
      <c r="AB322" s="30"/>
      <c r="AC322" s="30"/>
    </row>
    <row r="323" spans="2:29">
      <c r="B323" s="10"/>
      <c r="D323" s="10"/>
      <c r="E323" s="10"/>
      <c r="F323" s="10"/>
      <c r="G323" s="10"/>
      <c r="AA323" s="30"/>
      <c r="AB323" s="30"/>
      <c r="AC323" s="30"/>
    </row>
    <row r="324" spans="2:29">
      <c r="B324" s="10"/>
      <c r="D324" s="10"/>
      <c r="E324" s="10"/>
      <c r="F324" s="10"/>
      <c r="G324" s="10"/>
      <c r="AA324" s="30"/>
      <c r="AB324" s="30"/>
      <c r="AC324" s="30"/>
    </row>
    <row r="325" spans="2:29">
      <c r="B325" s="10"/>
      <c r="D325" s="10"/>
      <c r="E325" s="10"/>
      <c r="F325" s="10"/>
      <c r="G325" s="10"/>
      <c r="AA325" s="30"/>
      <c r="AB325" s="30"/>
      <c r="AC325" s="30"/>
    </row>
    <row r="326" spans="2:29">
      <c r="B326" s="10"/>
      <c r="D326" s="10"/>
      <c r="E326" s="10"/>
      <c r="F326" s="10"/>
      <c r="G326" s="10"/>
      <c r="AA326" s="30"/>
      <c r="AB326" s="30"/>
      <c r="AC326" s="30"/>
    </row>
    <row r="327" spans="2:29">
      <c r="B327" s="10"/>
      <c r="D327" s="10"/>
      <c r="E327" s="10"/>
      <c r="F327" s="10"/>
      <c r="G327" s="10"/>
      <c r="AA327" s="30"/>
      <c r="AB327" s="30"/>
      <c r="AC327" s="30"/>
    </row>
    <row r="328" spans="2:29">
      <c r="B328" s="10"/>
      <c r="D328" s="10"/>
      <c r="E328" s="10"/>
      <c r="F328" s="10"/>
      <c r="G328" s="10"/>
      <c r="AA328" s="30"/>
      <c r="AB328" s="30"/>
      <c r="AC328" s="30"/>
    </row>
    <row r="329" spans="2:29">
      <c r="B329" s="10"/>
      <c r="D329" s="10"/>
      <c r="E329" s="10"/>
      <c r="F329" s="10"/>
      <c r="G329" s="10"/>
      <c r="AA329" s="30"/>
      <c r="AB329" s="30"/>
      <c r="AC329" s="30"/>
    </row>
    <row r="330" spans="2:29">
      <c r="B330" s="10"/>
      <c r="D330" s="10"/>
      <c r="E330" s="10"/>
      <c r="F330" s="10"/>
      <c r="G330" s="10"/>
      <c r="AA330" s="30"/>
      <c r="AB330" s="30"/>
      <c r="AC330" s="30"/>
    </row>
    <row r="331" spans="2:29">
      <c r="B331" s="10"/>
      <c r="D331" s="10"/>
      <c r="E331" s="10"/>
      <c r="F331" s="10"/>
      <c r="G331" s="10"/>
      <c r="AA331" s="30"/>
      <c r="AB331" s="30"/>
      <c r="AC331" s="30"/>
    </row>
    <row r="332" spans="2:29">
      <c r="B332" s="10"/>
      <c r="D332" s="10"/>
      <c r="E332" s="10"/>
      <c r="F332" s="10"/>
      <c r="G332" s="10"/>
      <c r="AA332" s="30"/>
      <c r="AB332" s="30"/>
      <c r="AC332" s="30"/>
    </row>
    <row r="333" spans="2:29">
      <c r="B333" s="10"/>
      <c r="D333" s="10"/>
      <c r="E333" s="10"/>
      <c r="F333" s="10"/>
      <c r="G333" s="10"/>
      <c r="AA333" s="30"/>
      <c r="AB333" s="30"/>
      <c r="AC333" s="30"/>
    </row>
    <row r="334" spans="2:29">
      <c r="B334" s="10"/>
      <c r="D334" s="10"/>
      <c r="E334" s="10"/>
      <c r="F334" s="10"/>
      <c r="G334" s="10"/>
      <c r="AA334" s="30"/>
      <c r="AB334" s="30"/>
      <c r="AC334" s="30"/>
    </row>
    <row r="335" spans="2:29">
      <c r="B335" s="10"/>
      <c r="D335" s="10"/>
      <c r="E335" s="10"/>
      <c r="F335" s="10"/>
      <c r="G335" s="10"/>
      <c r="AA335" s="30"/>
      <c r="AB335" s="30"/>
      <c r="AC335" s="30"/>
    </row>
    <row r="336" spans="2:29">
      <c r="B336" s="10"/>
      <c r="D336" s="10"/>
      <c r="E336" s="10"/>
      <c r="F336" s="10"/>
      <c r="G336" s="10"/>
      <c r="AA336" s="30"/>
      <c r="AB336" s="30"/>
      <c r="AC336" s="30"/>
    </row>
    <row r="337" spans="2:29">
      <c r="B337" s="10"/>
      <c r="D337" s="10"/>
      <c r="E337" s="10"/>
      <c r="F337" s="10"/>
      <c r="G337" s="10"/>
      <c r="AA337" s="30"/>
      <c r="AB337" s="30"/>
      <c r="AC337" s="30"/>
    </row>
    <row r="338" spans="2:29">
      <c r="B338" s="10"/>
      <c r="D338" s="10"/>
      <c r="E338" s="10"/>
      <c r="F338" s="10"/>
      <c r="G338" s="10"/>
      <c r="AA338" s="30"/>
      <c r="AB338" s="30"/>
      <c r="AC338" s="30"/>
    </row>
    <row r="339" spans="2:29">
      <c r="B339" s="10"/>
      <c r="D339" s="10"/>
      <c r="E339" s="10"/>
      <c r="F339" s="10"/>
      <c r="G339" s="10"/>
      <c r="AA339" s="30"/>
      <c r="AB339" s="30"/>
      <c r="AC339" s="30"/>
    </row>
    <row r="340" spans="2:29">
      <c r="B340" s="10"/>
      <c r="D340" s="10"/>
      <c r="E340" s="10"/>
      <c r="F340" s="10"/>
      <c r="G340" s="10"/>
      <c r="AA340" s="30"/>
      <c r="AB340" s="30"/>
      <c r="AC340" s="30"/>
    </row>
    <row r="341" spans="2:29">
      <c r="B341" s="10"/>
      <c r="D341" s="10"/>
      <c r="E341" s="10"/>
      <c r="F341" s="10"/>
      <c r="G341" s="10"/>
      <c r="AA341" s="30"/>
      <c r="AB341" s="30"/>
      <c r="AC341" s="30"/>
    </row>
    <row r="342" spans="2:29">
      <c r="B342" s="10"/>
      <c r="D342" s="10"/>
      <c r="E342" s="10"/>
      <c r="F342" s="10"/>
      <c r="G342" s="10"/>
      <c r="AA342" s="30"/>
      <c r="AB342" s="30"/>
      <c r="AC342" s="30"/>
    </row>
    <row r="343" spans="2:29">
      <c r="B343" s="10"/>
      <c r="D343" s="10"/>
      <c r="E343" s="10"/>
      <c r="F343" s="10"/>
      <c r="G343" s="10"/>
      <c r="AA343" s="30"/>
      <c r="AB343" s="30"/>
      <c r="AC343" s="30"/>
    </row>
    <row r="344" spans="2:29">
      <c r="B344" s="10"/>
      <c r="D344" s="10"/>
      <c r="E344" s="10"/>
      <c r="F344" s="10"/>
      <c r="G344" s="10"/>
      <c r="AA344" s="30"/>
      <c r="AB344" s="30"/>
      <c r="AC344" s="30"/>
    </row>
    <row r="345" spans="2:29">
      <c r="B345" s="10"/>
      <c r="D345" s="10"/>
      <c r="E345" s="10"/>
      <c r="F345" s="10"/>
      <c r="G345" s="10"/>
      <c r="AA345" s="30"/>
      <c r="AB345" s="30"/>
      <c r="AC345" s="30"/>
    </row>
    <row r="346" spans="2:29">
      <c r="B346" s="10"/>
      <c r="D346" s="10"/>
      <c r="E346" s="10"/>
      <c r="F346" s="10"/>
      <c r="G346" s="10"/>
      <c r="AA346" s="30"/>
      <c r="AB346" s="30"/>
      <c r="AC346" s="30"/>
    </row>
    <row r="347" spans="2:29">
      <c r="B347" s="10"/>
      <c r="D347" s="10"/>
      <c r="E347" s="10"/>
      <c r="F347" s="10"/>
      <c r="G347" s="10"/>
      <c r="AA347" s="30"/>
      <c r="AB347" s="30"/>
      <c r="AC347" s="30"/>
    </row>
    <row r="348" spans="2:29">
      <c r="B348" s="10"/>
      <c r="D348" s="10"/>
      <c r="E348" s="10"/>
      <c r="F348" s="10"/>
      <c r="G348" s="10"/>
      <c r="AA348" s="30"/>
      <c r="AB348" s="30"/>
      <c r="AC348" s="30"/>
    </row>
    <row r="349" spans="2:29">
      <c r="B349" s="10"/>
      <c r="D349" s="10"/>
      <c r="E349" s="10"/>
      <c r="F349" s="10"/>
      <c r="G349" s="10"/>
      <c r="AA349" s="30"/>
      <c r="AB349" s="30"/>
      <c r="AC349" s="30"/>
    </row>
    <row r="350" spans="2:29">
      <c r="B350" s="10"/>
      <c r="D350" s="10"/>
      <c r="E350" s="10"/>
      <c r="F350" s="10"/>
      <c r="G350" s="10"/>
      <c r="AA350" s="30"/>
      <c r="AB350" s="30"/>
      <c r="AC350" s="30"/>
    </row>
    <row r="351" spans="2:29">
      <c r="B351" s="10"/>
      <c r="D351" s="10"/>
      <c r="E351" s="10"/>
      <c r="F351" s="10"/>
      <c r="G351" s="10"/>
      <c r="AA351" s="30"/>
      <c r="AB351" s="30"/>
      <c r="AC351" s="30"/>
    </row>
    <row r="352" spans="2:29">
      <c r="B352" s="10"/>
      <c r="D352" s="10"/>
      <c r="E352" s="10"/>
      <c r="F352" s="10"/>
      <c r="G352" s="10"/>
      <c r="AA352" s="30"/>
      <c r="AB352" s="30"/>
      <c r="AC352" s="30"/>
    </row>
    <row r="353" spans="2:29">
      <c r="B353" s="10"/>
      <c r="D353" s="10"/>
      <c r="E353" s="10"/>
      <c r="F353" s="10"/>
      <c r="G353" s="10"/>
      <c r="AA353" s="30"/>
      <c r="AB353" s="30"/>
      <c r="AC353" s="30"/>
    </row>
    <row r="354" spans="2:29">
      <c r="B354" s="10"/>
      <c r="D354" s="10"/>
      <c r="E354" s="10"/>
      <c r="F354" s="10"/>
      <c r="G354" s="10"/>
      <c r="AA354" s="30"/>
      <c r="AB354" s="30"/>
      <c r="AC354" s="30"/>
    </row>
    <row r="355" spans="2:29">
      <c r="B355" s="10"/>
      <c r="D355" s="10"/>
      <c r="E355" s="10"/>
      <c r="F355" s="10"/>
      <c r="G355" s="10"/>
      <c r="AA355" s="30"/>
      <c r="AB355" s="30"/>
      <c r="AC355" s="30"/>
    </row>
    <row r="356" spans="2:29">
      <c r="B356" s="10"/>
      <c r="D356" s="10"/>
      <c r="E356" s="10"/>
      <c r="F356" s="10"/>
      <c r="G356" s="10"/>
      <c r="AA356" s="30"/>
      <c r="AB356" s="30"/>
      <c r="AC356" s="30"/>
    </row>
    <row r="357" spans="2:29">
      <c r="B357" s="10"/>
      <c r="D357" s="10"/>
      <c r="E357" s="10"/>
      <c r="F357" s="10"/>
      <c r="G357" s="10"/>
      <c r="AA357" s="30"/>
      <c r="AB357" s="30"/>
      <c r="AC357" s="30"/>
    </row>
    <row r="358" spans="2:29">
      <c r="B358" s="10"/>
      <c r="D358" s="10"/>
      <c r="E358" s="10"/>
      <c r="F358" s="10"/>
      <c r="G358" s="10"/>
      <c r="AA358" s="30"/>
      <c r="AB358" s="30"/>
      <c r="AC358" s="30"/>
    </row>
    <row r="359" spans="2:29">
      <c r="B359" s="10"/>
      <c r="D359" s="10"/>
      <c r="E359" s="10"/>
      <c r="F359" s="10"/>
      <c r="G359" s="10"/>
      <c r="AA359" s="30"/>
      <c r="AB359" s="30"/>
      <c r="AC359" s="30"/>
    </row>
    <row r="360" spans="2:29">
      <c r="B360" s="10"/>
      <c r="D360" s="10"/>
      <c r="E360" s="10"/>
      <c r="F360" s="10"/>
      <c r="G360" s="10"/>
      <c r="AA360" s="30"/>
      <c r="AB360" s="30"/>
      <c r="AC360" s="30"/>
    </row>
    <row r="361" spans="2:29">
      <c r="B361" s="10"/>
      <c r="D361" s="10"/>
      <c r="E361" s="10"/>
      <c r="F361" s="10"/>
      <c r="G361" s="10"/>
      <c r="AA361" s="30"/>
      <c r="AB361" s="30"/>
      <c r="AC361" s="30"/>
    </row>
    <row r="362" spans="2:29">
      <c r="B362" s="10"/>
      <c r="D362" s="10"/>
      <c r="E362" s="10"/>
      <c r="F362" s="10"/>
      <c r="G362" s="10"/>
      <c r="AA362" s="30"/>
      <c r="AB362" s="30"/>
      <c r="AC362" s="30"/>
    </row>
    <row r="363" spans="2:29">
      <c r="B363" s="10"/>
      <c r="D363" s="10"/>
      <c r="E363" s="10"/>
      <c r="F363" s="10"/>
      <c r="G363" s="10"/>
      <c r="AA363" s="30"/>
      <c r="AB363" s="30"/>
      <c r="AC363" s="30"/>
    </row>
    <row r="364" spans="2:29">
      <c r="B364" s="10"/>
      <c r="D364" s="10"/>
      <c r="E364" s="10"/>
      <c r="F364" s="10"/>
      <c r="G364" s="10"/>
      <c r="AA364" s="30"/>
      <c r="AB364" s="30"/>
      <c r="AC364" s="30"/>
    </row>
    <row r="365" spans="2:29">
      <c r="B365" s="10"/>
      <c r="D365" s="10"/>
      <c r="E365" s="10"/>
      <c r="F365" s="10"/>
      <c r="G365" s="10"/>
      <c r="AA365" s="30"/>
      <c r="AB365" s="30"/>
      <c r="AC365" s="30"/>
    </row>
    <row r="366" spans="2:29">
      <c r="B366" s="10"/>
      <c r="D366" s="10"/>
      <c r="E366" s="10"/>
      <c r="F366" s="10"/>
      <c r="G366" s="10"/>
      <c r="AA366" s="30"/>
      <c r="AB366" s="30"/>
      <c r="AC366" s="30"/>
    </row>
    <row r="367" spans="2:29">
      <c r="B367" s="10"/>
      <c r="D367" s="10"/>
      <c r="E367" s="10"/>
      <c r="F367" s="10"/>
      <c r="G367" s="10"/>
      <c r="AA367" s="30"/>
      <c r="AB367" s="30"/>
      <c r="AC367" s="30"/>
    </row>
    <row r="368" spans="2:29">
      <c r="B368" s="10"/>
      <c r="D368" s="10"/>
      <c r="E368" s="10"/>
      <c r="F368" s="10"/>
      <c r="G368" s="10"/>
      <c r="AA368" s="30"/>
      <c r="AB368" s="30"/>
      <c r="AC368" s="30"/>
    </row>
    <row r="369" spans="2:29">
      <c r="B369" s="10"/>
      <c r="D369" s="10"/>
      <c r="E369" s="10"/>
      <c r="F369" s="10"/>
      <c r="G369" s="10"/>
      <c r="AA369" s="30"/>
      <c r="AB369" s="30"/>
      <c r="AC369" s="30"/>
    </row>
    <row r="370" spans="2:29">
      <c r="B370" s="10"/>
      <c r="D370" s="10"/>
      <c r="E370" s="10"/>
      <c r="F370" s="10"/>
      <c r="G370" s="10"/>
      <c r="AA370" s="30"/>
      <c r="AB370" s="30"/>
      <c r="AC370" s="30"/>
    </row>
    <row r="371" spans="2:29">
      <c r="B371" s="10"/>
      <c r="D371" s="10"/>
      <c r="E371" s="10"/>
      <c r="F371" s="10"/>
      <c r="G371" s="10"/>
      <c r="AA371" s="30"/>
      <c r="AB371" s="30"/>
      <c r="AC371" s="30"/>
    </row>
    <row r="372" spans="2:29">
      <c r="B372" s="10"/>
      <c r="D372" s="10"/>
      <c r="E372" s="10"/>
      <c r="F372" s="10"/>
      <c r="G372" s="10"/>
      <c r="AA372" s="30"/>
      <c r="AB372" s="30"/>
      <c r="AC372" s="30"/>
    </row>
    <row r="373" spans="2:29">
      <c r="B373" s="10"/>
      <c r="D373" s="10"/>
      <c r="E373" s="10"/>
      <c r="F373" s="10"/>
      <c r="G373" s="10"/>
      <c r="AA373" s="30"/>
      <c r="AB373" s="30"/>
      <c r="AC373" s="30"/>
    </row>
    <row r="374" spans="2:29">
      <c r="B374" s="10"/>
      <c r="D374" s="10"/>
      <c r="E374" s="10"/>
      <c r="F374" s="10"/>
      <c r="G374" s="10"/>
      <c r="AA374" s="30"/>
      <c r="AB374" s="30"/>
      <c r="AC374" s="30"/>
    </row>
    <row r="375" spans="2:29">
      <c r="B375" s="10"/>
      <c r="D375" s="10"/>
      <c r="E375" s="10"/>
      <c r="F375" s="10"/>
      <c r="G375" s="10"/>
      <c r="AA375" s="30"/>
      <c r="AB375" s="30"/>
      <c r="AC375" s="30"/>
    </row>
    <row r="376" spans="2:29">
      <c r="B376" s="10"/>
      <c r="D376" s="10"/>
      <c r="E376" s="10"/>
      <c r="F376" s="10"/>
      <c r="G376" s="10"/>
      <c r="AA376" s="30"/>
      <c r="AB376" s="30"/>
      <c r="AC376" s="30"/>
    </row>
    <row r="377" spans="2:29">
      <c r="B377" s="10"/>
      <c r="D377" s="10"/>
      <c r="E377" s="10"/>
      <c r="F377" s="10"/>
      <c r="G377" s="10"/>
      <c r="AA377" s="30"/>
      <c r="AB377" s="30"/>
      <c r="AC377" s="30"/>
    </row>
    <row r="378" spans="2:29">
      <c r="B378" s="10"/>
      <c r="D378" s="10"/>
      <c r="E378" s="10"/>
      <c r="F378" s="10"/>
      <c r="G378" s="10"/>
      <c r="AA378" s="30"/>
      <c r="AB378" s="30"/>
      <c r="AC378" s="30"/>
    </row>
    <row r="379" spans="2:29">
      <c r="B379" s="10"/>
      <c r="D379" s="10"/>
      <c r="E379" s="10"/>
      <c r="F379" s="10"/>
      <c r="G379" s="10"/>
      <c r="AA379" s="30"/>
      <c r="AB379" s="30"/>
      <c r="AC379" s="30"/>
    </row>
    <row r="380" spans="2:29">
      <c r="B380" s="10"/>
      <c r="D380" s="10"/>
      <c r="E380" s="10"/>
      <c r="F380" s="10"/>
      <c r="G380" s="10"/>
      <c r="AA380" s="30"/>
      <c r="AB380" s="30"/>
      <c r="AC380" s="30"/>
    </row>
    <row r="381" spans="2:29">
      <c r="B381" s="10"/>
      <c r="D381" s="10"/>
      <c r="E381" s="10"/>
      <c r="F381" s="10"/>
      <c r="G381" s="10"/>
      <c r="AA381" s="30"/>
      <c r="AB381" s="30"/>
      <c r="AC381" s="30"/>
    </row>
    <row r="382" spans="2:29">
      <c r="B382" s="10"/>
      <c r="D382" s="10"/>
      <c r="E382" s="10"/>
      <c r="F382" s="10"/>
      <c r="G382" s="10"/>
      <c r="AA382" s="30"/>
      <c r="AB382" s="30"/>
      <c r="AC382" s="30"/>
    </row>
    <row r="383" spans="2:29">
      <c r="B383" s="10"/>
      <c r="D383" s="10"/>
      <c r="E383" s="10"/>
      <c r="F383" s="10"/>
      <c r="G383" s="10"/>
      <c r="AA383" s="30"/>
      <c r="AB383" s="30"/>
      <c r="AC383" s="30"/>
    </row>
    <row r="384" spans="2:29">
      <c r="B384" s="10"/>
      <c r="D384" s="10"/>
      <c r="E384" s="10"/>
      <c r="F384" s="10"/>
      <c r="G384" s="10"/>
      <c r="AA384" s="30"/>
      <c r="AB384" s="30"/>
      <c r="AC384" s="30"/>
    </row>
    <row r="385" spans="2:29">
      <c r="B385" s="10"/>
      <c r="D385" s="10"/>
      <c r="E385" s="10"/>
      <c r="F385" s="10"/>
      <c r="G385" s="10"/>
      <c r="AA385" s="30"/>
      <c r="AB385" s="30"/>
      <c r="AC385" s="30"/>
    </row>
    <row r="386" spans="2:29">
      <c r="B386" s="10"/>
      <c r="D386" s="10"/>
      <c r="E386" s="10"/>
      <c r="F386" s="10"/>
      <c r="G386" s="10"/>
      <c r="AA386" s="30"/>
      <c r="AB386" s="30"/>
      <c r="AC386" s="30"/>
    </row>
    <row r="387" spans="2:29">
      <c r="B387" s="10"/>
      <c r="D387" s="10"/>
      <c r="E387" s="10"/>
      <c r="F387" s="10"/>
      <c r="G387" s="10"/>
      <c r="AA387" s="30"/>
      <c r="AB387" s="30"/>
      <c r="AC387" s="30"/>
    </row>
    <row r="388" spans="2:29">
      <c r="B388" s="10"/>
      <c r="D388" s="10"/>
      <c r="E388" s="10"/>
      <c r="F388" s="10"/>
      <c r="G388" s="10"/>
      <c r="AA388" s="30"/>
      <c r="AB388" s="30"/>
      <c r="AC388" s="30"/>
    </row>
    <row r="389" spans="2:29">
      <c r="B389" s="10"/>
      <c r="D389" s="10"/>
      <c r="E389" s="10"/>
      <c r="F389" s="10"/>
      <c r="G389" s="10"/>
      <c r="AA389" s="30"/>
      <c r="AB389" s="30"/>
      <c r="AC389" s="30"/>
    </row>
    <row r="390" spans="2:29">
      <c r="B390" s="10"/>
      <c r="D390" s="10"/>
      <c r="E390" s="10"/>
      <c r="F390" s="10"/>
      <c r="G390" s="10"/>
      <c r="AA390" s="30"/>
      <c r="AB390" s="30"/>
      <c r="AC390" s="30"/>
    </row>
    <row r="391" spans="2:29">
      <c r="B391" s="10"/>
      <c r="D391" s="10"/>
      <c r="E391" s="10"/>
      <c r="F391" s="10"/>
      <c r="G391" s="10"/>
      <c r="AA391" s="30"/>
      <c r="AB391" s="30"/>
      <c r="AC391" s="30"/>
    </row>
    <row r="392" spans="2:29">
      <c r="B392" s="10"/>
      <c r="D392" s="10"/>
      <c r="E392" s="10"/>
      <c r="F392" s="10"/>
      <c r="G392" s="10"/>
      <c r="AA392" s="30"/>
      <c r="AB392" s="30"/>
      <c r="AC392" s="30"/>
    </row>
    <row r="393" spans="2:29">
      <c r="B393" s="10"/>
      <c r="D393" s="10"/>
      <c r="E393" s="10"/>
      <c r="F393" s="10"/>
      <c r="G393" s="10"/>
      <c r="AA393" s="30"/>
      <c r="AB393" s="30"/>
      <c r="AC393" s="30"/>
    </row>
    <row r="394" spans="2:29">
      <c r="B394" s="10"/>
      <c r="D394" s="10"/>
      <c r="E394" s="10"/>
      <c r="F394" s="10"/>
      <c r="G394" s="10"/>
      <c r="AA394" s="30"/>
      <c r="AB394" s="30"/>
      <c r="AC394" s="30"/>
    </row>
    <row r="395" spans="2:29">
      <c r="B395" s="10"/>
      <c r="D395" s="10"/>
      <c r="E395" s="10"/>
      <c r="F395" s="10"/>
      <c r="G395" s="10"/>
      <c r="AA395" s="30"/>
      <c r="AB395" s="30"/>
      <c r="AC395" s="30"/>
    </row>
    <row r="396" spans="2:29">
      <c r="B396" s="10"/>
      <c r="D396" s="10"/>
      <c r="E396" s="10"/>
      <c r="F396" s="10"/>
      <c r="G396" s="10"/>
      <c r="AA396" s="30"/>
      <c r="AB396" s="30"/>
      <c r="AC396" s="30"/>
    </row>
    <row r="397" spans="2:29">
      <c r="B397" s="10"/>
      <c r="D397" s="10"/>
      <c r="E397" s="10"/>
      <c r="F397" s="10"/>
      <c r="G397" s="10"/>
      <c r="AA397" s="30"/>
      <c r="AB397" s="30"/>
      <c r="AC397" s="30"/>
    </row>
    <row r="398" spans="2:29">
      <c r="B398" s="10"/>
      <c r="D398" s="10"/>
      <c r="E398" s="10"/>
      <c r="F398" s="10"/>
      <c r="G398" s="10"/>
      <c r="AA398" s="30"/>
      <c r="AB398" s="30"/>
      <c r="AC398" s="30"/>
    </row>
    <row r="399" spans="2:29">
      <c r="B399" s="10"/>
      <c r="D399" s="10"/>
      <c r="E399" s="10"/>
      <c r="F399" s="10"/>
      <c r="G399" s="10"/>
      <c r="AA399" s="30"/>
      <c r="AB399" s="30"/>
      <c r="AC399" s="30"/>
    </row>
    <row r="400" spans="2:29">
      <c r="B400" s="10"/>
      <c r="D400" s="10"/>
      <c r="E400" s="10"/>
      <c r="F400" s="10"/>
      <c r="G400" s="10"/>
      <c r="AA400" s="30"/>
      <c r="AB400" s="30"/>
      <c r="AC400" s="30"/>
    </row>
    <row r="401" spans="2:29">
      <c r="B401" s="10"/>
      <c r="D401" s="10"/>
      <c r="E401" s="10"/>
      <c r="F401" s="10"/>
      <c r="G401" s="10"/>
      <c r="AA401" s="30"/>
      <c r="AB401" s="30"/>
      <c r="AC401" s="30"/>
    </row>
    <row r="402" spans="2:29">
      <c r="B402" s="10"/>
      <c r="D402" s="10"/>
      <c r="E402" s="10"/>
      <c r="F402" s="10"/>
      <c r="G402" s="10"/>
      <c r="AA402" s="30"/>
      <c r="AB402" s="30"/>
      <c r="AC402" s="30"/>
    </row>
    <row r="403" spans="2:29">
      <c r="B403" s="10"/>
      <c r="D403" s="10"/>
      <c r="E403" s="10"/>
      <c r="F403" s="10"/>
      <c r="G403" s="10"/>
      <c r="AA403" s="30"/>
      <c r="AB403" s="30"/>
      <c r="AC403" s="30"/>
    </row>
    <row r="404" spans="2:29">
      <c r="B404" s="10"/>
      <c r="D404" s="10"/>
      <c r="E404" s="10"/>
      <c r="F404" s="10"/>
      <c r="G404" s="10"/>
      <c r="AA404" s="30"/>
      <c r="AB404" s="30"/>
      <c r="AC404" s="30"/>
    </row>
    <row r="405" spans="2:29">
      <c r="B405" s="10"/>
      <c r="D405" s="10"/>
      <c r="E405" s="10"/>
      <c r="F405" s="10"/>
      <c r="G405" s="10"/>
      <c r="AA405" s="30"/>
      <c r="AB405" s="30"/>
      <c r="AC405" s="30"/>
    </row>
    <row r="406" spans="2:29">
      <c r="B406" s="10"/>
      <c r="D406" s="10"/>
      <c r="E406" s="10"/>
      <c r="F406" s="10"/>
      <c r="G406" s="10"/>
      <c r="AA406" s="30"/>
      <c r="AB406" s="30"/>
      <c r="AC406" s="30"/>
    </row>
    <row r="407" spans="2:29">
      <c r="B407" s="10"/>
      <c r="D407" s="10"/>
      <c r="E407" s="10"/>
      <c r="F407" s="10"/>
      <c r="G407" s="10"/>
      <c r="AA407" s="30"/>
      <c r="AB407" s="30"/>
      <c r="AC407" s="30"/>
    </row>
    <row r="408" spans="2:29">
      <c r="B408" s="10"/>
      <c r="D408" s="10"/>
      <c r="E408" s="10"/>
      <c r="F408" s="10"/>
      <c r="G408" s="10"/>
      <c r="AA408" s="30"/>
      <c r="AB408" s="30"/>
      <c r="AC408" s="30"/>
    </row>
    <row r="409" spans="2:29">
      <c r="B409" s="10"/>
      <c r="D409" s="10"/>
      <c r="E409" s="10"/>
      <c r="F409" s="10"/>
      <c r="G409" s="10"/>
      <c r="AA409" s="30"/>
      <c r="AB409" s="30"/>
      <c r="AC409" s="30"/>
    </row>
    <row r="410" spans="2:29">
      <c r="B410" s="10"/>
      <c r="D410" s="10"/>
      <c r="E410" s="10"/>
      <c r="F410" s="10"/>
      <c r="G410" s="10"/>
      <c r="AA410" s="30"/>
      <c r="AB410" s="30"/>
      <c r="AC410" s="30"/>
    </row>
    <row r="411" spans="2:29">
      <c r="B411" s="10"/>
      <c r="D411" s="10"/>
      <c r="E411" s="10"/>
      <c r="F411" s="10"/>
      <c r="G411" s="10"/>
      <c r="AA411" s="30"/>
      <c r="AB411" s="30"/>
      <c r="AC411" s="30"/>
    </row>
    <row r="412" spans="2:29">
      <c r="B412" s="10"/>
      <c r="D412" s="10"/>
      <c r="E412" s="10"/>
      <c r="F412" s="10"/>
      <c r="G412" s="10"/>
      <c r="AA412" s="30"/>
      <c r="AB412" s="30"/>
      <c r="AC412" s="30"/>
    </row>
    <row r="413" spans="2:29">
      <c r="B413" s="10"/>
      <c r="D413" s="10"/>
      <c r="E413" s="10"/>
      <c r="F413" s="10"/>
      <c r="G413" s="10"/>
      <c r="AA413" s="30"/>
      <c r="AB413" s="30"/>
      <c r="AC413" s="30"/>
    </row>
    <row r="414" spans="2:29">
      <c r="B414" s="10"/>
      <c r="D414" s="10"/>
      <c r="E414" s="10"/>
      <c r="F414" s="10"/>
      <c r="G414" s="10"/>
      <c r="AA414" s="30"/>
      <c r="AB414" s="30"/>
      <c r="AC414" s="30"/>
    </row>
    <row r="415" spans="2:29">
      <c r="B415" s="10"/>
      <c r="D415" s="10"/>
      <c r="E415" s="10"/>
      <c r="F415" s="10"/>
      <c r="G415" s="10"/>
      <c r="AA415" s="30"/>
      <c r="AB415" s="30"/>
      <c r="AC415" s="30"/>
    </row>
    <row r="416" spans="2:29">
      <c r="B416" s="10"/>
      <c r="D416" s="10"/>
      <c r="E416" s="10"/>
      <c r="F416" s="10"/>
      <c r="G416" s="10"/>
      <c r="AA416" s="30"/>
      <c r="AB416" s="30"/>
      <c r="AC416" s="30"/>
    </row>
    <row r="417" spans="2:29">
      <c r="B417" s="10"/>
      <c r="D417" s="10"/>
      <c r="E417" s="10"/>
      <c r="F417" s="10"/>
      <c r="G417" s="10"/>
      <c r="AA417" s="30"/>
      <c r="AB417" s="30"/>
      <c r="AC417" s="30"/>
    </row>
    <row r="418" spans="2:29">
      <c r="B418" s="10"/>
      <c r="D418" s="10"/>
      <c r="E418" s="10"/>
      <c r="F418" s="10"/>
      <c r="G418" s="10"/>
      <c r="AA418" s="30"/>
      <c r="AB418" s="30"/>
      <c r="AC418" s="30"/>
    </row>
    <row r="419" spans="2:29">
      <c r="B419" s="10"/>
      <c r="D419" s="10"/>
      <c r="E419" s="10"/>
      <c r="F419" s="10"/>
      <c r="G419" s="10"/>
      <c r="AA419" s="30"/>
      <c r="AB419" s="30"/>
      <c r="AC419" s="30"/>
    </row>
    <row r="420" spans="2:29">
      <c r="B420" s="10"/>
      <c r="D420" s="10"/>
      <c r="E420" s="10"/>
      <c r="F420" s="10"/>
      <c r="G420" s="10"/>
      <c r="AA420" s="30"/>
      <c r="AB420" s="30"/>
      <c r="AC420" s="30"/>
    </row>
    <row r="421" spans="2:29">
      <c r="B421" s="10"/>
      <c r="D421" s="10"/>
      <c r="E421" s="10"/>
      <c r="F421" s="10"/>
      <c r="G421" s="10"/>
      <c r="AA421" s="30"/>
      <c r="AB421" s="30"/>
      <c r="AC421" s="30"/>
    </row>
    <row r="422" spans="2:29">
      <c r="B422" s="10"/>
      <c r="D422" s="10"/>
      <c r="E422" s="10"/>
      <c r="F422" s="10"/>
      <c r="G422" s="10"/>
      <c r="AA422" s="30"/>
      <c r="AB422" s="30"/>
      <c r="AC422" s="30"/>
    </row>
    <row r="423" spans="2:29">
      <c r="B423" s="10"/>
      <c r="D423" s="10"/>
      <c r="E423" s="10"/>
      <c r="F423" s="10"/>
      <c r="G423" s="10"/>
      <c r="AA423" s="30"/>
      <c r="AB423" s="30"/>
      <c r="AC423" s="30"/>
    </row>
    <row r="424" spans="2:29">
      <c r="B424" s="10"/>
      <c r="D424" s="10"/>
      <c r="E424" s="10"/>
      <c r="F424" s="10"/>
      <c r="G424" s="10"/>
      <c r="AA424" s="30"/>
      <c r="AB424" s="30"/>
      <c r="AC424" s="30"/>
    </row>
    <row r="425" spans="2:29">
      <c r="B425" s="10"/>
      <c r="D425" s="10"/>
      <c r="E425" s="10"/>
      <c r="F425" s="10"/>
      <c r="G425" s="10"/>
      <c r="AA425" s="30"/>
      <c r="AB425" s="30"/>
      <c r="AC425" s="30"/>
    </row>
    <row r="426" spans="2:29">
      <c r="B426" s="10"/>
      <c r="D426" s="10"/>
      <c r="E426" s="10"/>
      <c r="F426" s="10"/>
      <c r="G426" s="10"/>
      <c r="AA426" s="30"/>
      <c r="AB426" s="30"/>
      <c r="AC426" s="30"/>
    </row>
    <row r="427" spans="2:29">
      <c r="B427" s="10"/>
      <c r="D427" s="10"/>
      <c r="E427" s="10"/>
      <c r="F427" s="10"/>
      <c r="G427" s="10"/>
      <c r="AA427" s="30"/>
      <c r="AB427" s="30"/>
      <c r="AC427" s="30"/>
    </row>
    <row r="428" spans="2:29">
      <c r="B428" s="10"/>
      <c r="D428" s="10"/>
      <c r="E428" s="10"/>
      <c r="F428" s="10"/>
      <c r="G428" s="10"/>
      <c r="AA428" s="30"/>
      <c r="AB428" s="30"/>
      <c r="AC428" s="30"/>
    </row>
    <row r="429" spans="2:29">
      <c r="B429" s="10"/>
      <c r="D429" s="10"/>
      <c r="E429" s="10"/>
      <c r="F429" s="10"/>
      <c r="G429" s="10"/>
      <c r="AA429" s="30"/>
      <c r="AB429" s="30"/>
      <c r="AC429" s="30"/>
    </row>
    <row r="430" spans="2:29">
      <c r="B430" s="10"/>
      <c r="D430" s="10"/>
      <c r="E430" s="10"/>
      <c r="F430" s="10"/>
      <c r="G430" s="10"/>
      <c r="AA430" s="30"/>
      <c r="AB430" s="30"/>
      <c r="AC430" s="30"/>
    </row>
    <row r="431" spans="2:29">
      <c r="B431" s="10"/>
      <c r="D431" s="10"/>
      <c r="E431" s="10"/>
      <c r="F431" s="10"/>
      <c r="G431" s="10"/>
      <c r="AA431" s="30"/>
      <c r="AB431" s="30"/>
      <c r="AC431" s="30"/>
    </row>
    <row r="432" spans="2:29">
      <c r="B432" s="10"/>
      <c r="D432" s="10"/>
      <c r="E432" s="10"/>
      <c r="F432" s="10"/>
      <c r="G432" s="10"/>
      <c r="AA432" s="30"/>
      <c r="AB432" s="30"/>
      <c r="AC432" s="30"/>
    </row>
    <row r="433" spans="2:29">
      <c r="B433" s="10"/>
      <c r="D433" s="10"/>
      <c r="E433" s="10"/>
      <c r="F433" s="10"/>
      <c r="G433" s="10"/>
      <c r="AA433" s="30"/>
      <c r="AB433" s="30"/>
      <c r="AC433" s="30"/>
    </row>
    <row r="434" spans="2:29">
      <c r="B434" s="10"/>
      <c r="D434" s="10"/>
      <c r="E434" s="10"/>
      <c r="F434" s="10"/>
      <c r="G434" s="10"/>
      <c r="AA434" s="30"/>
      <c r="AB434" s="30"/>
      <c r="AC434" s="30"/>
    </row>
    <row r="435" spans="2:29">
      <c r="B435" s="10"/>
      <c r="D435" s="10"/>
      <c r="E435" s="10"/>
      <c r="F435" s="10"/>
      <c r="G435" s="10"/>
      <c r="AA435" s="30"/>
      <c r="AB435" s="30"/>
      <c r="AC435" s="30"/>
    </row>
    <row r="436" spans="2:29">
      <c r="B436" s="10"/>
      <c r="D436" s="10"/>
      <c r="E436" s="10"/>
      <c r="F436" s="10"/>
      <c r="G436" s="10"/>
      <c r="AA436" s="30"/>
      <c r="AB436" s="30"/>
      <c r="AC436" s="30"/>
    </row>
    <row r="437" spans="2:29">
      <c r="B437" s="10"/>
      <c r="D437" s="10"/>
      <c r="E437" s="10"/>
      <c r="F437" s="10"/>
      <c r="G437" s="10"/>
      <c r="AA437" s="30"/>
      <c r="AB437" s="30"/>
      <c r="AC437" s="30"/>
    </row>
    <row r="438" spans="2:29">
      <c r="B438" s="10"/>
      <c r="D438" s="10"/>
      <c r="E438" s="10"/>
      <c r="F438" s="10"/>
      <c r="G438" s="10"/>
      <c r="AA438" s="30"/>
      <c r="AB438" s="30"/>
      <c r="AC438" s="30"/>
    </row>
    <row r="439" spans="2:29">
      <c r="B439" s="10"/>
      <c r="D439" s="10"/>
      <c r="E439" s="10"/>
      <c r="F439" s="10"/>
      <c r="G439" s="10"/>
      <c r="AA439" s="30"/>
      <c r="AB439" s="30"/>
      <c r="AC439" s="30"/>
    </row>
    <row r="440" spans="2:29">
      <c r="B440" s="10"/>
      <c r="D440" s="10"/>
      <c r="E440" s="10"/>
      <c r="F440" s="10"/>
      <c r="G440" s="10"/>
      <c r="AA440" s="30"/>
      <c r="AB440" s="30"/>
      <c r="AC440" s="30"/>
    </row>
    <row r="441" spans="2:29">
      <c r="B441" s="10"/>
      <c r="D441" s="10"/>
      <c r="E441" s="10"/>
      <c r="F441" s="10"/>
      <c r="G441" s="10"/>
      <c r="AA441" s="30"/>
      <c r="AB441" s="30"/>
      <c r="AC441" s="30"/>
    </row>
    <row r="442" spans="2:29">
      <c r="B442" s="10"/>
      <c r="D442" s="10"/>
      <c r="E442" s="10"/>
      <c r="F442" s="10"/>
      <c r="G442" s="10"/>
      <c r="AA442" s="30"/>
      <c r="AB442" s="30"/>
      <c r="AC442" s="30"/>
    </row>
    <row r="443" spans="2:29">
      <c r="B443" s="10"/>
      <c r="D443" s="10"/>
      <c r="E443" s="10"/>
      <c r="F443" s="10"/>
      <c r="G443" s="10"/>
      <c r="AA443" s="30"/>
      <c r="AB443" s="30"/>
      <c r="AC443" s="30"/>
    </row>
    <row r="444" spans="2:29">
      <c r="B444" s="10"/>
      <c r="D444" s="10"/>
      <c r="E444" s="10"/>
      <c r="F444" s="10"/>
      <c r="G444" s="10"/>
      <c r="AA444" s="30"/>
      <c r="AB444" s="30"/>
      <c r="AC444" s="30"/>
    </row>
    <row r="445" spans="2:29">
      <c r="B445" s="10"/>
      <c r="D445" s="10"/>
      <c r="E445" s="10"/>
      <c r="F445" s="10"/>
      <c r="G445" s="10"/>
      <c r="AA445" s="30"/>
      <c r="AB445" s="30"/>
      <c r="AC445" s="30"/>
    </row>
    <row r="446" spans="2:29">
      <c r="B446" s="10"/>
      <c r="D446" s="10"/>
      <c r="E446" s="10"/>
      <c r="F446" s="10"/>
      <c r="G446" s="10"/>
      <c r="AA446" s="30"/>
      <c r="AB446" s="30"/>
      <c r="AC446" s="30"/>
    </row>
    <row r="447" spans="2:29">
      <c r="B447" s="10"/>
      <c r="D447" s="10"/>
      <c r="E447" s="10"/>
      <c r="F447" s="10"/>
      <c r="G447" s="10"/>
      <c r="AA447" s="30"/>
      <c r="AB447" s="30"/>
      <c r="AC447" s="30"/>
    </row>
    <row r="448" spans="2:29">
      <c r="B448" s="10"/>
      <c r="D448" s="10"/>
      <c r="E448" s="10"/>
      <c r="F448" s="10"/>
      <c r="G448" s="10"/>
      <c r="AA448" s="30"/>
      <c r="AB448" s="30"/>
      <c r="AC448" s="30"/>
    </row>
    <row r="449" spans="2:29">
      <c r="B449" s="10"/>
      <c r="D449" s="10"/>
      <c r="E449" s="10"/>
      <c r="F449" s="10"/>
      <c r="G449" s="10"/>
      <c r="AA449" s="30"/>
      <c r="AB449" s="30"/>
      <c r="AC449" s="30"/>
    </row>
    <row r="450" spans="2:29">
      <c r="B450" s="10"/>
      <c r="D450" s="10"/>
      <c r="E450" s="10"/>
      <c r="F450" s="10"/>
      <c r="G450" s="10"/>
      <c r="AA450" s="30"/>
      <c r="AB450" s="30"/>
      <c r="AC450" s="30"/>
    </row>
    <row r="451" spans="2:29">
      <c r="B451" s="10"/>
      <c r="D451" s="10"/>
      <c r="E451" s="10"/>
      <c r="F451" s="10"/>
      <c r="G451" s="10"/>
      <c r="AA451" s="30"/>
      <c r="AB451" s="30"/>
      <c r="AC451" s="30"/>
    </row>
    <row r="452" spans="2:29">
      <c r="B452" s="10"/>
      <c r="D452" s="10"/>
      <c r="E452" s="10"/>
      <c r="F452" s="10"/>
      <c r="G452" s="10"/>
      <c r="AA452" s="30"/>
      <c r="AB452" s="30"/>
      <c r="AC452" s="30"/>
    </row>
    <row r="453" spans="2:29">
      <c r="B453" s="10"/>
      <c r="D453" s="10"/>
      <c r="E453" s="10"/>
      <c r="F453" s="10"/>
      <c r="G453" s="10"/>
      <c r="AA453" s="30"/>
      <c r="AB453" s="30"/>
      <c r="AC453" s="30"/>
    </row>
    <row r="454" spans="2:29">
      <c r="B454" s="10"/>
      <c r="D454" s="10"/>
      <c r="E454" s="10"/>
      <c r="F454" s="10"/>
      <c r="G454" s="10"/>
      <c r="AA454" s="30"/>
      <c r="AB454" s="30"/>
      <c r="AC454" s="30"/>
    </row>
    <row r="455" spans="2:29">
      <c r="B455" s="10"/>
      <c r="D455" s="10"/>
      <c r="E455" s="10"/>
      <c r="F455" s="10"/>
      <c r="G455" s="10"/>
      <c r="AA455" s="30"/>
      <c r="AB455" s="30"/>
      <c r="AC455" s="30"/>
    </row>
    <row r="456" spans="2:29">
      <c r="B456" s="10"/>
      <c r="D456" s="10"/>
      <c r="E456" s="10"/>
      <c r="F456" s="10"/>
      <c r="G456" s="10"/>
      <c r="AA456" s="30"/>
      <c r="AB456" s="30"/>
      <c r="AC456" s="30"/>
    </row>
    <row r="457" spans="2:29">
      <c r="B457" s="10"/>
      <c r="D457" s="10"/>
      <c r="E457" s="10"/>
      <c r="F457" s="10"/>
      <c r="G457" s="10"/>
      <c r="AA457" s="30"/>
      <c r="AB457" s="30"/>
      <c r="AC457" s="30"/>
    </row>
    <row r="458" spans="2:29">
      <c r="B458" s="10"/>
      <c r="D458" s="10"/>
      <c r="E458" s="10"/>
      <c r="F458" s="10"/>
      <c r="G458" s="10"/>
      <c r="AA458" s="30"/>
      <c r="AB458" s="30"/>
      <c r="AC458" s="30"/>
    </row>
    <row r="459" spans="2:29">
      <c r="B459" s="10"/>
      <c r="D459" s="10"/>
      <c r="E459" s="10"/>
      <c r="F459" s="10"/>
      <c r="G459" s="10"/>
      <c r="AA459" s="30"/>
      <c r="AB459" s="30"/>
      <c r="AC459" s="30"/>
    </row>
    <row r="460" spans="2:29">
      <c r="B460" s="10"/>
      <c r="D460" s="10"/>
      <c r="E460" s="10"/>
      <c r="F460" s="10"/>
      <c r="G460" s="10"/>
      <c r="AA460" s="30"/>
      <c r="AB460" s="30"/>
      <c r="AC460" s="30"/>
    </row>
    <row r="461" spans="2:29">
      <c r="B461" s="10"/>
      <c r="D461" s="10"/>
      <c r="E461" s="10"/>
      <c r="F461" s="10"/>
      <c r="G461" s="10"/>
      <c r="AA461" s="30"/>
      <c r="AB461" s="30"/>
      <c r="AC461" s="30"/>
    </row>
    <row r="462" spans="2:29">
      <c r="B462" s="10"/>
      <c r="D462" s="10"/>
      <c r="E462" s="10"/>
      <c r="F462" s="10"/>
      <c r="G462" s="10"/>
      <c r="AA462" s="30"/>
      <c r="AB462" s="30"/>
      <c r="AC462" s="30"/>
    </row>
    <row r="463" spans="2:29">
      <c r="B463" s="10"/>
      <c r="D463" s="10"/>
      <c r="E463" s="10"/>
      <c r="F463" s="10"/>
      <c r="G463" s="10"/>
      <c r="AA463" s="30"/>
      <c r="AB463" s="30"/>
      <c r="AC463" s="30"/>
    </row>
    <row r="464" spans="2:29">
      <c r="B464" s="10"/>
      <c r="D464" s="10"/>
      <c r="E464" s="10"/>
      <c r="F464" s="10"/>
      <c r="G464" s="10"/>
      <c r="AA464" s="30"/>
      <c r="AB464" s="30"/>
      <c r="AC464" s="30"/>
    </row>
    <row r="465" spans="2:29">
      <c r="B465" s="10"/>
      <c r="D465" s="10"/>
      <c r="E465" s="10"/>
      <c r="F465" s="10"/>
      <c r="G465" s="10"/>
      <c r="AA465" s="30"/>
      <c r="AB465" s="30"/>
      <c r="AC465" s="30"/>
    </row>
    <row r="466" spans="2:29">
      <c r="B466" s="10"/>
      <c r="D466" s="10"/>
      <c r="E466" s="10"/>
      <c r="F466" s="10"/>
      <c r="G466" s="10"/>
      <c r="AA466" s="30"/>
      <c r="AB466" s="30"/>
      <c r="AC466" s="30"/>
    </row>
    <row r="467" spans="2:29">
      <c r="B467" s="10"/>
      <c r="D467" s="10"/>
      <c r="E467" s="10"/>
      <c r="F467" s="10"/>
      <c r="G467" s="10"/>
      <c r="AA467" s="30"/>
      <c r="AB467" s="30"/>
      <c r="AC467" s="30"/>
    </row>
    <row r="468" spans="2:29">
      <c r="B468" s="10"/>
      <c r="D468" s="10"/>
      <c r="E468" s="10"/>
      <c r="F468" s="10"/>
      <c r="G468" s="10"/>
      <c r="AA468" s="30"/>
      <c r="AB468" s="30"/>
      <c r="AC468" s="30"/>
    </row>
    <row r="469" spans="2:29">
      <c r="B469" s="10"/>
      <c r="D469" s="10"/>
      <c r="E469" s="10"/>
      <c r="F469" s="10"/>
      <c r="G469" s="10"/>
      <c r="AA469" s="30"/>
      <c r="AB469" s="30"/>
      <c r="AC469" s="30"/>
    </row>
    <row r="470" spans="2:29">
      <c r="B470" s="10"/>
      <c r="D470" s="10"/>
      <c r="E470" s="10"/>
      <c r="F470" s="10"/>
      <c r="G470" s="10"/>
      <c r="AA470" s="30"/>
      <c r="AB470" s="30"/>
      <c r="AC470" s="30"/>
    </row>
    <row r="471" spans="2:29">
      <c r="B471" s="10"/>
      <c r="D471" s="10"/>
      <c r="E471" s="10"/>
      <c r="F471" s="10"/>
      <c r="G471" s="10"/>
      <c r="AA471" s="30"/>
      <c r="AB471" s="30"/>
      <c r="AC471" s="30"/>
    </row>
    <row r="472" spans="2:29">
      <c r="B472" s="10"/>
      <c r="D472" s="10"/>
      <c r="E472" s="10"/>
      <c r="F472" s="10"/>
      <c r="G472" s="10"/>
      <c r="AA472" s="30"/>
      <c r="AB472" s="30"/>
      <c r="AC472" s="30"/>
    </row>
    <row r="473" spans="2:29">
      <c r="B473" s="10"/>
      <c r="D473" s="10"/>
      <c r="E473" s="10"/>
      <c r="F473" s="10"/>
      <c r="G473" s="10"/>
      <c r="AA473" s="30"/>
      <c r="AB473" s="30"/>
      <c r="AC473" s="30"/>
    </row>
    <row r="474" spans="2:29">
      <c r="B474" s="10"/>
      <c r="D474" s="10"/>
      <c r="E474" s="10"/>
      <c r="F474" s="10"/>
      <c r="G474" s="10"/>
      <c r="AA474" s="30"/>
      <c r="AB474" s="30"/>
      <c r="AC474" s="30"/>
    </row>
    <row r="475" spans="2:29">
      <c r="B475" s="10"/>
      <c r="D475" s="10"/>
      <c r="E475" s="10"/>
      <c r="F475" s="10"/>
      <c r="G475" s="10"/>
      <c r="AA475" s="30"/>
      <c r="AB475" s="30"/>
      <c r="AC475" s="30"/>
    </row>
    <row r="476" spans="2:29">
      <c r="B476" s="10"/>
      <c r="D476" s="10"/>
      <c r="E476" s="10"/>
      <c r="F476" s="10"/>
      <c r="G476" s="10"/>
      <c r="AA476" s="30"/>
      <c r="AB476" s="30"/>
      <c r="AC476" s="30"/>
    </row>
    <row r="477" spans="2:29">
      <c r="B477" s="10"/>
      <c r="D477" s="10"/>
      <c r="E477" s="10"/>
      <c r="F477" s="10"/>
      <c r="G477" s="10"/>
      <c r="AA477" s="30"/>
      <c r="AB477" s="30"/>
      <c r="AC477" s="30"/>
    </row>
    <row r="478" spans="2:29">
      <c r="B478" s="10"/>
      <c r="D478" s="10"/>
      <c r="E478" s="10"/>
      <c r="F478" s="10"/>
      <c r="G478" s="10"/>
      <c r="AA478" s="30"/>
      <c r="AB478" s="30"/>
      <c r="AC478" s="30"/>
    </row>
    <row r="479" spans="2:29">
      <c r="B479" s="10"/>
      <c r="D479" s="10"/>
      <c r="E479" s="10"/>
      <c r="F479" s="10"/>
      <c r="G479" s="10"/>
      <c r="AA479" s="30"/>
      <c r="AB479" s="30"/>
      <c r="AC479" s="30"/>
    </row>
    <row r="480" spans="2:29">
      <c r="B480" s="10"/>
      <c r="D480" s="10"/>
      <c r="E480" s="10"/>
      <c r="F480" s="10"/>
      <c r="G480" s="10"/>
      <c r="AA480" s="30"/>
      <c r="AB480" s="30"/>
      <c r="AC480" s="30"/>
    </row>
    <row r="481" spans="2:29">
      <c r="B481" s="10"/>
      <c r="D481" s="10"/>
      <c r="E481" s="10"/>
      <c r="F481" s="10"/>
      <c r="G481" s="10"/>
      <c r="AA481" s="30"/>
      <c r="AB481" s="30"/>
      <c r="AC481" s="30"/>
    </row>
    <row r="482" spans="2:29">
      <c r="B482" s="10"/>
      <c r="D482" s="10"/>
      <c r="E482" s="10"/>
      <c r="F482" s="10"/>
      <c r="G482" s="10"/>
      <c r="AA482" s="30"/>
      <c r="AB482" s="30"/>
      <c r="AC482" s="30"/>
    </row>
    <row r="483" spans="2:29">
      <c r="B483" s="10"/>
      <c r="D483" s="10"/>
      <c r="E483" s="10"/>
      <c r="F483" s="10"/>
      <c r="G483" s="10"/>
      <c r="AA483" s="30"/>
      <c r="AB483" s="30"/>
      <c r="AC483" s="30"/>
    </row>
    <row r="484" spans="2:29">
      <c r="B484" s="10"/>
      <c r="D484" s="10"/>
      <c r="E484" s="10"/>
      <c r="F484" s="10"/>
      <c r="G484" s="10"/>
      <c r="AA484" s="30"/>
      <c r="AB484" s="30"/>
      <c r="AC484" s="30"/>
    </row>
    <row r="485" spans="2:29">
      <c r="B485" s="10"/>
      <c r="D485" s="10"/>
      <c r="E485" s="10"/>
      <c r="F485" s="10"/>
      <c r="G485" s="10"/>
      <c r="AA485" s="30"/>
      <c r="AB485" s="30"/>
      <c r="AC485" s="30"/>
    </row>
    <row r="486" spans="2:29">
      <c r="B486" s="10"/>
      <c r="D486" s="10"/>
      <c r="E486" s="10"/>
      <c r="F486" s="10"/>
      <c r="G486" s="10"/>
      <c r="AA486" s="30"/>
      <c r="AB486" s="30"/>
      <c r="AC486" s="30"/>
    </row>
    <row r="487" spans="2:29">
      <c r="B487" s="10"/>
      <c r="D487" s="10"/>
      <c r="E487" s="10"/>
      <c r="F487" s="10"/>
      <c r="G487" s="10"/>
      <c r="AA487" s="30"/>
      <c r="AB487" s="30"/>
      <c r="AC487" s="30"/>
    </row>
    <row r="488" spans="2:29">
      <c r="B488" s="10"/>
      <c r="D488" s="10"/>
      <c r="E488" s="10"/>
      <c r="F488" s="10"/>
      <c r="G488" s="10"/>
      <c r="AA488" s="30"/>
      <c r="AB488" s="30"/>
      <c r="AC488" s="30"/>
    </row>
    <row r="489" spans="2:29">
      <c r="B489" s="10"/>
      <c r="D489" s="10"/>
      <c r="E489" s="10"/>
      <c r="F489" s="10"/>
      <c r="G489" s="10"/>
      <c r="AA489" s="30"/>
      <c r="AB489" s="30"/>
      <c r="AC489" s="30"/>
    </row>
    <row r="490" spans="2:29">
      <c r="B490" s="10"/>
      <c r="D490" s="10"/>
      <c r="E490" s="10"/>
      <c r="F490" s="10"/>
      <c r="G490" s="10"/>
      <c r="AA490" s="30"/>
      <c r="AB490" s="30"/>
      <c r="AC490" s="30"/>
    </row>
    <row r="491" spans="2:29">
      <c r="B491" s="10"/>
      <c r="D491" s="10"/>
      <c r="E491" s="10"/>
      <c r="F491" s="10"/>
      <c r="G491" s="10"/>
      <c r="AA491" s="30"/>
      <c r="AB491" s="30"/>
      <c r="AC491" s="30"/>
    </row>
    <row r="492" spans="2:29">
      <c r="B492" s="10"/>
      <c r="D492" s="10"/>
      <c r="E492" s="10"/>
      <c r="F492" s="10"/>
      <c r="G492" s="10"/>
      <c r="AA492" s="30"/>
      <c r="AB492" s="30"/>
      <c r="AC492" s="30"/>
    </row>
    <row r="493" spans="2:29">
      <c r="B493" s="10"/>
      <c r="D493" s="10"/>
      <c r="E493" s="10"/>
      <c r="F493" s="10"/>
      <c r="G493" s="10"/>
      <c r="AA493" s="30"/>
      <c r="AB493" s="30"/>
      <c r="AC493" s="30"/>
    </row>
    <row r="494" spans="2:29">
      <c r="B494" s="10"/>
      <c r="D494" s="10"/>
      <c r="E494" s="10"/>
      <c r="F494" s="10"/>
      <c r="G494" s="10"/>
      <c r="AA494" s="30"/>
      <c r="AB494" s="30"/>
      <c r="AC494" s="30"/>
    </row>
    <row r="495" spans="2:29">
      <c r="B495" s="10"/>
      <c r="D495" s="10"/>
      <c r="E495" s="10"/>
      <c r="F495" s="10"/>
      <c r="G495" s="10"/>
      <c r="AA495" s="30"/>
      <c r="AB495" s="30"/>
      <c r="AC495" s="30"/>
    </row>
    <row r="496" spans="2:29">
      <c r="B496" s="10"/>
      <c r="D496" s="10"/>
      <c r="E496" s="10"/>
      <c r="F496" s="10"/>
      <c r="G496" s="10"/>
      <c r="AA496" s="30"/>
      <c r="AB496" s="30"/>
      <c r="AC496" s="30"/>
    </row>
    <row r="497" spans="2:29">
      <c r="B497" s="10"/>
      <c r="D497" s="10"/>
      <c r="E497" s="10"/>
      <c r="F497" s="10"/>
      <c r="G497" s="10"/>
      <c r="AA497" s="30"/>
      <c r="AB497" s="30"/>
      <c r="AC497" s="30"/>
    </row>
    <row r="498" spans="2:29">
      <c r="B498" s="10"/>
      <c r="D498" s="10"/>
      <c r="E498" s="10"/>
      <c r="F498" s="10"/>
      <c r="G498" s="10"/>
      <c r="AA498" s="30"/>
      <c r="AB498" s="30"/>
      <c r="AC498" s="30"/>
    </row>
    <row r="499" spans="2:29">
      <c r="B499" s="10"/>
      <c r="D499" s="10"/>
      <c r="E499" s="10"/>
      <c r="F499" s="10"/>
      <c r="G499" s="10"/>
      <c r="AA499" s="30"/>
      <c r="AB499" s="30"/>
      <c r="AC499" s="30"/>
    </row>
    <row r="500" spans="2:29">
      <c r="B500" s="10"/>
      <c r="D500" s="10"/>
      <c r="E500" s="10"/>
      <c r="F500" s="10"/>
      <c r="G500" s="10"/>
      <c r="AA500" s="30"/>
      <c r="AB500" s="30"/>
      <c r="AC500" s="30"/>
    </row>
    <row r="501" spans="2:29">
      <c r="B501" s="10"/>
      <c r="D501" s="10"/>
      <c r="E501" s="10"/>
      <c r="F501" s="10"/>
      <c r="G501" s="10"/>
      <c r="AA501" s="30"/>
      <c r="AB501" s="30"/>
      <c r="AC501" s="30"/>
    </row>
    <row r="502" spans="2:29">
      <c r="B502" s="10"/>
      <c r="D502" s="10"/>
      <c r="E502" s="10"/>
      <c r="F502" s="10"/>
      <c r="G502" s="10"/>
      <c r="AA502" s="30"/>
      <c r="AB502" s="30"/>
      <c r="AC502" s="30"/>
    </row>
    <row r="503" spans="2:29">
      <c r="B503" s="10"/>
      <c r="D503" s="10"/>
      <c r="E503" s="10"/>
      <c r="F503" s="10"/>
      <c r="G503" s="10"/>
      <c r="AA503" s="30"/>
      <c r="AB503" s="30"/>
      <c r="AC503" s="30"/>
    </row>
    <row r="504" spans="2:29">
      <c r="B504" s="10"/>
      <c r="D504" s="10"/>
      <c r="E504" s="10"/>
      <c r="F504" s="10"/>
      <c r="G504" s="10"/>
      <c r="AA504" s="30"/>
      <c r="AB504" s="30"/>
      <c r="AC504" s="30"/>
    </row>
    <row r="505" spans="2:29">
      <c r="B505" s="10"/>
      <c r="D505" s="10"/>
      <c r="E505" s="10"/>
      <c r="F505" s="10"/>
      <c r="G505" s="10"/>
      <c r="AA505" s="30"/>
      <c r="AB505" s="30"/>
      <c r="AC505" s="30"/>
    </row>
    <row r="506" spans="2:29">
      <c r="B506" s="10"/>
      <c r="D506" s="10"/>
      <c r="E506" s="10"/>
      <c r="F506" s="10"/>
      <c r="G506" s="10"/>
      <c r="AA506" s="30"/>
      <c r="AB506" s="30"/>
      <c r="AC506" s="30"/>
    </row>
    <row r="507" spans="2:29">
      <c r="B507" s="10"/>
      <c r="D507" s="10"/>
      <c r="E507" s="10"/>
      <c r="F507" s="10"/>
      <c r="G507" s="10"/>
      <c r="AA507" s="30"/>
      <c r="AB507" s="30"/>
      <c r="AC507" s="30"/>
    </row>
    <row r="508" spans="2:29">
      <c r="B508" s="10"/>
      <c r="D508" s="10"/>
      <c r="E508" s="10"/>
      <c r="F508" s="10"/>
      <c r="G508" s="10"/>
      <c r="AA508" s="30"/>
      <c r="AB508" s="30"/>
      <c r="AC508" s="30"/>
    </row>
    <row r="509" spans="2:29">
      <c r="B509" s="10"/>
      <c r="D509" s="10"/>
      <c r="E509" s="10"/>
      <c r="F509" s="10"/>
      <c r="G509" s="10"/>
      <c r="AA509" s="30"/>
      <c r="AB509" s="30"/>
      <c r="AC509" s="30"/>
    </row>
    <row r="510" spans="2:29">
      <c r="B510" s="10"/>
      <c r="D510" s="10"/>
      <c r="E510" s="10"/>
      <c r="F510" s="10"/>
      <c r="G510" s="10"/>
      <c r="AA510" s="30"/>
      <c r="AB510" s="30"/>
      <c r="AC510" s="30"/>
    </row>
    <row r="511" spans="2:29">
      <c r="B511" s="10"/>
      <c r="D511" s="10"/>
      <c r="E511" s="10"/>
      <c r="F511" s="10"/>
      <c r="G511" s="10"/>
      <c r="AA511" s="30"/>
      <c r="AB511" s="30"/>
      <c r="AC511" s="30"/>
    </row>
    <row r="512" spans="2:29">
      <c r="B512" s="10"/>
      <c r="D512" s="10"/>
      <c r="E512" s="10"/>
      <c r="F512" s="10"/>
      <c r="G512" s="10"/>
      <c r="AA512" s="30"/>
      <c r="AB512" s="30"/>
      <c r="AC512" s="30"/>
    </row>
    <row r="513" spans="2:29">
      <c r="B513" s="10"/>
      <c r="D513" s="10"/>
      <c r="E513" s="10"/>
      <c r="F513" s="10"/>
      <c r="G513" s="10"/>
      <c r="AA513" s="30"/>
      <c r="AB513" s="30"/>
      <c r="AC513" s="30"/>
    </row>
    <row r="514" spans="2:29">
      <c r="B514" s="10"/>
      <c r="D514" s="10"/>
      <c r="E514" s="10"/>
      <c r="F514" s="10"/>
      <c r="G514" s="10"/>
      <c r="AA514" s="30"/>
      <c r="AB514" s="30"/>
      <c r="AC514" s="30"/>
    </row>
    <row r="515" spans="2:29">
      <c r="B515" s="10"/>
      <c r="D515" s="10"/>
      <c r="E515" s="10"/>
      <c r="F515" s="10"/>
      <c r="G515" s="10"/>
      <c r="AA515" s="30"/>
      <c r="AB515" s="30"/>
      <c r="AC515" s="30"/>
    </row>
    <row r="516" spans="2:29">
      <c r="B516" s="10"/>
      <c r="D516" s="10"/>
      <c r="E516" s="10"/>
      <c r="F516" s="10"/>
      <c r="G516" s="10"/>
      <c r="AA516" s="30"/>
      <c r="AB516" s="30"/>
      <c r="AC516" s="30"/>
    </row>
    <row r="517" spans="2:29">
      <c r="B517" s="10"/>
      <c r="D517" s="10"/>
      <c r="E517" s="10"/>
      <c r="F517" s="10"/>
      <c r="G517" s="10"/>
      <c r="AA517" s="30"/>
      <c r="AB517" s="30"/>
      <c r="AC517" s="30"/>
    </row>
    <row r="518" spans="2:29">
      <c r="B518" s="10"/>
      <c r="D518" s="10"/>
      <c r="E518" s="10"/>
      <c r="F518" s="10"/>
      <c r="G518" s="10"/>
      <c r="AA518" s="30"/>
      <c r="AB518" s="30"/>
      <c r="AC518" s="30"/>
    </row>
    <row r="519" spans="2:29">
      <c r="B519" s="10"/>
      <c r="D519" s="10"/>
      <c r="E519" s="10"/>
      <c r="F519" s="10"/>
      <c r="G519" s="10"/>
      <c r="AA519" s="30"/>
      <c r="AB519" s="30"/>
      <c r="AC519" s="30"/>
    </row>
    <row r="520" spans="2:29">
      <c r="B520" s="10"/>
      <c r="D520" s="10"/>
      <c r="E520" s="10"/>
      <c r="F520" s="10"/>
      <c r="G520" s="10"/>
      <c r="AA520" s="30"/>
      <c r="AB520" s="30"/>
      <c r="AC520" s="30"/>
    </row>
    <row r="521" spans="2:29">
      <c r="B521" s="10"/>
      <c r="D521" s="10"/>
      <c r="E521" s="10"/>
      <c r="F521" s="10"/>
      <c r="G521" s="10"/>
      <c r="AA521" s="30"/>
      <c r="AB521" s="30"/>
      <c r="AC521" s="30"/>
    </row>
    <row r="522" spans="2:29">
      <c r="B522" s="10"/>
      <c r="D522" s="10"/>
      <c r="E522" s="10"/>
      <c r="F522" s="10"/>
      <c r="G522" s="10"/>
      <c r="AA522" s="30"/>
      <c r="AB522" s="30"/>
      <c r="AC522" s="30"/>
    </row>
    <row r="523" spans="2:29">
      <c r="B523" s="10"/>
      <c r="D523" s="10"/>
      <c r="E523" s="10"/>
      <c r="F523" s="10"/>
      <c r="G523" s="10"/>
      <c r="AA523" s="30"/>
      <c r="AB523" s="30"/>
      <c r="AC523" s="30"/>
    </row>
    <row r="524" spans="2:29">
      <c r="B524" s="10"/>
      <c r="D524" s="10"/>
      <c r="E524" s="10"/>
      <c r="F524" s="10"/>
      <c r="G524" s="10"/>
      <c r="AA524" s="30"/>
      <c r="AB524" s="30"/>
      <c r="AC524" s="30"/>
    </row>
    <row r="525" spans="2:29">
      <c r="B525" s="10"/>
      <c r="D525" s="10"/>
      <c r="E525" s="10"/>
      <c r="F525" s="10"/>
      <c r="G525" s="10"/>
      <c r="AA525" s="30"/>
      <c r="AB525" s="30"/>
      <c r="AC525" s="30"/>
    </row>
    <row r="526" spans="2:29">
      <c r="B526" s="10"/>
      <c r="D526" s="10"/>
      <c r="E526" s="10"/>
      <c r="F526" s="10"/>
      <c r="G526" s="10"/>
      <c r="AA526" s="30"/>
      <c r="AB526" s="30"/>
      <c r="AC526" s="30"/>
    </row>
    <row r="527" spans="2:29">
      <c r="B527" s="10"/>
      <c r="D527" s="10"/>
      <c r="E527" s="10"/>
      <c r="F527" s="10"/>
      <c r="G527" s="10"/>
      <c r="AA527" s="30"/>
      <c r="AB527" s="30"/>
      <c r="AC527" s="30"/>
    </row>
    <row r="528" spans="2:29">
      <c r="B528" s="10"/>
      <c r="D528" s="10"/>
      <c r="E528" s="10"/>
      <c r="F528" s="10"/>
      <c r="G528" s="10"/>
      <c r="AA528" s="30"/>
      <c r="AB528" s="30"/>
      <c r="AC528" s="30"/>
    </row>
    <row r="529" spans="2:29">
      <c r="B529" s="10"/>
      <c r="D529" s="10"/>
      <c r="E529" s="10"/>
      <c r="F529" s="10"/>
      <c r="G529" s="10"/>
      <c r="AA529" s="30"/>
      <c r="AB529" s="30"/>
      <c r="AC529" s="30"/>
    </row>
    <row r="530" spans="2:29">
      <c r="B530" s="10"/>
      <c r="D530" s="10"/>
      <c r="E530" s="10"/>
      <c r="F530" s="10"/>
      <c r="G530" s="10"/>
      <c r="AA530" s="30"/>
      <c r="AB530" s="30"/>
      <c r="AC530" s="30"/>
    </row>
    <row r="531" spans="2:29">
      <c r="B531" s="10"/>
      <c r="D531" s="10"/>
      <c r="E531" s="10"/>
      <c r="F531" s="10"/>
      <c r="G531" s="10"/>
      <c r="AA531" s="30"/>
      <c r="AB531" s="30"/>
      <c r="AC531" s="30"/>
    </row>
    <row r="532" spans="2:29">
      <c r="B532" s="10"/>
      <c r="D532" s="10"/>
      <c r="E532" s="10"/>
      <c r="F532" s="10"/>
      <c r="G532" s="10"/>
      <c r="AA532" s="30"/>
      <c r="AB532" s="30"/>
      <c r="AC532" s="30"/>
    </row>
    <row r="533" spans="2:29">
      <c r="B533" s="10"/>
      <c r="D533" s="10"/>
      <c r="E533" s="10"/>
      <c r="F533" s="10"/>
      <c r="G533" s="10"/>
      <c r="AA533" s="30"/>
      <c r="AB533" s="30"/>
      <c r="AC533" s="30"/>
    </row>
    <row r="534" spans="2:29">
      <c r="B534" s="10"/>
      <c r="D534" s="10"/>
      <c r="E534" s="10"/>
      <c r="F534" s="10"/>
      <c r="G534" s="10"/>
      <c r="AA534" s="30"/>
      <c r="AB534" s="30"/>
      <c r="AC534" s="30"/>
    </row>
    <row r="535" spans="2:29">
      <c r="B535" s="10"/>
      <c r="D535" s="10"/>
      <c r="E535" s="10"/>
      <c r="F535" s="10"/>
      <c r="G535" s="10"/>
      <c r="AA535" s="30"/>
      <c r="AB535" s="30"/>
      <c r="AC535" s="30"/>
    </row>
    <row r="536" spans="2:29">
      <c r="B536" s="10"/>
      <c r="D536" s="10"/>
      <c r="E536" s="10"/>
      <c r="F536" s="10"/>
      <c r="G536" s="10"/>
      <c r="AA536" s="30"/>
      <c r="AB536" s="30"/>
      <c r="AC536" s="30"/>
    </row>
    <row r="537" spans="2:29">
      <c r="B537" s="10"/>
      <c r="D537" s="10"/>
      <c r="E537" s="10"/>
      <c r="F537" s="10"/>
      <c r="G537" s="10"/>
      <c r="AA537" s="30"/>
      <c r="AB537" s="30"/>
      <c r="AC537" s="30"/>
    </row>
    <row r="538" spans="2:29">
      <c r="B538" s="10"/>
      <c r="D538" s="10"/>
      <c r="E538" s="10"/>
      <c r="F538" s="10"/>
      <c r="G538" s="10"/>
      <c r="AA538" s="30"/>
      <c r="AB538" s="30"/>
      <c r="AC538" s="30"/>
    </row>
    <row r="539" spans="2:29">
      <c r="B539" s="10"/>
      <c r="D539" s="10"/>
      <c r="E539" s="10"/>
      <c r="F539" s="10"/>
      <c r="G539" s="10"/>
      <c r="AA539" s="30"/>
      <c r="AB539" s="30"/>
      <c r="AC539" s="30"/>
    </row>
    <row r="540" spans="2:29">
      <c r="B540" s="10"/>
      <c r="D540" s="10"/>
      <c r="E540" s="10"/>
      <c r="F540" s="10"/>
      <c r="G540" s="10"/>
      <c r="AA540" s="30"/>
      <c r="AB540" s="30"/>
      <c r="AC540" s="30"/>
    </row>
    <row r="541" spans="2:29">
      <c r="B541" s="10"/>
      <c r="D541" s="10"/>
      <c r="E541" s="10"/>
      <c r="F541" s="10"/>
      <c r="G541" s="10"/>
      <c r="AA541" s="30"/>
      <c r="AB541" s="30"/>
      <c r="AC541" s="30"/>
    </row>
    <row r="542" spans="2:29">
      <c r="B542" s="10"/>
      <c r="D542" s="10"/>
      <c r="E542" s="10"/>
      <c r="F542" s="10"/>
      <c r="G542" s="10"/>
      <c r="AA542" s="30"/>
      <c r="AB542" s="30"/>
      <c r="AC542" s="30"/>
    </row>
    <row r="543" spans="2:29">
      <c r="B543" s="10"/>
      <c r="D543" s="10"/>
      <c r="E543" s="10"/>
      <c r="F543" s="10"/>
      <c r="G543" s="10"/>
      <c r="AA543" s="30"/>
      <c r="AB543" s="30"/>
      <c r="AC543" s="30"/>
    </row>
    <row r="544" spans="2:29">
      <c r="B544" s="10"/>
      <c r="D544" s="10"/>
      <c r="E544" s="10"/>
      <c r="F544" s="10"/>
      <c r="G544" s="10"/>
      <c r="AA544" s="30"/>
      <c r="AB544" s="30"/>
      <c r="AC544" s="30"/>
    </row>
    <row r="545" spans="2:29">
      <c r="B545" s="10"/>
      <c r="D545" s="10"/>
      <c r="E545" s="10"/>
      <c r="F545" s="10"/>
      <c r="G545" s="10"/>
      <c r="AA545" s="30"/>
      <c r="AB545" s="30"/>
      <c r="AC545" s="30"/>
    </row>
    <row r="546" spans="2:29">
      <c r="B546" s="10"/>
      <c r="D546" s="10"/>
      <c r="E546" s="10"/>
      <c r="F546" s="10"/>
      <c r="G546" s="10"/>
      <c r="AA546" s="30"/>
      <c r="AB546" s="30"/>
      <c r="AC546" s="30"/>
    </row>
    <row r="547" spans="2:29">
      <c r="B547" s="10"/>
      <c r="D547" s="10"/>
      <c r="E547" s="10"/>
      <c r="F547" s="10"/>
      <c r="G547" s="10"/>
      <c r="AA547" s="30"/>
      <c r="AB547" s="30"/>
      <c r="AC547" s="30"/>
    </row>
    <row r="548" spans="2:29">
      <c r="B548" s="10"/>
      <c r="D548" s="10"/>
      <c r="E548" s="10"/>
      <c r="F548" s="10"/>
      <c r="G548" s="10"/>
      <c r="AA548" s="30"/>
      <c r="AB548" s="30"/>
      <c r="AC548" s="30"/>
    </row>
    <row r="549" spans="2:29">
      <c r="B549" s="10"/>
      <c r="D549" s="10"/>
      <c r="E549" s="10"/>
      <c r="F549" s="10"/>
      <c r="G549" s="10"/>
      <c r="AA549" s="30"/>
      <c r="AB549" s="30"/>
      <c r="AC549" s="30"/>
    </row>
    <row r="550" spans="2:29">
      <c r="B550" s="10"/>
      <c r="D550" s="10"/>
      <c r="E550" s="10"/>
      <c r="F550" s="10"/>
      <c r="G550" s="10"/>
      <c r="AA550" s="30"/>
      <c r="AB550" s="30"/>
      <c r="AC550" s="30"/>
    </row>
    <row r="551" spans="2:29">
      <c r="B551" s="10"/>
      <c r="D551" s="10"/>
      <c r="E551" s="10"/>
      <c r="F551" s="10"/>
      <c r="G551" s="10"/>
      <c r="AA551" s="30"/>
      <c r="AB551" s="30"/>
      <c r="AC551" s="30"/>
    </row>
    <row r="552" spans="2:29">
      <c r="B552" s="10"/>
      <c r="D552" s="10"/>
      <c r="E552" s="10"/>
      <c r="F552" s="10"/>
      <c r="G552" s="10"/>
      <c r="AA552" s="30"/>
      <c r="AB552" s="30"/>
      <c r="AC552" s="30"/>
    </row>
    <row r="553" spans="2:29">
      <c r="B553" s="10"/>
      <c r="D553" s="10"/>
      <c r="E553" s="10"/>
      <c r="F553" s="10"/>
      <c r="G553" s="10"/>
      <c r="AA553" s="30"/>
      <c r="AB553" s="30"/>
      <c r="AC553" s="30"/>
    </row>
    <row r="554" spans="2:29">
      <c r="B554" s="10"/>
      <c r="D554" s="10"/>
      <c r="E554" s="10"/>
      <c r="F554" s="10"/>
      <c r="G554" s="10"/>
      <c r="AA554" s="30"/>
      <c r="AB554" s="30"/>
      <c r="AC554" s="30"/>
    </row>
    <row r="555" spans="2:29">
      <c r="B555" s="10"/>
      <c r="D555" s="10"/>
      <c r="E555" s="10"/>
      <c r="F555" s="10"/>
      <c r="G555" s="10"/>
      <c r="AA555" s="30"/>
      <c r="AB555" s="30"/>
      <c r="AC555" s="30"/>
    </row>
    <row r="556" spans="2:29">
      <c r="B556" s="10"/>
      <c r="D556" s="10"/>
      <c r="E556" s="10"/>
      <c r="F556" s="10"/>
      <c r="G556" s="10"/>
      <c r="AA556" s="30"/>
      <c r="AB556" s="30"/>
      <c r="AC556" s="30"/>
    </row>
    <row r="557" spans="2:29">
      <c r="B557" s="10"/>
      <c r="D557" s="10"/>
      <c r="E557" s="10"/>
      <c r="F557" s="10"/>
      <c r="G557" s="10"/>
      <c r="AA557" s="30"/>
      <c r="AB557" s="30"/>
      <c r="AC557" s="30"/>
    </row>
    <row r="558" spans="2:29">
      <c r="B558" s="10"/>
      <c r="D558" s="10"/>
      <c r="E558" s="10"/>
      <c r="F558" s="10"/>
      <c r="G558" s="10"/>
      <c r="AA558" s="30"/>
      <c r="AB558" s="30"/>
      <c r="AC558" s="30"/>
    </row>
    <row r="559" spans="2:29">
      <c r="B559" s="10"/>
      <c r="D559" s="10"/>
      <c r="E559" s="10"/>
      <c r="F559" s="10"/>
      <c r="G559" s="10"/>
      <c r="AA559" s="30"/>
      <c r="AB559" s="30"/>
      <c r="AC559" s="30"/>
    </row>
    <row r="560" spans="2:29">
      <c r="B560" s="10"/>
      <c r="D560" s="10"/>
      <c r="E560" s="10"/>
      <c r="F560" s="10"/>
      <c r="G560" s="10"/>
      <c r="AA560" s="30"/>
      <c r="AB560" s="30"/>
      <c r="AC560" s="30"/>
    </row>
    <row r="561" spans="2:29">
      <c r="B561" s="10"/>
      <c r="D561" s="10"/>
      <c r="E561" s="10"/>
      <c r="F561" s="10"/>
      <c r="G561" s="10"/>
      <c r="AA561" s="30"/>
      <c r="AB561" s="30"/>
      <c r="AC561" s="30"/>
    </row>
    <row r="562" spans="2:29">
      <c r="B562" s="10"/>
      <c r="D562" s="10"/>
      <c r="E562" s="10"/>
      <c r="F562" s="10"/>
      <c r="G562" s="10"/>
      <c r="AA562" s="30"/>
      <c r="AB562" s="30"/>
      <c r="AC562" s="30"/>
    </row>
    <row r="563" spans="2:29">
      <c r="B563" s="10"/>
      <c r="D563" s="10"/>
      <c r="E563" s="10"/>
      <c r="F563" s="10"/>
      <c r="G563" s="10"/>
      <c r="AA563" s="30"/>
      <c r="AB563" s="30"/>
      <c r="AC563" s="30"/>
    </row>
    <row r="564" spans="2:29">
      <c r="B564" s="10"/>
      <c r="D564" s="10"/>
      <c r="E564" s="10"/>
      <c r="F564" s="10"/>
      <c r="G564" s="10"/>
      <c r="AA564" s="30"/>
      <c r="AB564" s="30"/>
      <c r="AC564" s="30"/>
    </row>
    <row r="565" spans="2:29">
      <c r="B565" s="10"/>
      <c r="D565" s="10"/>
      <c r="E565" s="10"/>
      <c r="F565" s="10"/>
      <c r="G565" s="10"/>
      <c r="AA565" s="30"/>
      <c r="AB565" s="30"/>
      <c r="AC565" s="30"/>
    </row>
    <row r="566" spans="2:29">
      <c r="B566" s="10"/>
      <c r="D566" s="10"/>
      <c r="E566" s="10"/>
      <c r="F566" s="10"/>
      <c r="G566" s="10"/>
      <c r="AA566" s="30"/>
      <c r="AB566" s="30"/>
      <c r="AC566" s="30"/>
    </row>
    <row r="567" spans="2:29">
      <c r="B567" s="10"/>
      <c r="D567" s="10"/>
      <c r="E567" s="10"/>
      <c r="F567" s="10"/>
      <c r="G567" s="10"/>
      <c r="AA567" s="30"/>
      <c r="AB567" s="30"/>
      <c r="AC567" s="30"/>
    </row>
    <row r="568" spans="2:29">
      <c r="B568" s="10"/>
      <c r="D568" s="10"/>
      <c r="E568" s="10"/>
      <c r="F568" s="10"/>
      <c r="G568" s="10"/>
      <c r="AA568" s="30"/>
      <c r="AB568" s="30"/>
      <c r="AC568" s="30"/>
    </row>
    <row r="569" spans="2:29">
      <c r="B569" s="10"/>
      <c r="D569" s="10"/>
      <c r="E569" s="10"/>
      <c r="F569" s="10"/>
      <c r="G569" s="10"/>
      <c r="AA569" s="30"/>
      <c r="AB569" s="30"/>
      <c r="AC569" s="30"/>
    </row>
    <row r="570" spans="2:29">
      <c r="B570" s="10"/>
      <c r="D570" s="10"/>
      <c r="E570" s="10"/>
      <c r="F570" s="10"/>
      <c r="G570" s="10"/>
      <c r="AA570" s="30"/>
      <c r="AB570" s="30"/>
      <c r="AC570" s="30"/>
    </row>
    <row r="571" spans="2:29">
      <c r="B571" s="10"/>
      <c r="D571" s="10"/>
      <c r="E571" s="10"/>
      <c r="F571" s="10"/>
      <c r="G571" s="10"/>
      <c r="AA571" s="30"/>
      <c r="AB571" s="30"/>
      <c r="AC571" s="30"/>
    </row>
    <row r="572" spans="2:29">
      <c r="B572" s="10"/>
      <c r="D572" s="10"/>
      <c r="E572" s="10"/>
      <c r="F572" s="10"/>
      <c r="G572" s="10"/>
      <c r="AA572" s="30"/>
      <c r="AB572" s="30"/>
      <c r="AC572" s="30"/>
    </row>
    <row r="573" spans="2:29">
      <c r="B573" s="10"/>
      <c r="D573" s="10"/>
      <c r="E573" s="10"/>
      <c r="F573" s="10"/>
      <c r="G573" s="10"/>
      <c r="AA573" s="30"/>
      <c r="AB573" s="30"/>
      <c r="AC573" s="30"/>
    </row>
    <row r="574" spans="2:29">
      <c r="B574" s="10"/>
      <c r="D574" s="10"/>
      <c r="E574" s="10"/>
      <c r="F574" s="10"/>
      <c r="G574" s="10"/>
      <c r="AA574" s="30"/>
      <c r="AB574" s="30"/>
      <c r="AC574" s="30"/>
    </row>
    <row r="575" spans="2:29">
      <c r="B575" s="10"/>
      <c r="D575" s="10"/>
      <c r="E575" s="10"/>
      <c r="F575" s="10"/>
      <c r="G575" s="10"/>
      <c r="AA575" s="30"/>
      <c r="AB575" s="30"/>
      <c r="AC575" s="30"/>
    </row>
    <row r="576" spans="2:29">
      <c r="B576" s="10"/>
      <c r="D576" s="10"/>
      <c r="E576" s="10"/>
      <c r="F576" s="10"/>
      <c r="G576" s="10"/>
      <c r="AA576" s="30"/>
      <c r="AB576" s="30"/>
      <c r="AC576" s="30"/>
    </row>
    <row r="577" spans="2:29">
      <c r="B577" s="10"/>
      <c r="D577" s="10"/>
      <c r="E577" s="10"/>
      <c r="F577" s="10"/>
      <c r="G577" s="10"/>
      <c r="AA577" s="30"/>
      <c r="AB577" s="30"/>
      <c r="AC577" s="30"/>
    </row>
    <row r="578" spans="2:29">
      <c r="B578" s="10"/>
      <c r="D578" s="10"/>
      <c r="E578" s="10"/>
      <c r="F578" s="10"/>
      <c r="G578" s="10"/>
      <c r="AA578" s="30"/>
      <c r="AB578" s="30"/>
      <c r="AC578" s="30"/>
    </row>
    <row r="579" spans="2:29">
      <c r="B579" s="10"/>
      <c r="D579" s="10"/>
      <c r="E579" s="10"/>
      <c r="F579" s="10"/>
      <c r="G579" s="10"/>
      <c r="AA579" s="30"/>
      <c r="AB579" s="30"/>
      <c r="AC579" s="30"/>
    </row>
    <row r="580" spans="2:29">
      <c r="B580" s="10"/>
      <c r="D580" s="10"/>
      <c r="E580" s="10"/>
      <c r="F580" s="10"/>
      <c r="G580" s="10"/>
      <c r="AA580" s="30"/>
      <c r="AB580" s="30"/>
      <c r="AC580" s="30"/>
    </row>
    <row r="581" spans="2:29">
      <c r="B581" s="10"/>
      <c r="D581" s="10"/>
      <c r="E581" s="10"/>
      <c r="F581" s="10"/>
      <c r="G581" s="10"/>
      <c r="AA581" s="30"/>
      <c r="AB581" s="30"/>
      <c r="AC581" s="30"/>
    </row>
    <row r="582" spans="2:29">
      <c r="B582" s="10"/>
      <c r="D582" s="10"/>
      <c r="E582" s="10"/>
      <c r="F582" s="10"/>
      <c r="G582" s="10"/>
      <c r="AA582" s="30"/>
      <c r="AB582" s="30"/>
      <c r="AC582" s="30"/>
    </row>
    <row r="583" spans="2:29">
      <c r="B583" s="10"/>
      <c r="D583" s="10"/>
      <c r="E583" s="10"/>
      <c r="F583" s="10"/>
      <c r="G583" s="10"/>
      <c r="AA583" s="30"/>
      <c r="AB583" s="30"/>
      <c r="AC583" s="30"/>
    </row>
    <row r="584" spans="2:29">
      <c r="B584" s="10"/>
      <c r="D584" s="10"/>
      <c r="E584" s="10"/>
      <c r="F584" s="10"/>
      <c r="G584" s="10"/>
      <c r="AA584" s="30"/>
      <c r="AB584" s="30"/>
      <c r="AC584" s="30"/>
    </row>
    <row r="585" spans="2:29">
      <c r="B585" s="10"/>
      <c r="D585" s="10"/>
      <c r="E585" s="10"/>
      <c r="F585" s="10"/>
      <c r="G585" s="10"/>
      <c r="AA585" s="30"/>
      <c r="AB585" s="30"/>
      <c r="AC585" s="30"/>
    </row>
    <row r="586" spans="2:29">
      <c r="B586" s="10"/>
      <c r="D586" s="10"/>
      <c r="E586" s="10"/>
      <c r="F586" s="10"/>
      <c r="G586" s="10"/>
      <c r="AA586" s="30"/>
      <c r="AB586" s="30"/>
      <c r="AC586" s="30"/>
    </row>
    <row r="587" spans="2:29">
      <c r="B587" s="10"/>
      <c r="D587" s="10"/>
      <c r="E587" s="10"/>
      <c r="F587" s="10"/>
      <c r="G587" s="10"/>
      <c r="AA587" s="30"/>
      <c r="AB587" s="30"/>
      <c r="AC587" s="30"/>
    </row>
    <row r="588" spans="2:29">
      <c r="B588" s="10"/>
      <c r="D588" s="10"/>
      <c r="E588" s="10"/>
      <c r="F588" s="10"/>
      <c r="G588" s="10"/>
      <c r="AA588" s="30"/>
      <c r="AB588" s="30"/>
      <c r="AC588" s="30"/>
    </row>
    <row r="589" spans="2:29">
      <c r="B589" s="10"/>
      <c r="D589" s="10"/>
      <c r="E589" s="10"/>
      <c r="F589" s="10"/>
      <c r="G589" s="10"/>
      <c r="AA589" s="30"/>
      <c r="AB589" s="30"/>
      <c r="AC589" s="30"/>
    </row>
    <row r="590" spans="2:29">
      <c r="B590" s="10"/>
      <c r="D590" s="10"/>
      <c r="E590" s="10"/>
      <c r="F590" s="10"/>
      <c r="G590" s="10"/>
      <c r="AA590" s="30"/>
      <c r="AB590" s="30"/>
      <c r="AC590" s="30"/>
    </row>
    <row r="591" spans="2:29">
      <c r="B591" s="10"/>
      <c r="D591" s="10"/>
      <c r="E591" s="10"/>
      <c r="F591" s="10"/>
      <c r="G591" s="10"/>
      <c r="AA591" s="30"/>
      <c r="AB591" s="30"/>
      <c r="AC591" s="30"/>
    </row>
    <row r="592" spans="2:29">
      <c r="B592" s="10"/>
      <c r="D592" s="10"/>
      <c r="E592" s="10"/>
      <c r="F592" s="10"/>
      <c r="G592" s="10"/>
      <c r="AA592" s="30"/>
      <c r="AB592" s="30"/>
      <c r="AC592" s="30"/>
    </row>
    <row r="593" spans="2:29">
      <c r="B593" s="10"/>
      <c r="D593" s="10"/>
      <c r="E593" s="10"/>
      <c r="F593" s="10"/>
      <c r="G593" s="10"/>
      <c r="AA593" s="30"/>
      <c r="AB593" s="30"/>
      <c r="AC593" s="30"/>
    </row>
    <row r="594" spans="2:29">
      <c r="B594" s="10"/>
      <c r="D594" s="10"/>
      <c r="E594" s="10"/>
      <c r="F594" s="10"/>
      <c r="G594" s="10"/>
      <c r="AA594" s="30"/>
      <c r="AB594" s="30"/>
      <c r="AC594" s="30"/>
    </row>
    <row r="595" spans="2:29">
      <c r="B595" s="10"/>
      <c r="D595" s="10"/>
      <c r="E595" s="10"/>
      <c r="F595" s="10"/>
      <c r="G595" s="10"/>
      <c r="AA595" s="30"/>
      <c r="AB595" s="30"/>
      <c r="AC595" s="30"/>
    </row>
    <row r="596" spans="2:29">
      <c r="B596" s="10"/>
      <c r="D596" s="10"/>
      <c r="E596" s="10"/>
      <c r="F596" s="10"/>
      <c r="G596" s="10"/>
      <c r="AA596" s="30"/>
      <c r="AB596" s="30"/>
      <c r="AC596" s="30"/>
    </row>
    <row r="597" spans="2:29">
      <c r="B597" s="10"/>
      <c r="D597" s="10"/>
      <c r="E597" s="10"/>
      <c r="F597" s="10"/>
      <c r="G597" s="10"/>
      <c r="AA597" s="30"/>
      <c r="AB597" s="30"/>
      <c r="AC597" s="30"/>
    </row>
    <row r="598" spans="2:29">
      <c r="B598" s="10"/>
      <c r="D598" s="10"/>
      <c r="E598" s="10"/>
      <c r="F598" s="10"/>
      <c r="G598" s="10"/>
      <c r="AA598" s="30"/>
      <c r="AB598" s="30"/>
      <c r="AC598" s="30"/>
    </row>
    <row r="599" spans="2:29">
      <c r="B599" s="10"/>
      <c r="D599" s="10"/>
      <c r="E599" s="10"/>
      <c r="F599" s="10"/>
      <c r="G599" s="10"/>
      <c r="AA599" s="30"/>
      <c r="AB599" s="30"/>
      <c r="AC599" s="30"/>
    </row>
    <row r="600" spans="2:29">
      <c r="B600" s="10"/>
      <c r="D600" s="10"/>
      <c r="E600" s="10"/>
      <c r="F600" s="10"/>
      <c r="G600" s="10"/>
      <c r="AA600" s="30"/>
      <c r="AB600" s="30"/>
      <c r="AC600" s="30"/>
    </row>
    <row r="601" spans="2:29">
      <c r="B601" s="10"/>
      <c r="D601" s="10"/>
      <c r="E601" s="10"/>
      <c r="F601" s="10"/>
      <c r="G601" s="10"/>
      <c r="AA601" s="30"/>
      <c r="AB601" s="30"/>
      <c r="AC601" s="30"/>
    </row>
    <row r="602" spans="2:29">
      <c r="B602" s="10"/>
      <c r="D602" s="10"/>
      <c r="E602" s="10"/>
      <c r="F602" s="10"/>
      <c r="G602" s="10"/>
      <c r="AA602" s="30"/>
      <c r="AB602" s="30"/>
      <c r="AC602" s="30"/>
    </row>
    <row r="603" spans="2:29">
      <c r="B603" s="10"/>
      <c r="D603" s="10"/>
      <c r="E603" s="10"/>
      <c r="F603" s="10"/>
      <c r="G603" s="10"/>
      <c r="AA603" s="30"/>
      <c r="AB603" s="30"/>
      <c r="AC603" s="30"/>
    </row>
    <row r="604" spans="2:29">
      <c r="B604" s="10"/>
      <c r="D604" s="10"/>
      <c r="E604" s="10"/>
      <c r="F604" s="10"/>
      <c r="G604" s="10"/>
      <c r="AA604" s="30"/>
      <c r="AB604" s="30"/>
      <c r="AC604" s="30"/>
    </row>
    <row r="605" spans="2:29">
      <c r="B605" s="10"/>
      <c r="D605" s="10"/>
      <c r="E605" s="10"/>
      <c r="F605" s="10"/>
      <c r="G605" s="10"/>
      <c r="AA605" s="30"/>
      <c r="AB605" s="30"/>
      <c r="AC605" s="30"/>
    </row>
    <row r="606" spans="2:29">
      <c r="B606" s="10"/>
      <c r="D606" s="10"/>
      <c r="E606" s="10"/>
      <c r="F606" s="10"/>
      <c r="G606" s="10"/>
      <c r="AA606" s="30"/>
      <c r="AB606" s="30"/>
      <c r="AC606" s="30"/>
    </row>
    <row r="607" spans="2:29">
      <c r="B607" s="10"/>
      <c r="D607" s="10"/>
      <c r="E607" s="10"/>
      <c r="F607" s="10"/>
      <c r="G607" s="10"/>
      <c r="AA607" s="30"/>
      <c r="AB607" s="30"/>
      <c r="AC607" s="30"/>
    </row>
    <row r="608" spans="2:29">
      <c r="B608" s="10"/>
      <c r="D608" s="10"/>
      <c r="E608" s="10"/>
      <c r="F608" s="10"/>
      <c r="G608" s="10"/>
      <c r="AA608" s="30"/>
      <c r="AB608" s="30"/>
      <c r="AC608" s="30"/>
    </row>
    <row r="609" spans="2:29">
      <c r="B609" s="10"/>
      <c r="D609" s="10"/>
      <c r="E609" s="10"/>
      <c r="F609" s="10"/>
      <c r="G609" s="10"/>
      <c r="AA609" s="30"/>
      <c r="AB609" s="30"/>
      <c r="AC609" s="30"/>
    </row>
    <row r="610" spans="2:29">
      <c r="B610" s="10"/>
      <c r="D610" s="10"/>
      <c r="E610" s="10"/>
      <c r="F610" s="10"/>
      <c r="G610" s="10"/>
      <c r="AA610" s="30"/>
      <c r="AB610" s="30"/>
      <c r="AC610" s="30"/>
    </row>
    <row r="611" spans="2:29">
      <c r="B611" s="10"/>
      <c r="D611" s="10"/>
      <c r="E611" s="10"/>
      <c r="F611" s="10"/>
      <c r="G611" s="10"/>
      <c r="AA611" s="30"/>
      <c r="AB611" s="30"/>
      <c r="AC611" s="30"/>
    </row>
    <row r="612" spans="2:29">
      <c r="B612" s="10"/>
      <c r="D612" s="10"/>
      <c r="E612" s="10"/>
      <c r="F612" s="10"/>
      <c r="G612" s="10"/>
      <c r="AA612" s="30"/>
      <c r="AB612" s="30"/>
      <c r="AC612" s="30"/>
    </row>
    <row r="613" spans="2:29">
      <c r="B613" s="10"/>
      <c r="D613" s="10"/>
      <c r="E613" s="10"/>
      <c r="F613" s="10"/>
      <c r="G613" s="10"/>
      <c r="AA613" s="30"/>
      <c r="AB613" s="30"/>
      <c r="AC613" s="30"/>
    </row>
    <row r="614" spans="2:29">
      <c r="B614" s="10"/>
      <c r="D614" s="10"/>
      <c r="E614" s="10"/>
      <c r="F614" s="10"/>
      <c r="G614" s="10"/>
      <c r="AA614" s="30"/>
      <c r="AB614" s="30"/>
      <c r="AC614" s="30"/>
    </row>
    <row r="615" spans="2:29">
      <c r="B615" s="10"/>
      <c r="D615" s="10"/>
      <c r="E615" s="10"/>
      <c r="F615" s="10"/>
      <c r="G615" s="10"/>
      <c r="AA615" s="30"/>
      <c r="AB615" s="30"/>
      <c r="AC615" s="30"/>
    </row>
    <row r="616" spans="2:29">
      <c r="B616" s="10"/>
      <c r="D616" s="10"/>
      <c r="E616" s="10"/>
      <c r="F616" s="10"/>
      <c r="G616" s="10"/>
      <c r="AA616" s="30"/>
      <c r="AB616" s="30"/>
      <c r="AC616" s="30"/>
    </row>
    <row r="617" spans="2:29">
      <c r="B617" s="10"/>
      <c r="D617" s="10"/>
      <c r="E617" s="10"/>
      <c r="F617" s="10"/>
      <c r="G617" s="10"/>
      <c r="AA617" s="30"/>
      <c r="AB617" s="30"/>
      <c r="AC617" s="30"/>
    </row>
    <row r="618" spans="2:29">
      <c r="B618" s="10"/>
      <c r="D618" s="10"/>
      <c r="E618" s="10"/>
      <c r="F618" s="10"/>
      <c r="G618" s="10"/>
      <c r="AA618" s="30"/>
      <c r="AB618" s="30"/>
      <c r="AC618" s="30"/>
    </row>
    <row r="619" spans="2:29">
      <c r="B619" s="10"/>
      <c r="D619" s="10"/>
      <c r="E619" s="10"/>
      <c r="F619" s="10"/>
      <c r="G619" s="10"/>
      <c r="AA619" s="30"/>
      <c r="AB619" s="30"/>
      <c r="AC619" s="30"/>
    </row>
    <row r="620" spans="2:29">
      <c r="B620" s="10"/>
      <c r="D620" s="10"/>
      <c r="E620" s="10"/>
      <c r="F620" s="10"/>
      <c r="G620" s="10"/>
      <c r="AA620" s="30"/>
      <c r="AB620" s="30"/>
      <c r="AC620" s="30"/>
    </row>
    <row r="621" spans="2:29">
      <c r="B621" s="10"/>
      <c r="D621" s="10"/>
      <c r="E621" s="10"/>
      <c r="F621" s="10"/>
      <c r="G621" s="10"/>
      <c r="AA621" s="30"/>
      <c r="AB621" s="30"/>
      <c r="AC621" s="30"/>
    </row>
    <row r="622" spans="2:29">
      <c r="B622" s="10"/>
      <c r="D622" s="10"/>
      <c r="E622" s="10"/>
      <c r="F622" s="10"/>
      <c r="G622" s="10"/>
      <c r="AA622" s="30"/>
      <c r="AB622" s="30"/>
      <c r="AC622" s="30"/>
    </row>
    <row r="623" spans="2:29">
      <c r="B623" s="10"/>
      <c r="D623" s="10"/>
      <c r="E623" s="10"/>
      <c r="F623" s="10"/>
      <c r="G623" s="10"/>
      <c r="AA623" s="30"/>
      <c r="AB623" s="30"/>
      <c r="AC623" s="30"/>
    </row>
    <row r="624" spans="2:29">
      <c r="B624" s="10"/>
      <c r="D624" s="10"/>
      <c r="E624" s="10"/>
      <c r="F624" s="10"/>
      <c r="G624" s="10"/>
      <c r="AA624" s="30"/>
      <c r="AB624" s="30"/>
      <c r="AC624" s="30"/>
    </row>
    <row r="625" spans="2:29">
      <c r="B625" s="10"/>
      <c r="D625" s="10"/>
      <c r="E625" s="10"/>
      <c r="F625" s="10"/>
      <c r="G625" s="10"/>
      <c r="AA625" s="30"/>
      <c r="AB625" s="30"/>
      <c r="AC625" s="30"/>
    </row>
    <row r="626" spans="2:29">
      <c r="B626" s="10"/>
      <c r="D626" s="10"/>
      <c r="E626" s="10"/>
      <c r="F626" s="10"/>
      <c r="G626" s="10"/>
      <c r="AA626" s="30"/>
      <c r="AB626" s="30"/>
      <c r="AC626" s="30"/>
    </row>
    <row r="627" spans="2:29">
      <c r="B627" s="10"/>
      <c r="D627" s="10"/>
      <c r="E627" s="10"/>
      <c r="F627" s="10"/>
      <c r="G627" s="10"/>
      <c r="AA627" s="30"/>
      <c r="AB627" s="30"/>
      <c r="AC627" s="30"/>
    </row>
    <row r="628" spans="2:29">
      <c r="B628" s="10"/>
      <c r="D628" s="10"/>
      <c r="E628" s="10"/>
      <c r="F628" s="10"/>
      <c r="G628" s="10"/>
      <c r="AA628" s="30"/>
      <c r="AB628" s="30"/>
      <c r="AC628" s="30"/>
    </row>
    <row r="629" spans="2:29">
      <c r="B629" s="10"/>
      <c r="D629" s="10"/>
      <c r="E629" s="10"/>
      <c r="F629" s="10"/>
      <c r="G629" s="10"/>
      <c r="AA629" s="30"/>
      <c r="AB629" s="30"/>
      <c r="AC629" s="30"/>
    </row>
    <row r="630" spans="2:29">
      <c r="B630" s="10"/>
      <c r="D630" s="10"/>
      <c r="E630" s="10"/>
      <c r="F630" s="10"/>
      <c r="G630" s="10"/>
      <c r="AA630" s="30"/>
      <c r="AB630" s="30"/>
      <c r="AC630" s="30"/>
    </row>
    <row r="631" spans="2:29">
      <c r="B631" s="10"/>
      <c r="D631" s="10"/>
      <c r="E631" s="10"/>
      <c r="F631" s="10"/>
      <c r="G631" s="10"/>
      <c r="AA631" s="30"/>
      <c r="AB631" s="30"/>
      <c r="AC631" s="30"/>
    </row>
    <row r="632" spans="2:29">
      <c r="B632" s="10"/>
      <c r="D632" s="10"/>
      <c r="E632" s="10"/>
      <c r="F632" s="10"/>
      <c r="G632" s="10"/>
      <c r="AA632" s="30"/>
      <c r="AB632" s="30"/>
      <c r="AC632" s="30"/>
    </row>
    <row r="633" spans="2:29">
      <c r="B633" s="10"/>
      <c r="D633" s="10"/>
      <c r="E633" s="10"/>
      <c r="F633" s="10"/>
      <c r="G633" s="10"/>
      <c r="AA633" s="30"/>
      <c r="AB633" s="30"/>
      <c r="AC633" s="30"/>
    </row>
    <row r="634" spans="2:29">
      <c r="B634" s="10"/>
      <c r="D634" s="10"/>
      <c r="E634" s="10"/>
      <c r="F634" s="10"/>
      <c r="G634" s="10"/>
      <c r="AA634" s="30"/>
      <c r="AB634" s="30"/>
      <c r="AC634" s="30"/>
    </row>
    <row r="635" spans="2:29">
      <c r="B635" s="10"/>
      <c r="D635" s="10"/>
      <c r="E635" s="10"/>
      <c r="F635" s="10"/>
      <c r="G635" s="10"/>
      <c r="AA635" s="30"/>
      <c r="AB635" s="30"/>
      <c r="AC635" s="30"/>
    </row>
    <row r="636" spans="2:29">
      <c r="B636" s="10"/>
      <c r="D636" s="10"/>
      <c r="E636" s="10"/>
      <c r="F636" s="10"/>
      <c r="G636" s="10"/>
      <c r="AA636" s="30"/>
      <c r="AB636" s="30"/>
      <c r="AC636" s="30"/>
    </row>
    <row r="637" spans="2:29">
      <c r="B637" s="10"/>
      <c r="D637" s="10"/>
      <c r="E637" s="10"/>
      <c r="F637" s="10"/>
      <c r="G637" s="10"/>
      <c r="AA637" s="30"/>
      <c r="AB637" s="30"/>
      <c r="AC637" s="30"/>
    </row>
    <row r="638" spans="2:29">
      <c r="B638" s="10"/>
      <c r="D638" s="10"/>
      <c r="E638" s="10"/>
      <c r="F638" s="10"/>
      <c r="G638" s="10"/>
      <c r="AA638" s="30"/>
      <c r="AB638" s="30"/>
      <c r="AC638" s="30"/>
    </row>
    <row r="639" spans="2:29">
      <c r="B639" s="10"/>
      <c r="D639" s="10"/>
      <c r="E639" s="10"/>
      <c r="F639" s="10"/>
      <c r="G639" s="10"/>
      <c r="AA639" s="30"/>
      <c r="AB639" s="30"/>
      <c r="AC639" s="30"/>
    </row>
    <row r="640" spans="2:29">
      <c r="B640" s="10"/>
      <c r="D640" s="10"/>
      <c r="E640" s="10"/>
      <c r="F640" s="10"/>
      <c r="G640" s="10"/>
      <c r="AA640" s="30"/>
      <c r="AB640" s="30"/>
      <c r="AC640" s="30"/>
    </row>
    <row r="641" spans="2:29">
      <c r="B641" s="10"/>
      <c r="D641" s="10"/>
      <c r="E641" s="10"/>
      <c r="F641" s="10"/>
      <c r="G641" s="10"/>
      <c r="AA641" s="30"/>
      <c r="AB641" s="30"/>
      <c r="AC641" s="30"/>
    </row>
    <row r="642" spans="2:29">
      <c r="B642" s="10"/>
      <c r="D642" s="10"/>
      <c r="E642" s="10"/>
      <c r="F642" s="10"/>
      <c r="G642" s="10"/>
      <c r="AA642" s="30"/>
      <c r="AB642" s="30"/>
      <c r="AC642" s="30"/>
    </row>
    <row r="643" spans="2:29">
      <c r="B643" s="10"/>
      <c r="D643" s="10"/>
      <c r="E643" s="10"/>
      <c r="F643" s="10"/>
      <c r="G643" s="10"/>
      <c r="AA643" s="30"/>
      <c r="AB643" s="30"/>
      <c r="AC643" s="30"/>
    </row>
    <row r="644" spans="2:29">
      <c r="B644" s="10"/>
      <c r="D644" s="10"/>
      <c r="E644" s="10"/>
      <c r="F644" s="10"/>
      <c r="G644" s="10"/>
      <c r="AA644" s="30"/>
      <c r="AB644" s="30"/>
      <c r="AC644" s="30"/>
    </row>
    <row r="645" spans="2:29">
      <c r="B645" s="10"/>
      <c r="D645" s="10"/>
      <c r="E645" s="10"/>
      <c r="F645" s="10"/>
      <c r="G645" s="10"/>
      <c r="AA645" s="30"/>
      <c r="AB645" s="30"/>
      <c r="AC645" s="30"/>
    </row>
    <row r="646" spans="2:29">
      <c r="B646" s="10"/>
      <c r="D646" s="10"/>
      <c r="E646" s="10"/>
      <c r="F646" s="10"/>
      <c r="G646" s="10"/>
      <c r="AA646" s="30"/>
      <c r="AB646" s="30"/>
      <c r="AC646" s="30"/>
    </row>
    <row r="647" spans="2:29">
      <c r="B647" s="10"/>
      <c r="D647" s="10"/>
      <c r="E647" s="10"/>
      <c r="F647" s="10"/>
      <c r="G647" s="10"/>
      <c r="AA647" s="30"/>
      <c r="AB647" s="30"/>
      <c r="AC647" s="30"/>
    </row>
    <row r="648" spans="2:29">
      <c r="B648" s="10"/>
      <c r="D648" s="10"/>
      <c r="E648" s="10"/>
      <c r="F648" s="10"/>
      <c r="G648" s="10"/>
      <c r="AA648" s="30"/>
      <c r="AB648" s="30"/>
      <c r="AC648" s="30"/>
    </row>
    <row r="649" spans="2:29">
      <c r="B649" s="10"/>
      <c r="D649" s="10"/>
      <c r="E649" s="10"/>
      <c r="F649" s="10"/>
      <c r="G649" s="10"/>
      <c r="AA649" s="30"/>
      <c r="AB649" s="30"/>
      <c r="AC649" s="30"/>
    </row>
    <row r="650" spans="2:29">
      <c r="B650" s="10"/>
      <c r="D650" s="10"/>
      <c r="E650" s="10"/>
      <c r="F650" s="10"/>
      <c r="G650" s="10"/>
      <c r="AA650" s="30"/>
      <c r="AB650" s="30"/>
      <c r="AC650" s="30"/>
    </row>
    <row r="651" spans="2:29">
      <c r="B651" s="10"/>
      <c r="D651" s="10"/>
      <c r="E651" s="10"/>
      <c r="F651" s="10"/>
      <c r="G651" s="10"/>
      <c r="AA651" s="30"/>
      <c r="AB651" s="30"/>
      <c r="AC651" s="30"/>
    </row>
    <row r="652" spans="2:29">
      <c r="B652" s="10"/>
      <c r="D652" s="10"/>
      <c r="E652" s="10"/>
      <c r="F652" s="10"/>
      <c r="G652" s="10"/>
      <c r="AA652" s="30"/>
      <c r="AB652" s="30"/>
      <c r="AC652" s="30"/>
    </row>
    <row r="653" spans="2:29">
      <c r="B653" s="10"/>
      <c r="D653" s="10"/>
      <c r="E653" s="10"/>
      <c r="F653" s="10"/>
      <c r="G653" s="10"/>
      <c r="AA653" s="30"/>
      <c r="AB653" s="30"/>
      <c r="AC653" s="30"/>
    </row>
    <row r="654" spans="2:29">
      <c r="B654" s="10"/>
      <c r="D654" s="10"/>
      <c r="E654" s="10"/>
      <c r="F654" s="10"/>
      <c r="G654" s="10"/>
      <c r="AA654" s="30"/>
      <c r="AB654" s="30"/>
      <c r="AC654" s="30"/>
    </row>
    <row r="655" spans="2:29">
      <c r="B655" s="10"/>
      <c r="D655" s="10"/>
      <c r="E655" s="10"/>
      <c r="F655" s="10"/>
      <c r="G655" s="10"/>
      <c r="AA655" s="30"/>
      <c r="AB655" s="30"/>
      <c r="AC655" s="30"/>
    </row>
    <row r="656" spans="2:29">
      <c r="B656" s="10"/>
      <c r="D656" s="10"/>
      <c r="E656" s="10"/>
      <c r="F656" s="10"/>
      <c r="G656" s="10"/>
      <c r="AA656" s="30"/>
      <c r="AB656" s="30"/>
      <c r="AC656" s="30"/>
    </row>
    <row r="657" spans="2:29">
      <c r="B657" s="10"/>
      <c r="D657" s="10"/>
      <c r="E657" s="10"/>
      <c r="F657" s="10"/>
      <c r="G657" s="10"/>
      <c r="AA657" s="30"/>
      <c r="AB657" s="30"/>
      <c r="AC657" s="30"/>
    </row>
    <row r="658" spans="2:29">
      <c r="B658" s="10"/>
      <c r="D658" s="10"/>
      <c r="E658" s="10"/>
      <c r="F658" s="10"/>
      <c r="G658" s="10"/>
      <c r="AA658" s="30"/>
      <c r="AB658" s="30"/>
      <c r="AC658" s="30"/>
    </row>
    <row r="659" spans="2:29">
      <c r="B659" s="10"/>
      <c r="D659" s="10"/>
      <c r="E659" s="10"/>
      <c r="F659" s="10"/>
      <c r="G659" s="10"/>
      <c r="AA659" s="30"/>
      <c r="AB659" s="30"/>
      <c r="AC659" s="30"/>
    </row>
    <row r="660" spans="2:29">
      <c r="B660" s="10"/>
      <c r="D660" s="10"/>
      <c r="E660" s="10"/>
      <c r="F660" s="10"/>
      <c r="G660" s="10"/>
      <c r="AA660" s="30"/>
      <c r="AB660" s="30"/>
      <c r="AC660" s="30"/>
    </row>
    <row r="661" spans="2:29">
      <c r="B661" s="10"/>
      <c r="D661" s="10"/>
      <c r="E661" s="10"/>
      <c r="F661" s="10"/>
      <c r="G661" s="10"/>
      <c r="AA661" s="30"/>
      <c r="AB661" s="30"/>
      <c r="AC661" s="30"/>
    </row>
    <row r="662" spans="2:29">
      <c r="B662" s="10"/>
      <c r="D662" s="10"/>
      <c r="E662" s="10"/>
      <c r="F662" s="10"/>
      <c r="G662" s="10"/>
      <c r="AA662" s="30"/>
      <c r="AB662" s="30"/>
      <c r="AC662" s="30"/>
    </row>
    <row r="663" spans="2:29">
      <c r="B663" s="10"/>
      <c r="D663" s="10"/>
      <c r="E663" s="10"/>
      <c r="F663" s="10"/>
      <c r="G663" s="10"/>
      <c r="AA663" s="30"/>
      <c r="AB663" s="30"/>
      <c r="AC663" s="30"/>
    </row>
    <row r="664" spans="2:29">
      <c r="B664" s="10"/>
      <c r="D664" s="10"/>
      <c r="E664" s="10"/>
      <c r="F664" s="10"/>
      <c r="G664" s="10"/>
      <c r="AA664" s="30"/>
      <c r="AB664" s="30"/>
      <c r="AC664" s="30"/>
    </row>
    <row r="665" spans="2:29">
      <c r="B665" s="10"/>
      <c r="D665" s="10"/>
      <c r="E665" s="10"/>
      <c r="F665" s="10"/>
      <c r="G665" s="10"/>
      <c r="AA665" s="30"/>
      <c r="AB665" s="30"/>
      <c r="AC665" s="30"/>
    </row>
    <row r="666" spans="2:29">
      <c r="B666" s="10"/>
      <c r="D666" s="10"/>
      <c r="E666" s="10"/>
      <c r="F666" s="10"/>
      <c r="G666" s="10"/>
      <c r="AA666" s="30"/>
      <c r="AB666" s="30"/>
      <c r="AC666" s="30"/>
    </row>
    <row r="667" spans="2:29">
      <c r="B667" s="10"/>
      <c r="D667" s="10"/>
      <c r="E667" s="10"/>
      <c r="F667" s="10"/>
      <c r="G667" s="10"/>
      <c r="AA667" s="30"/>
      <c r="AB667" s="30"/>
      <c r="AC667" s="30"/>
    </row>
    <row r="668" spans="2:29">
      <c r="B668" s="10"/>
      <c r="D668" s="10"/>
      <c r="E668" s="10"/>
      <c r="F668" s="10"/>
      <c r="G668" s="10"/>
      <c r="AA668" s="30"/>
      <c r="AB668" s="30"/>
      <c r="AC668" s="30"/>
    </row>
    <row r="669" spans="2:29">
      <c r="B669" s="10"/>
      <c r="D669" s="10"/>
      <c r="E669" s="10"/>
      <c r="F669" s="10"/>
      <c r="G669" s="10"/>
      <c r="AA669" s="30"/>
      <c r="AB669" s="30"/>
      <c r="AC669" s="30"/>
    </row>
    <row r="670" spans="2:29">
      <c r="B670" s="10"/>
      <c r="D670" s="10"/>
      <c r="E670" s="10"/>
      <c r="F670" s="10"/>
      <c r="G670" s="10"/>
      <c r="AA670" s="30"/>
      <c r="AB670" s="30"/>
      <c r="AC670" s="30"/>
    </row>
    <row r="671" spans="2:29">
      <c r="B671" s="10"/>
      <c r="D671" s="10"/>
      <c r="E671" s="10"/>
      <c r="F671" s="10"/>
      <c r="G671" s="10"/>
      <c r="AA671" s="30"/>
      <c r="AB671" s="30"/>
      <c r="AC671" s="30"/>
    </row>
    <row r="672" spans="2:29">
      <c r="B672" s="10"/>
      <c r="D672" s="10"/>
      <c r="E672" s="10"/>
      <c r="F672" s="10"/>
      <c r="G672" s="10"/>
      <c r="AA672" s="30"/>
      <c r="AB672" s="30"/>
      <c r="AC672" s="30"/>
    </row>
    <row r="673" spans="2:29">
      <c r="B673" s="10"/>
      <c r="D673" s="10"/>
      <c r="E673" s="10"/>
      <c r="F673" s="10"/>
      <c r="G673" s="10"/>
      <c r="AA673" s="30"/>
      <c r="AB673" s="30"/>
      <c r="AC673" s="30"/>
    </row>
    <row r="674" spans="2:29">
      <c r="B674" s="10"/>
      <c r="D674" s="10"/>
      <c r="E674" s="10"/>
      <c r="F674" s="10"/>
      <c r="G674" s="10"/>
      <c r="AA674" s="30"/>
      <c r="AB674" s="30"/>
      <c r="AC674" s="30"/>
    </row>
    <row r="675" spans="2:29">
      <c r="B675" s="10"/>
      <c r="D675" s="10"/>
      <c r="E675" s="10"/>
      <c r="F675" s="10"/>
      <c r="G675" s="10"/>
      <c r="AA675" s="30"/>
      <c r="AB675" s="30"/>
      <c r="AC675" s="30"/>
    </row>
    <row r="676" spans="2:29">
      <c r="B676" s="10"/>
      <c r="D676" s="10"/>
      <c r="E676" s="10"/>
      <c r="F676" s="10"/>
      <c r="G676" s="10"/>
      <c r="AA676" s="30"/>
      <c r="AB676" s="30"/>
      <c r="AC676" s="30"/>
    </row>
    <row r="677" spans="2:29">
      <c r="B677" s="10"/>
      <c r="D677" s="10"/>
      <c r="E677" s="10"/>
      <c r="F677" s="10"/>
      <c r="G677" s="10"/>
      <c r="AA677" s="30"/>
      <c r="AB677" s="30"/>
      <c r="AC677" s="30"/>
    </row>
    <row r="678" spans="2:29">
      <c r="B678" s="10"/>
      <c r="D678" s="10"/>
      <c r="E678" s="10"/>
      <c r="F678" s="10"/>
      <c r="G678" s="10"/>
      <c r="AA678" s="30"/>
      <c r="AB678" s="30"/>
      <c r="AC678" s="30"/>
    </row>
    <row r="679" spans="2:29">
      <c r="B679" s="10"/>
      <c r="D679" s="10"/>
      <c r="E679" s="10"/>
      <c r="F679" s="10"/>
      <c r="G679" s="10"/>
      <c r="AA679" s="30"/>
      <c r="AB679" s="30"/>
      <c r="AC679" s="30"/>
    </row>
    <row r="680" spans="2:29">
      <c r="B680" s="10"/>
      <c r="D680" s="10"/>
      <c r="E680" s="10"/>
      <c r="F680" s="10"/>
      <c r="G680" s="10"/>
      <c r="AA680" s="30"/>
      <c r="AB680" s="30"/>
      <c r="AC680" s="30"/>
    </row>
    <row r="681" spans="2:29">
      <c r="B681" s="10"/>
      <c r="D681" s="10"/>
      <c r="E681" s="10"/>
      <c r="F681" s="10"/>
      <c r="G681" s="10"/>
      <c r="AA681" s="30"/>
      <c r="AB681" s="30"/>
      <c r="AC681" s="30"/>
    </row>
    <row r="682" spans="2:29">
      <c r="B682" s="10"/>
      <c r="D682" s="10"/>
      <c r="E682" s="10"/>
      <c r="F682" s="10"/>
      <c r="G682" s="10"/>
      <c r="AA682" s="30"/>
      <c r="AB682" s="30"/>
      <c r="AC682" s="30"/>
    </row>
    <row r="683" spans="2:29">
      <c r="B683" s="10"/>
      <c r="D683" s="10"/>
      <c r="E683" s="10"/>
      <c r="F683" s="10"/>
      <c r="G683" s="10"/>
      <c r="AA683" s="30"/>
      <c r="AB683" s="30"/>
      <c r="AC683" s="30"/>
    </row>
    <row r="684" spans="2:29">
      <c r="B684" s="10"/>
      <c r="D684" s="10"/>
      <c r="E684" s="10"/>
      <c r="F684" s="10"/>
      <c r="G684" s="10"/>
      <c r="AA684" s="30"/>
      <c r="AB684" s="30"/>
      <c r="AC684" s="30"/>
    </row>
    <row r="685" spans="2:29">
      <c r="B685" s="10"/>
      <c r="D685" s="10"/>
      <c r="E685" s="10"/>
      <c r="F685" s="10"/>
      <c r="G685" s="10"/>
      <c r="AA685" s="30"/>
      <c r="AB685" s="30"/>
      <c r="AC685" s="30"/>
    </row>
    <row r="686" spans="2:29">
      <c r="B686" s="10"/>
      <c r="D686" s="10"/>
      <c r="E686" s="10"/>
      <c r="F686" s="10"/>
      <c r="G686" s="10"/>
      <c r="AA686" s="30"/>
      <c r="AB686" s="30"/>
      <c r="AC686" s="30"/>
    </row>
    <row r="687" spans="2:29">
      <c r="B687" s="10"/>
      <c r="D687" s="10"/>
      <c r="E687" s="10"/>
      <c r="F687" s="10"/>
      <c r="G687" s="10"/>
      <c r="AA687" s="30"/>
      <c r="AB687" s="30"/>
      <c r="AC687" s="30"/>
    </row>
    <row r="688" spans="2:29">
      <c r="B688" s="10"/>
      <c r="D688" s="10"/>
      <c r="E688" s="10"/>
      <c r="F688" s="10"/>
      <c r="G688" s="10"/>
      <c r="AA688" s="30"/>
      <c r="AB688" s="30"/>
      <c r="AC688" s="30"/>
    </row>
    <row r="689" spans="2:29">
      <c r="B689" s="10"/>
      <c r="D689" s="10"/>
      <c r="E689" s="10"/>
      <c r="F689" s="10"/>
      <c r="G689" s="10"/>
      <c r="AA689" s="30"/>
      <c r="AB689" s="30"/>
      <c r="AC689" s="30"/>
    </row>
    <row r="690" spans="2:29">
      <c r="B690" s="10"/>
      <c r="D690" s="10"/>
      <c r="E690" s="10"/>
      <c r="F690" s="10"/>
      <c r="G690" s="10"/>
      <c r="AA690" s="30"/>
      <c r="AB690" s="30"/>
      <c r="AC690" s="30"/>
    </row>
    <row r="691" spans="2:29">
      <c r="B691" s="10"/>
      <c r="D691" s="10"/>
      <c r="E691" s="10"/>
      <c r="F691" s="10"/>
      <c r="G691" s="10"/>
      <c r="AA691" s="30"/>
      <c r="AB691" s="30"/>
      <c r="AC691" s="30"/>
    </row>
    <row r="692" spans="2:29">
      <c r="B692" s="10"/>
      <c r="D692" s="10"/>
      <c r="E692" s="10"/>
      <c r="F692" s="10"/>
      <c r="G692" s="10"/>
      <c r="AA692" s="30"/>
      <c r="AB692" s="30"/>
      <c r="AC692" s="30"/>
    </row>
    <row r="693" spans="2:29">
      <c r="B693" s="10"/>
      <c r="D693" s="10"/>
      <c r="E693" s="10"/>
      <c r="F693" s="10"/>
      <c r="G693" s="10"/>
      <c r="AA693" s="30"/>
      <c r="AB693" s="30"/>
      <c r="AC693" s="30"/>
    </row>
    <row r="694" spans="2:29">
      <c r="B694" s="10"/>
      <c r="D694" s="10"/>
      <c r="E694" s="10"/>
      <c r="F694" s="10"/>
      <c r="G694" s="10"/>
      <c r="AA694" s="30"/>
      <c r="AB694" s="30"/>
      <c r="AC694" s="30"/>
    </row>
    <row r="695" spans="2:29">
      <c r="B695" s="10"/>
      <c r="D695" s="10"/>
      <c r="E695" s="10"/>
      <c r="F695" s="10"/>
      <c r="G695" s="10"/>
      <c r="AA695" s="30"/>
      <c r="AB695" s="30"/>
      <c r="AC695" s="30"/>
    </row>
    <row r="696" spans="2:29">
      <c r="B696" s="10"/>
      <c r="D696" s="10"/>
      <c r="E696" s="10"/>
      <c r="F696" s="10"/>
      <c r="G696" s="10"/>
      <c r="AA696" s="30"/>
      <c r="AB696" s="30"/>
      <c r="AC696" s="30"/>
    </row>
    <row r="697" spans="2:29">
      <c r="B697" s="10"/>
      <c r="D697" s="10"/>
      <c r="E697" s="10"/>
      <c r="F697" s="10"/>
      <c r="G697" s="10"/>
      <c r="AA697" s="30"/>
      <c r="AB697" s="30"/>
      <c r="AC697" s="30"/>
    </row>
    <row r="698" spans="2:29">
      <c r="B698" s="10"/>
      <c r="D698" s="10"/>
      <c r="E698" s="10"/>
      <c r="F698" s="10"/>
      <c r="G698" s="10"/>
      <c r="AA698" s="30"/>
      <c r="AB698" s="30"/>
      <c r="AC698" s="30"/>
    </row>
    <row r="699" spans="2:29">
      <c r="B699" s="10"/>
      <c r="D699" s="10"/>
      <c r="E699" s="10"/>
      <c r="F699" s="10"/>
      <c r="G699" s="10"/>
      <c r="AA699" s="30"/>
      <c r="AB699" s="30"/>
      <c r="AC699" s="30"/>
    </row>
    <row r="700" spans="2:29">
      <c r="B700" s="10"/>
      <c r="D700" s="10"/>
      <c r="E700" s="10"/>
      <c r="F700" s="10"/>
      <c r="G700" s="10"/>
      <c r="AA700" s="30"/>
      <c r="AB700" s="30"/>
      <c r="AC700" s="30"/>
    </row>
    <row r="701" spans="2:29">
      <c r="B701" s="10"/>
      <c r="D701" s="10"/>
      <c r="E701" s="10"/>
      <c r="F701" s="10"/>
      <c r="G701" s="10"/>
      <c r="AA701" s="30"/>
      <c r="AB701" s="30"/>
      <c r="AC701" s="30"/>
    </row>
    <row r="702" spans="2:29">
      <c r="B702" s="10"/>
      <c r="D702" s="10"/>
      <c r="E702" s="10"/>
      <c r="F702" s="10"/>
      <c r="G702" s="10"/>
      <c r="AA702" s="30"/>
      <c r="AB702" s="30"/>
      <c r="AC702" s="30"/>
    </row>
    <row r="703" spans="2:29">
      <c r="B703" s="10"/>
      <c r="D703" s="10"/>
      <c r="E703" s="10"/>
      <c r="F703" s="10"/>
      <c r="G703" s="10"/>
      <c r="AA703" s="30"/>
      <c r="AB703" s="30"/>
      <c r="AC703" s="30"/>
    </row>
    <row r="704" spans="2:29">
      <c r="B704" s="10"/>
      <c r="D704" s="10"/>
      <c r="E704" s="10"/>
      <c r="F704" s="10"/>
      <c r="G704" s="10"/>
      <c r="AA704" s="30"/>
      <c r="AB704" s="30"/>
      <c r="AC704" s="30"/>
    </row>
    <row r="705" spans="2:29">
      <c r="B705" s="10"/>
      <c r="D705" s="10"/>
      <c r="E705" s="10"/>
      <c r="F705" s="10"/>
      <c r="G705" s="10"/>
      <c r="AA705" s="30"/>
      <c r="AB705" s="30"/>
      <c r="AC705" s="30"/>
    </row>
    <row r="706" spans="2:29">
      <c r="B706" s="10"/>
      <c r="D706" s="10"/>
      <c r="E706" s="10"/>
      <c r="F706" s="10"/>
      <c r="G706" s="10"/>
      <c r="AA706" s="30"/>
      <c r="AB706" s="30"/>
      <c r="AC706" s="30"/>
    </row>
    <row r="707" spans="2:29">
      <c r="B707" s="10"/>
      <c r="D707" s="10"/>
      <c r="E707" s="10"/>
      <c r="F707" s="10"/>
      <c r="G707" s="10"/>
      <c r="AA707" s="30"/>
      <c r="AB707" s="30"/>
      <c r="AC707" s="30"/>
    </row>
    <row r="708" spans="2:29">
      <c r="B708" s="10"/>
      <c r="D708" s="10"/>
      <c r="E708" s="10"/>
      <c r="F708" s="10"/>
      <c r="G708" s="10"/>
      <c r="AA708" s="30"/>
      <c r="AB708" s="30"/>
      <c r="AC708" s="30"/>
    </row>
    <row r="709" spans="2:29">
      <c r="B709" s="10"/>
      <c r="D709" s="10"/>
      <c r="E709" s="10"/>
      <c r="F709" s="10"/>
      <c r="G709" s="10"/>
      <c r="AA709" s="30"/>
      <c r="AB709" s="30"/>
      <c r="AC709" s="30"/>
    </row>
    <row r="710" spans="2:29">
      <c r="B710" s="10"/>
      <c r="D710" s="10"/>
      <c r="E710" s="10"/>
      <c r="F710" s="10"/>
      <c r="G710" s="10"/>
      <c r="AA710" s="30"/>
      <c r="AB710" s="30"/>
      <c r="AC710" s="30"/>
    </row>
    <row r="711" spans="2:29">
      <c r="B711" s="10"/>
      <c r="D711" s="10"/>
      <c r="E711" s="10"/>
      <c r="F711" s="10"/>
      <c r="G711" s="10"/>
      <c r="AA711" s="30"/>
      <c r="AB711" s="30"/>
      <c r="AC711" s="30"/>
    </row>
    <row r="712" spans="2:29">
      <c r="B712" s="10"/>
      <c r="D712" s="10"/>
      <c r="E712" s="10"/>
      <c r="F712" s="10"/>
      <c r="G712" s="10"/>
      <c r="AA712" s="30"/>
      <c r="AB712" s="30"/>
      <c r="AC712" s="30"/>
    </row>
    <row r="713" spans="2:29">
      <c r="B713" s="10"/>
      <c r="D713" s="10"/>
      <c r="E713" s="10"/>
      <c r="F713" s="10"/>
      <c r="G713" s="10"/>
      <c r="AA713" s="30"/>
      <c r="AB713" s="30"/>
      <c r="AC713" s="30"/>
    </row>
    <row r="714" spans="2:29">
      <c r="B714" s="10"/>
      <c r="D714" s="10"/>
      <c r="E714" s="10"/>
      <c r="F714" s="10"/>
      <c r="G714" s="10"/>
      <c r="AA714" s="30"/>
      <c r="AB714" s="30"/>
      <c r="AC714" s="30"/>
    </row>
    <row r="715" spans="2:29">
      <c r="B715" s="10"/>
      <c r="D715" s="10"/>
      <c r="E715" s="10"/>
      <c r="F715" s="10"/>
      <c r="G715" s="10"/>
      <c r="AA715" s="30"/>
      <c r="AB715" s="30"/>
      <c r="AC715" s="30"/>
    </row>
    <row r="716" spans="2:29">
      <c r="B716" s="10"/>
      <c r="D716" s="10"/>
      <c r="E716" s="10"/>
      <c r="F716" s="10"/>
      <c r="G716" s="10"/>
      <c r="AA716" s="30"/>
      <c r="AB716" s="30"/>
      <c r="AC716" s="30"/>
    </row>
    <row r="717" spans="2:29">
      <c r="B717" s="10"/>
      <c r="D717" s="10"/>
      <c r="E717" s="10"/>
      <c r="F717" s="10"/>
      <c r="G717" s="10"/>
      <c r="AA717" s="30"/>
      <c r="AB717" s="30"/>
      <c r="AC717" s="30"/>
    </row>
    <row r="718" spans="2:29">
      <c r="B718" s="10"/>
      <c r="D718" s="10"/>
      <c r="E718" s="10"/>
      <c r="F718" s="10"/>
      <c r="G718" s="10"/>
      <c r="AA718" s="30"/>
      <c r="AB718" s="30"/>
      <c r="AC718" s="30"/>
    </row>
    <row r="719" spans="2:29">
      <c r="B719" s="10"/>
      <c r="D719" s="10"/>
      <c r="E719" s="10"/>
      <c r="F719" s="10"/>
      <c r="G719" s="10"/>
      <c r="AA719" s="30"/>
      <c r="AB719" s="30"/>
      <c r="AC719" s="30"/>
    </row>
    <row r="720" spans="2:29">
      <c r="B720" s="10"/>
      <c r="D720" s="10"/>
      <c r="E720" s="10"/>
      <c r="F720" s="10"/>
      <c r="G720" s="10"/>
      <c r="AA720" s="30"/>
      <c r="AB720" s="30"/>
      <c r="AC720" s="30"/>
    </row>
    <row r="721" spans="2:29">
      <c r="B721" s="10"/>
      <c r="D721" s="10"/>
      <c r="E721" s="10"/>
      <c r="F721" s="10"/>
      <c r="G721" s="10"/>
      <c r="AA721" s="30"/>
      <c r="AB721" s="30"/>
      <c r="AC721" s="30"/>
    </row>
    <row r="722" spans="2:29">
      <c r="B722" s="10"/>
      <c r="D722" s="10"/>
      <c r="E722" s="10"/>
      <c r="F722" s="10"/>
      <c r="G722" s="10"/>
      <c r="AA722" s="30"/>
      <c r="AB722" s="30"/>
      <c r="AC722" s="30"/>
    </row>
    <row r="723" spans="2:29">
      <c r="B723" s="10"/>
      <c r="D723" s="10"/>
      <c r="E723" s="10"/>
      <c r="F723" s="10"/>
      <c r="G723" s="10"/>
      <c r="AA723" s="30"/>
      <c r="AB723" s="30"/>
      <c r="AC723" s="30"/>
    </row>
    <row r="724" spans="2:29">
      <c r="B724" s="10"/>
      <c r="D724" s="10"/>
      <c r="E724" s="10"/>
      <c r="F724" s="10"/>
      <c r="G724" s="10"/>
      <c r="AA724" s="30"/>
      <c r="AB724" s="30"/>
      <c r="AC724" s="30"/>
    </row>
    <row r="725" spans="2:29">
      <c r="B725" s="10"/>
      <c r="D725" s="10"/>
      <c r="E725" s="10"/>
      <c r="F725" s="10"/>
      <c r="G725" s="10"/>
      <c r="AA725" s="30"/>
      <c r="AB725" s="30"/>
      <c r="AC725" s="30"/>
    </row>
    <row r="726" spans="2:29">
      <c r="B726" s="10"/>
      <c r="D726" s="10"/>
      <c r="E726" s="10"/>
      <c r="F726" s="10"/>
      <c r="G726" s="10"/>
      <c r="AA726" s="30"/>
      <c r="AB726" s="30"/>
      <c r="AC726" s="30"/>
    </row>
    <row r="727" spans="2:29">
      <c r="B727" s="10"/>
      <c r="D727" s="10"/>
      <c r="E727" s="10"/>
      <c r="F727" s="10"/>
      <c r="G727" s="10"/>
      <c r="AA727" s="30"/>
      <c r="AB727" s="30"/>
      <c r="AC727" s="30"/>
    </row>
    <row r="728" spans="2:29">
      <c r="B728" s="10"/>
      <c r="D728" s="10"/>
      <c r="E728" s="10"/>
      <c r="F728" s="10"/>
      <c r="G728" s="10"/>
      <c r="AA728" s="30"/>
      <c r="AB728" s="30"/>
      <c r="AC728" s="30"/>
    </row>
    <row r="729" spans="2:29">
      <c r="B729" s="10"/>
      <c r="D729" s="10"/>
      <c r="E729" s="10"/>
      <c r="F729" s="10"/>
      <c r="G729" s="10"/>
      <c r="AA729" s="30"/>
      <c r="AB729" s="30"/>
      <c r="AC729" s="30"/>
    </row>
    <row r="730" spans="2:29">
      <c r="B730" s="10"/>
      <c r="D730" s="10"/>
      <c r="E730" s="10"/>
      <c r="F730" s="10"/>
      <c r="G730" s="10"/>
      <c r="AA730" s="30"/>
      <c r="AB730" s="30"/>
      <c r="AC730" s="30"/>
    </row>
    <row r="731" spans="2:29">
      <c r="B731" s="10"/>
      <c r="D731" s="10"/>
      <c r="E731" s="10"/>
      <c r="F731" s="10"/>
      <c r="G731" s="10"/>
      <c r="AA731" s="30"/>
      <c r="AB731" s="30"/>
      <c r="AC731" s="30"/>
    </row>
    <row r="732" spans="2:29">
      <c r="B732" s="10"/>
      <c r="D732" s="10"/>
      <c r="E732" s="10"/>
      <c r="F732" s="10"/>
      <c r="G732" s="10"/>
      <c r="AA732" s="30"/>
      <c r="AB732" s="30"/>
      <c r="AC732" s="30"/>
    </row>
    <row r="733" spans="2:29">
      <c r="B733" s="10"/>
      <c r="D733" s="10"/>
      <c r="E733" s="10"/>
      <c r="F733" s="10"/>
      <c r="G733" s="10"/>
      <c r="AA733" s="30"/>
      <c r="AB733" s="30"/>
      <c r="AC733" s="30"/>
    </row>
    <row r="734" spans="2:29">
      <c r="B734" s="10"/>
      <c r="D734" s="10"/>
      <c r="E734" s="10"/>
      <c r="F734" s="10"/>
      <c r="G734" s="10"/>
      <c r="AA734" s="30"/>
      <c r="AB734" s="30"/>
      <c r="AC734" s="30"/>
    </row>
    <row r="735" spans="2:29">
      <c r="B735" s="10"/>
      <c r="D735" s="10"/>
      <c r="E735" s="10"/>
      <c r="F735" s="10"/>
      <c r="G735" s="10"/>
      <c r="AA735" s="30"/>
      <c r="AB735" s="30"/>
      <c r="AC735" s="30"/>
    </row>
    <row r="736" spans="2:29">
      <c r="B736" s="10"/>
      <c r="D736" s="10"/>
      <c r="E736" s="10"/>
      <c r="F736" s="10"/>
      <c r="G736" s="10"/>
      <c r="AA736" s="30"/>
      <c r="AB736" s="30"/>
      <c r="AC736" s="30"/>
    </row>
    <row r="737" spans="2:29">
      <c r="B737" s="10"/>
      <c r="D737" s="10"/>
      <c r="E737" s="10"/>
      <c r="F737" s="10"/>
      <c r="G737" s="10"/>
      <c r="AA737" s="30"/>
      <c r="AB737" s="30"/>
      <c r="AC737" s="30"/>
    </row>
    <row r="738" spans="2:29">
      <c r="B738" s="10"/>
      <c r="D738" s="10"/>
      <c r="E738" s="10"/>
      <c r="F738" s="10"/>
      <c r="G738" s="10"/>
      <c r="AA738" s="30"/>
      <c r="AB738" s="30"/>
      <c r="AC738" s="30"/>
    </row>
    <row r="739" spans="2:29">
      <c r="B739" s="10"/>
      <c r="D739" s="10"/>
      <c r="E739" s="10"/>
      <c r="F739" s="10"/>
      <c r="G739" s="10"/>
      <c r="AA739" s="30"/>
      <c r="AB739" s="30"/>
      <c r="AC739" s="30"/>
    </row>
    <row r="740" spans="2:29">
      <c r="B740" s="10"/>
      <c r="D740" s="10"/>
      <c r="E740" s="10"/>
      <c r="F740" s="10"/>
      <c r="G740" s="10"/>
      <c r="AA740" s="30"/>
      <c r="AB740" s="30"/>
      <c r="AC740" s="30"/>
    </row>
    <row r="741" spans="2:29">
      <c r="B741" s="10"/>
      <c r="D741" s="10"/>
      <c r="E741" s="10"/>
      <c r="F741" s="10"/>
      <c r="G741" s="10"/>
      <c r="AA741" s="30"/>
      <c r="AB741" s="30"/>
      <c r="AC741" s="30"/>
    </row>
    <row r="742" spans="2:29">
      <c r="B742" s="10"/>
      <c r="D742" s="10"/>
      <c r="E742" s="10"/>
      <c r="F742" s="10"/>
      <c r="G742" s="10"/>
      <c r="AA742" s="30"/>
      <c r="AB742" s="30"/>
      <c r="AC742" s="30"/>
    </row>
    <row r="743" spans="2:29">
      <c r="B743" s="10"/>
      <c r="D743" s="10"/>
      <c r="E743" s="10"/>
      <c r="F743" s="10"/>
      <c r="G743" s="10"/>
      <c r="AA743" s="30"/>
      <c r="AB743" s="30"/>
      <c r="AC743" s="30"/>
    </row>
    <row r="744" spans="2:29">
      <c r="B744" s="10"/>
      <c r="D744" s="10"/>
      <c r="E744" s="10"/>
      <c r="F744" s="10"/>
      <c r="G744" s="10"/>
      <c r="AA744" s="30"/>
      <c r="AB744" s="30"/>
      <c r="AC744" s="30"/>
    </row>
    <row r="745" spans="2:29">
      <c r="B745" s="10"/>
      <c r="D745" s="10"/>
      <c r="E745" s="10"/>
      <c r="F745" s="10"/>
      <c r="G745" s="10"/>
      <c r="AA745" s="30"/>
      <c r="AB745" s="30"/>
      <c r="AC745" s="30"/>
    </row>
    <row r="746" spans="2:29">
      <c r="B746" s="10"/>
      <c r="D746" s="10"/>
      <c r="E746" s="10"/>
      <c r="F746" s="10"/>
      <c r="G746" s="10"/>
      <c r="AA746" s="30"/>
      <c r="AB746" s="30"/>
      <c r="AC746" s="30"/>
    </row>
    <row r="747" spans="2:29">
      <c r="B747" s="10"/>
      <c r="D747" s="10"/>
      <c r="E747" s="10"/>
      <c r="F747" s="10"/>
      <c r="G747" s="10"/>
      <c r="AA747" s="30"/>
      <c r="AB747" s="30"/>
      <c r="AC747" s="30"/>
    </row>
    <row r="748" spans="2:29">
      <c r="B748" s="10"/>
      <c r="D748" s="10"/>
      <c r="E748" s="10"/>
      <c r="F748" s="10"/>
      <c r="G748" s="10"/>
      <c r="AA748" s="30"/>
      <c r="AB748" s="30"/>
      <c r="AC748" s="30"/>
    </row>
    <row r="749" spans="2:29">
      <c r="B749" s="10"/>
      <c r="D749" s="10"/>
      <c r="E749" s="10"/>
      <c r="F749" s="10"/>
      <c r="G749" s="10"/>
      <c r="AA749" s="30"/>
      <c r="AB749" s="30"/>
      <c r="AC749" s="30"/>
    </row>
    <row r="750" spans="2:29">
      <c r="B750" s="10"/>
      <c r="D750" s="10"/>
      <c r="E750" s="10"/>
      <c r="F750" s="10"/>
      <c r="G750" s="10"/>
      <c r="AA750" s="30"/>
      <c r="AB750" s="30"/>
      <c r="AC750" s="30"/>
    </row>
    <row r="751" spans="2:29">
      <c r="B751" s="10"/>
      <c r="D751" s="10"/>
      <c r="E751" s="10"/>
      <c r="F751" s="10"/>
      <c r="G751" s="10"/>
      <c r="AA751" s="30"/>
      <c r="AB751" s="30"/>
      <c r="AC751" s="30"/>
    </row>
    <row r="752" spans="2:29">
      <c r="B752" s="10"/>
      <c r="D752" s="10"/>
      <c r="E752" s="10"/>
      <c r="F752" s="10"/>
      <c r="G752" s="10"/>
      <c r="AA752" s="30"/>
      <c r="AB752" s="30"/>
      <c r="AC752" s="30"/>
    </row>
    <row r="753" spans="2:29">
      <c r="B753" s="10"/>
      <c r="D753" s="10"/>
      <c r="E753" s="10"/>
      <c r="F753" s="10"/>
      <c r="G753" s="10"/>
      <c r="AA753" s="30"/>
      <c r="AB753" s="30"/>
      <c r="AC753" s="30"/>
    </row>
    <row r="754" spans="2:29">
      <c r="B754" s="10"/>
      <c r="D754" s="10"/>
      <c r="E754" s="10"/>
      <c r="F754" s="10"/>
      <c r="G754" s="10"/>
      <c r="AA754" s="30"/>
      <c r="AB754" s="30"/>
      <c r="AC754" s="30"/>
    </row>
    <row r="755" spans="2:29">
      <c r="B755" s="10"/>
      <c r="D755" s="10"/>
      <c r="E755" s="10"/>
      <c r="F755" s="10"/>
      <c r="G755" s="10"/>
      <c r="AA755" s="30"/>
      <c r="AB755" s="30"/>
      <c r="AC755" s="30"/>
    </row>
    <row r="756" spans="2:29">
      <c r="B756" s="10"/>
      <c r="D756" s="10"/>
      <c r="E756" s="10"/>
      <c r="F756" s="10"/>
      <c r="G756" s="10"/>
      <c r="AA756" s="30"/>
      <c r="AB756" s="30"/>
      <c r="AC756" s="30"/>
    </row>
    <row r="757" spans="2:29">
      <c r="B757" s="10"/>
      <c r="D757" s="10"/>
      <c r="E757" s="10"/>
      <c r="F757" s="10"/>
      <c r="G757" s="10"/>
      <c r="AA757" s="30"/>
      <c r="AB757" s="30"/>
      <c r="AC757" s="30"/>
    </row>
    <row r="758" spans="2:29">
      <c r="B758" s="10"/>
      <c r="D758" s="10"/>
      <c r="E758" s="10"/>
      <c r="F758" s="10"/>
      <c r="G758" s="10"/>
      <c r="AA758" s="30"/>
      <c r="AB758" s="30"/>
      <c r="AC758" s="30"/>
    </row>
    <row r="759" spans="2:29">
      <c r="B759" s="10"/>
      <c r="D759" s="10"/>
      <c r="E759" s="10"/>
      <c r="F759" s="10"/>
      <c r="G759" s="10"/>
      <c r="AA759" s="30"/>
      <c r="AB759" s="30"/>
      <c r="AC759" s="30"/>
    </row>
    <row r="760" spans="2:29">
      <c r="B760" s="10"/>
      <c r="D760" s="10"/>
      <c r="E760" s="10"/>
      <c r="F760" s="10"/>
      <c r="G760" s="10"/>
      <c r="AA760" s="30"/>
      <c r="AB760" s="30"/>
      <c r="AC760" s="30"/>
    </row>
    <row r="761" spans="2:29">
      <c r="B761" s="10"/>
      <c r="D761" s="10"/>
      <c r="E761" s="10"/>
      <c r="F761" s="10"/>
      <c r="G761" s="10"/>
      <c r="AA761" s="30"/>
      <c r="AB761" s="30"/>
      <c r="AC761" s="30"/>
    </row>
    <row r="762" spans="2:29">
      <c r="B762" s="10"/>
      <c r="D762" s="10"/>
      <c r="E762" s="10"/>
      <c r="F762" s="10"/>
      <c r="G762" s="10"/>
      <c r="AA762" s="30"/>
      <c r="AB762" s="30"/>
      <c r="AC762" s="30"/>
    </row>
    <row r="763" spans="2:29">
      <c r="B763" s="10"/>
      <c r="D763" s="10"/>
      <c r="E763" s="10"/>
      <c r="F763" s="10"/>
      <c r="G763" s="10"/>
      <c r="AA763" s="30"/>
      <c r="AB763" s="30"/>
      <c r="AC763" s="30"/>
    </row>
    <row r="764" spans="2:29">
      <c r="B764" s="10"/>
      <c r="D764" s="10"/>
      <c r="E764" s="10"/>
      <c r="F764" s="10"/>
      <c r="G764" s="10"/>
      <c r="AA764" s="30"/>
      <c r="AB764" s="30"/>
      <c r="AC764" s="30"/>
    </row>
    <row r="765" spans="2:29">
      <c r="B765" s="10"/>
      <c r="D765" s="10"/>
      <c r="E765" s="10"/>
      <c r="F765" s="10"/>
      <c r="G765" s="10"/>
      <c r="AA765" s="30"/>
      <c r="AB765" s="30"/>
      <c r="AC765" s="30"/>
    </row>
    <row r="766" spans="2:29">
      <c r="B766" s="10"/>
      <c r="D766" s="10"/>
      <c r="E766" s="10"/>
      <c r="F766" s="10"/>
      <c r="G766" s="10"/>
      <c r="AA766" s="30"/>
      <c r="AB766" s="30"/>
      <c r="AC766" s="30"/>
    </row>
    <row r="767" spans="2:29">
      <c r="B767" s="10"/>
      <c r="D767" s="10"/>
      <c r="E767" s="10"/>
      <c r="F767" s="10"/>
      <c r="G767" s="10"/>
      <c r="AA767" s="30"/>
      <c r="AB767" s="30"/>
      <c r="AC767" s="30"/>
    </row>
    <row r="768" spans="2:29">
      <c r="B768" s="10"/>
      <c r="D768" s="10"/>
      <c r="E768" s="10"/>
      <c r="F768" s="10"/>
      <c r="G768" s="10"/>
      <c r="AA768" s="30"/>
      <c r="AB768" s="30"/>
      <c r="AC768" s="30"/>
    </row>
    <row r="769" spans="2:29">
      <c r="B769" s="10"/>
      <c r="D769" s="10"/>
      <c r="E769" s="10"/>
      <c r="F769" s="10"/>
      <c r="G769" s="10"/>
      <c r="AA769" s="30"/>
      <c r="AB769" s="30"/>
      <c r="AC769" s="30"/>
    </row>
    <row r="770" spans="2:29">
      <c r="B770" s="10"/>
      <c r="D770" s="10"/>
      <c r="E770" s="10"/>
      <c r="F770" s="10"/>
      <c r="G770" s="10"/>
      <c r="AA770" s="30"/>
      <c r="AB770" s="30"/>
      <c r="AC770" s="30"/>
    </row>
    <row r="771" spans="2:29">
      <c r="B771" s="10"/>
      <c r="D771" s="10"/>
      <c r="E771" s="10"/>
      <c r="F771" s="10"/>
      <c r="G771" s="10"/>
      <c r="AA771" s="30"/>
      <c r="AB771" s="30"/>
      <c r="AC771" s="30"/>
    </row>
    <row r="772" spans="2:29">
      <c r="B772" s="10"/>
      <c r="D772" s="10"/>
      <c r="E772" s="10"/>
      <c r="F772" s="10"/>
      <c r="G772" s="10"/>
      <c r="AA772" s="30"/>
      <c r="AB772" s="30"/>
      <c r="AC772" s="30"/>
    </row>
    <row r="773" spans="2:29">
      <c r="B773" s="10"/>
      <c r="D773" s="10"/>
      <c r="E773" s="10"/>
      <c r="F773" s="10"/>
      <c r="G773" s="10"/>
      <c r="AA773" s="30"/>
      <c r="AB773" s="30"/>
      <c r="AC773" s="30"/>
    </row>
    <row r="774" spans="2:29">
      <c r="B774" s="10"/>
      <c r="D774" s="10"/>
      <c r="E774" s="10"/>
      <c r="F774" s="10"/>
      <c r="G774" s="10"/>
      <c r="AA774" s="30"/>
      <c r="AB774" s="30"/>
      <c r="AC774" s="30"/>
    </row>
    <row r="775" spans="2:29">
      <c r="B775" s="10"/>
      <c r="D775" s="10"/>
      <c r="E775" s="10"/>
      <c r="F775" s="10"/>
      <c r="G775" s="10"/>
      <c r="AA775" s="30"/>
      <c r="AB775" s="30"/>
      <c r="AC775" s="30"/>
    </row>
    <row r="776" spans="2:29">
      <c r="B776" s="10"/>
      <c r="D776" s="10"/>
      <c r="E776" s="10"/>
      <c r="F776" s="10"/>
      <c r="G776" s="10"/>
      <c r="AA776" s="30"/>
      <c r="AB776" s="30"/>
      <c r="AC776" s="30"/>
    </row>
    <row r="777" spans="2:29">
      <c r="B777" s="10"/>
      <c r="D777" s="10"/>
      <c r="E777" s="10"/>
      <c r="F777" s="10"/>
      <c r="G777" s="10"/>
      <c r="AA777" s="30"/>
      <c r="AB777" s="30"/>
      <c r="AC777" s="30"/>
    </row>
    <row r="778" spans="2:29">
      <c r="B778" s="10"/>
      <c r="D778" s="10"/>
      <c r="E778" s="10"/>
      <c r="F778" s="10"/>
      <c r="G778" s="10"/>
      <c r="AA778" s="30"/>
      <c r="AB778" s="30"/>
      <c r="AC778" s="30"/>
    </row>
    <row r="779" spans="2:29">
      <c r="B779" s="10"/>
      <c r="D779" s="10"/>
      <c r="E779" s="10"/>
      <c r="F779" s="10"/>
      <c r="G779" s="10"/>
      <c r="AA779" s="30"/>
      <c r="AB779" s="30"/>
      <c r="AC779" s="30"/>
    </row>
    <row r="780" spans="2:29">
      <c r="B780" s="10"/>
      <c r="D780" s="10"/>
      <c r="E780" s="10"/>
      <c r="F780" s="10"/>
      <c r="G780" s="10"/>
      <c r="AA780" s="30"/>
      <c r="AB780" s="30"/>
      <c r="AC780" s="30"/>
    </row>
    <row r="781" spans="2:29">
      <c r="B781" s="10"/>
      <c r="D781" s="10"/>
      <c r="E781" s="10"/>
      <c r="F781" s="10"/>
      <c r="G781" s="10"/>
      <c r="AA781" s="30"/>
      <c r="AB781" s="30"/>
      <c r="AC781" s="30"/>
    </row>
    <row r="782" spans="2:29">
      <c r="B782" s="10"/>
      <c r="D782" s="10"/>
      <c r="E782" s="10"/>
      <c r="F782" s="10"/>
      <c r="G782" s="10"/>
      <c r="AA782" s="30"/>
      <c r="AB782" s="30"/>
      <c r="AC782" s="30"/>
    </row>
    <row r="783" spans="2:29">
      <c r="B783" s="10"/>
      <c r="D783" s="10"/>
      <c r="E783" s="10"/>
      <c r="F783" s="10"/>
      <c r="G783" s="10"/>
      <c r="AA783" s="30"/>
      <c r="AB783" s="30"/>
      <c r="AC783" s="30"/>
    </row>
    <row r="784" spans="2:29">
      <c r="B784" s="10"/>
      <c r="D784" s="10"/>
      <c r="E784" s="10"/>
      <c r="F784" s="10"/>
      <c r="G784" s="10"/>
      <c r="AA784" s="30"/>
      <c r="AB784" s="30"/>
      <c r="AC784" s="30"/>
    </row>
    <row r="785" spans="2:29">
      <c r="B785" s="10"/>
      <c r="D785" s="10"/>
      <c r="E785" s="10"/>
      <c r="F785" s="10"/>
      <c r="G785" s="10"/>
      <c r="AA785" s="30"/>
      <c r="AB785" s="30"/>
      <c r="AC785" s="30"/>
    </row>
    <row r="786" spans="2:29">
      <c r="B786" s="10"/>
      <c r="D786" s="10"/>
      <c r="E786" s="10"/>
      <c r="F786" s="10"/>
      <c r="G786" s="10"/>
      <c r="AA786" s="30"/>
      <c r="AB786" s="30"/>
      <c r="AC786" s="30"/>
    </row>
    <row r="787" spans="2:29">
      <c r="B787" s="10"/>
      <c r="D787" s="10"/>
      <c r="E787" s="10"/>
      <c r="F787" s="10"/>
      <c r="G787" s="10"/>
      <c r="AA787" s="30"/>
      <c r="AB787" s="30"/>
      <c r="AC787" s="30"/>
    </row>
    <row r="788" spans="2:29">
      <c r="B788" s="10"/>
      <c r="D788" s="10"/>
      <c r="E788" s="10"/>
      <c r="F788" s="10"/>
      <c r="G788" s="10"/>
      <c r="AA788" s="30"/>
      <c r="AB788" s="30"/>
      <c r="AC788" s="30"/>
    </row>
    <row r="789" spans="2:29">
      <c r="B789" s="10"/>
      <c r="D789" s="10"/>
      <c r="E789" s="10"/>
      <c r="F789" s="10"/>
      <c r="G789" s="10"/>
      <c r="AA789" s="30"/>
      <c r="AB789" s="30"/>
      <c r="AC789" s="30"/>
    </row>
    <row r="790" spans="2:29">
      <c r="B790" s="10"/>
      <c r="D790" s="10"/>
      <c r="E790" s="10"/>
      <c r="F790" s="10"/>
      <c r="G790" s="10"/>
      <c r="AA790" s="30"/>
      <c r="AB790" s="30"/>
      <c r="AC790" s="30"/>
    </row>
    <row r="791" spans="2:29">
      <c r="B791" s="10"/>
      <c r="D791" s="10"/>
      <c r="E791" s="10"/>
      <c r="F791" s="10"/>
      <c r="G791" s="10"/>
      <c r="AA791" s="30"/>
      <c r="AB791" s="30"/>
      <c r="AC791" s="30"/>
    </row>
    <row r="792" spans="2:29">
      <c r="B792" s="10"/>
      <c r="D792" s="10"/>
      <c r="E792" s="10"/>
      <c r="F792" s="10"/>
      <c r="G792" s="10"/>
      <c r="AA792" s="30"/>
      <c r="AB792" s="30"/>
      <c r="AC792" s="30"/>
    </row>
    <row r="793" spans="2:29">
      <c r="B793" s="10"/>
      <c r="D793" s="10"/>
      <c r="E793" s="10"/>
      <c r="F793" s="10"/>
      <c r="G793" s="10"/>
      <c r="AA793" s="30"/>
      <c r="AB793" s="30"/>
      <c r="AC793" s="30"/>
    </row>
    <row r="794" spans="2:29">
      <c r="B794" s="10"/>
      <c r="D794" s="10"/>
      <c r="E794" s="10"/>
      <c r="F794" s="10"/>
      <c r="G794" s="10"/>
      <c r="AA794" s="30"/>
      <c r="AB794" s="30"/>
      <c r="AC794" s="30"/>
    </row>
    <row r="795" spans="2:29">
      <c r="B795" s="10"/>
      <c r="D795" s="10"/>
      <c r="E795" s="10"/>
      <c r="F795" s="10"/>
      <c r="G795" s="10"/>
      <c r="AA795" s="30"/>
      <c r="AB795" s="30"/>
      <c r="AC795" s="30"/>
    </row>
    <row r="796" spans="2:29">
      <c r="B796" s="10"/>
      <c r="D796" s="10"/>
      <c r="E796" s="10"/>
      <c r="F796" s="10"/>
      <c r="G796" s="10"/>
      <c r="AA796" s="30"/>
      <c r="AB796" s="30"/>
      <c r="AC796" s="30"/>
    </row>
    <row r="797" spans="2:29">
      <c r="B797" s="10"/>
      <c r="D797" s="10"/>
      <c r="E797" s="10"/>
      <c r="F797" s="10"/>
      <c r="G797" s="10"/>
      <c r="AA797" s="30"/>
      <c r="AB797" s="30"/>
      <c r="AC797" s="30"/>
    </row>
    <row r="798" spans="2:29">
      <c r="B798" s="10"/>
      <c r="D798" s="10"/>
      <c r="E798" s="10"/>
      <c r="F798" s="10"/>
      <c r="G798" s="10"/>
      <c r="AA798" s="30"/>
      <c r="AB798" s="30"/>
      <c r="AC798" s="30"/>
    </row>
    <row r="799" spans="2:29">
      <c r="B799" s="10"/>
      <c r="D799" s="10"/>
      <c r="E799" s="10"/>
      <c r="F799" s="10"/>
      <c r="G799" s="10"/>
      <c r="AA799" s="30"/>
      <c r="AB799" s="30"/>
      <c r="AC799" s="30"/>
    </row>
    <row r="800" spans="2:29">
      <c r="B800" s="10"/>
      <c r="D800" s="10"/>
      <c r="E800" s="10"/>
      <c r="F800" s="10"/>
      <c r="G800" s="10"/>
      <c r="AA800" s="30"/>
      <c r="AB800" s="30"/>
      <c r="AC800" s="30"/>
    </row>
    <row r="801" spans="2:29">
      <c r="B801" s="10"/>
      <c r="D801" s="10"/>
      <c r="E801" s="10"/>
      <c r="F801" s="10"/>
      <c r="G801" s="10"/>
      <c r="AA801" s="30"/>
      <c r="AB801" s="30"/>
      <c r="AC801" s="30"/>
    </row>
    <row r="802" spans="2:29">
      <c r="B802" s="10"/>
      <c r="D802" s="10"/>
      <c r="E802" s="10"/>
      <c r="F802" s="10"/>
      <c r="G802" s="10"/>
      <c r="AA802" s="30"/>
      <c r="AB802" s="30"/>
      <c r="AC802" s="30"/>
    </row>
    <row r="803" spans="2:29">
      <c r="B803" s="10"/>
      <c r="D803" s="10"/>
      <c r="E803" s="10"/>
      <c r="F803" s="10"/>
      <c r="G803" s="10"/>
      <c r="AA803" s="30"/>
      <c r="AB803" s="30"/>
      <c r="AC803" s="30"/>
    </row>
    <row r="804" spans="2:29">
      <c r="B804" s="10"/>
      <c r="D804" s="10"/>
      <c r="E804" s="10"/>
      <c r="F804" s="10"/>
      <c r="G804" s="10"/>
      <c r="AA804" s="30"/>
      <c r="AB804" s="30"/>
      <c r="AC804" s="30"/>
    </row>
    <row r="805" spans="2:29">
      <c r="B805" s="10"/>
      <c r="D805" s="10"/>
      <c r="E805" s="10"/>
      <c r="F805" s="10"/>
      <c r="G805" s="10"/>
      <c r="AA805" s="30"/>
      <c r="AB805" s="30"/>
      <c r="AC805" s="30"/>
    </row>
    <row r="806" spans="2:29">
      <c r="B806" s="10"/>
      <c r="D806" s="10"/>
      <c r="E806" s="10"/>
      <c r="F806" s="10"/>
      <c r="G806" s="10"/>
      <c r="AA806" s="30"/>
      <c r="AB806" s="30"/>
      <c r="AC806" s="30"/>
    </row>
    <row r="807" spans="2:29">
      <c r="B807" s="10"/>
      <c r="D807" s="10"/>
      <c r="E807" s="10"/>
      <c r="F807" s="10"/>
      <c r="G807" s="10"/>
      <c r="AA807" s="30"/>
      <c r="AB807" s="30"/>
      <c r="AC807" s="30"/>
    </row>
    <row r="808" spans="2:29">
      <c r="B808" s="10"/>
      <c r="D808" s="10"/>
      <c r="E808" s="10"/>
      <c r="F808" s="10"/>
      <c r="G808" s="10"/>
      <c r="AA808" s="30"/>
      <c r="AB808" s="30"/>
      <c r="AC808" s="30"/>
    </row>
    <row r="809" spans="2:29">
      <c r="B809" s="10"/>
      <c r="D809" s="10"/>
      <c r="E809" s="10"/>
      <c r="F809" s="10"/>
      <c r="G809" s="10"/>
      <c r="AA809" s="30"/>
      <c r="AB809" s="30"/>
      <c r="AC809" s="30"/>
    </row>
    <row r="810" spans="2:29">
      <c r="B810" s="10"/>
      <c r="D810" s="10"/>
      <c r="E810" s="10"/>
      <c r="F810" s="10"/>
      <c r="G810" s="10"/>
      <c r="AA810" s="30"/>
      <c r="AB810" s="30"/>
      <c r="AC810" s="30"/>
    </row>
    <row r="811" spans="2:29">
      <c r="B811" s="10"/>
      <c r="D811" s="10"/>
      <c r="E811" s="10"/>
      <c r="F811" s="10"/>
      <c r="G811" s="10"/>
      <c r="AA811" s="30"/>
      <c r="AB811" s="30"/>
      <c r="AC811" s="30"/>
    </row>
    <row r="812" spans="2:29">
      <c r="B812" s="10"/>
      <c r="D812" s="10"/>
      <c r="E812" s="10"/>
      <c r="F812" s="10"/>
      <c r="G812" s="10"/>
      <c r="AA812" s="30"/>
      <c r="AB812" s="30"/>
      <c r="AC812" s="30"/>
    </row>
    <row r="813" spans="2:29">
      <c r="B813" s="10"/>
      <c r="D813" s="10"/>
      <c r="E813" s="10"/>
      <c r="F813" s="10"/>
      <c r="G813" s="10"/>
      <c r="AA813" s="30"/>
      <c r="AB813" s="30"/>
      <c r="AC813" s="30"/>
    </row>
    <row r="814" spans="2:29">
      <c r="B814" s="10"/>
      <c r="D814" s="10"/>
      <c r="E814" s="10"/>
      <c r="F814" s="10"/>
      <c r="G814" s="10"/>
      <c r="AA814" s="30"/>
      <c r="AB814" s="30"/>
      <c r="AC814" s="30"/>
    </row>
    <row r="815" spans="2:29">
      <c r="B815" s="10"/>
      <c r="D815" s="10"/>
      <c r="E815" s="10"/>
      <c r="F815" s="10"/>
      <c r="G815" s="10"/>
      <c r="AA815" s="30"/>
      <c r="AB815" s="30"/>
      <c r="AC815" s="30"/>
    </row>
    <row r="816" spans="2:29">
      <c r="B816" s="10"/>
      <c r="D816" s="10"/>
      <c r="E816" s="10"/>
      <c r="F816" s="10"/>
      <c r="G816" s="10"/>
      <c r="AA816" s="30"/>
      <c r="AB816" s="30"/>
      <c r="AC816" s="30"/>
    </row>
    <row r="817" spans="2:29">
      <c r="B817" s="10"/>
      <c r="D817" s="10"/>
      <c r="E817" s="10"/>
      <c r="F817" s="10"/>
      <c r="G817" s="10"/>
      <c r="AA817" s="30"/>
      <c r="AB817" s="30"/>
      <c r="AC817" s="30"/>
    </row>
    <row r="818" spans="2:29">
      <c r="B818" s="10"/>
      <c r="D818" s="10"/>
      <c r="E818" s="10"/>
      <c r="F818" s="10"/>
      <c r="G818" s="10"/>
      <c r="AA818" s="30"/>
      <c r="AB818" s="30"/>
      <c r="AC818" s="30"/>
    </row>
    <row r="819" spans="2:29">
      <c r="B819" s="10"/>
      <c r="D819" s="10"/>
      <c r="E819" s="10"/>
      <c r="F819" s="10"/>
      <c r="G819" s="10"/>
      <c r="AA819" s="30"/>
      <c r="AB819" s="30"/>
      <c r="AC819" s="30"/>
    </row>
    <row r="820" spans="2:29">
      <c r="B820" s="10"/>
      <c r="D820" s="10"/>
      <c r="E820" s="10"/>
      <c r="F820" s="10"/>
      <c r="G820" s="10"/>
      <c r="AA820" s="30"/>
      <c r="AB820" s="30"/>
      <c r="AC820" s="30"/>
    </row>
    <row r="821" spans="2:29">
      <c r="B821" s="10"/>
      <c r="D821" s="10"/>
      <c r="E821" s="10"/>
      <c r="F821" s="10"/>
      <c r="G821" s="10"/>
      <c r="AA821" s="30"/>
      <c r="AB821" s="30"/>
      <c r="AC821" s="30"/>
    </row>
    <row r="822" spans="2:29">
      <c r="B822" s="10"/>
      <c r="D822" s="10"/>
      <c r="E822" s="10"/>
      <c r="F822" s="10"/>
      <c r="G822" s="10"/>
      <c r="AA822" s="30"/>
      <c r="AB822" s="30"/>
      <c r="AC822" s="30"/>
    </row>
    <row r="823" spans="2:29">
      <c r="B823" s="10"/>
      <c r="D823" s="10"/>
      <c r="E823" s="10"/>
      <c r="F823" s="10"/>
      <c r="G823" s="10"/>
      <c r="AA823" s="30"/>
      <c r="AB823" s="30"/>
      <c r="AC823" s="30"/>
    </row>
    <row r="824" spans="2:29">
      <c r="B824" s="10"/>
      <c r="D824" s="10"/>
      <c r="E824" s="10"/>
      <c r="F824" s="10"/>
      <c r="G824" s="10"/>
      <c r="AA824" s="30"/>
      <c r="AB824" s="30"/>
      <c r="AC824" s="30"/>
    </row>
    <row r="825" spans="2:29">
      <c r="B825" s="10"/>
      <c r="D825" s="10"/>
      <c r="E825" s="10"/>
      <c r="F825" s="10"/>
      <c r="G825" s="10"/>
      <c r="AA825" s="30"/>
      <c r="AB825" s="30"/>
      <c r="AC825" s="30"/>
    </row>
    <row r="826" spans="2:29">
      <c r="B826" s="10"/>
      <c r="D826" s="10"/>
      <c r="E826" s="10"/>
      <c r="F826" s="10"/>
      <c r="G826" s="10"/>
      <c r="AA826" s="30"/>
      <c r="AB826" s="30"/>
      <c r="AC826" s="30"/>
    </row>
    <row r="827" spans="2:29">
      <c r="B827" s="10"/>
      <c r="D827" s="10"/>
      <c r="E827" s="10"/>
      <c r="F827" s="10"/>
      <c r="G827" s="10"/>
      <c r="AA827" s="30"/>
      <c r="AB827" s="30"/>
      <c r="AC827" s="30"/>
    </row>
    <row r="828" spans="2:29">
      <c r="B828" s="10"/>
      <c r="D828" s="10"/>
      <c r="E828" s="10"/>
      <c r="F828" s="10"/>
      <c r="G828" s="10"/>
      <c r="AA828" s="30"/>
      <c r="AB828" s="30"/>
      <c r="AC828" s="30"/>
    </row>
    <row r="829" spans="2:29">
      <c r="B829" s="10"/>
      <c r="D829" s="10"/>
      <c r="E829" s="10"/>
      <c r="F829" s="10"/>
      <c r="G829" s="10"/>
      <c r="AA829" s="30"/>
      <c r="AB829" s="30"/>
      <c r="AC829" s="30"/>
    </row>
    <row r="830" spans="2:29">
      <c r="B830" s="10"/>
      <c r="D830" s="10"/>
      <c r="E830" s="10"/>
      <c r="F830" s="10"/>
      <c r="G830" s="10"/>
      <c r="AA830" s="30"/>
      <c r="AB830" s="30"/>
      <c r="AC830" s="30"/>
    </row>
    <row r="831" spans="2:29">
      <c r="B831" s="10"/>
      <c r="D831" s="10"/>
      <c r="E831" s="10"/>
      <c r="F831" s="10"/>
      <c r="G831" s="10"/>
      <c r="AA831" s="30"/>
      <c r="AB831" s="30"/>
      <c r="AC831" s="30"/>
    </row>
    <row r="832" spans="2:29">
      <c r="B832" s="10"/>
      <c r="D832" s="10"/>
      <c r="E832" s="10"/>
      <c r="F832" s="10"/>
      <c r="G832" s="10"/>
      <c r="AA832" s="30"/>
      <c r="AB832" s="30"/>
      <c r="AC832" s="30"/>
    </row>
    <row r="833" spans="2:29">
      <c r="B833" s="10"/>
      <c r="D833" s="10"/>
      <c r="E833" s="10"/>
      <c r="F833" s="10"/>
      <c r="G833" s="10"/>
      <c r="AA833" s="30"/>
      <c r="AB833" s="30"/>
      <c r="AC833" s="30"/>
    </row>
    <row r="834" spans="2:29">
      <c r="B834" s="10"/>
      <c r="D834" s="10"/>
      <c r="E834" s="10"/>
      <c r="F834" s="10"/>
      <c r="G834" s="10"/>
      <c r="AA834" s="30"/>
      <c r="AB834" s="30"/>
      <c r="AC834" s="30"/>
    </row>
    <row r="835" spans="2:29">
      <c r="B835" s="10"/>
      <c r="D835" s="10"/>
      <c r="E835" s="10"/>
      <c r="F835" s="10"/>
      <c r="G835" s="10"/>
      <c r="AA835" s="30"/>
      <c r="AB835" s="30"/>
      <c r="AC835" s="30"/>
    </row>
    <row r="836" spans="2:29">
      <c r="B836" s="10"/>
      <c r="D836" s="10"/>
      <c r="E836" s="10"/>
      <c r="F836" s="10"/>
      <c r="G836" s="10"/>
      <c r="AA836" s="30"/>
      <c r="AB836" s="30"/>
      <c r="AC836" s="30"/>
    </row>
    <row r="837" spans="2:29">
      <c r="B837" s="10"/>
      <c r="D837" s="10"/>
      <c r="E837" s="10"/>
      <c r="F837" s="10"/>
      <c r="G837" s="10"/>
      <c r="AA837" s="30"/>
      <c r="AB837" s="30"/>
      <c r="AC837" s="30"/>
    </row>
    <row r="838" spans="2:29">
      <c r="B838" s="10"/>
      <c r="D838" s="10"/>
      <c r="E838" s="10"/>
      <c r="F838" s="10"/>
      <c r="G838" s="10"/>
      <c r="AA838" s="30"/>
      <c r="AB838" s="30"/>
      <c r="AC838" s="30"/>
    </row>
    <row r="839" spans="2:29">
      <c r="B839" s="10"/>
      <c r="D839" s="10"/>
      <c r="E839" s="10"/>
      <c r="F839" s="10"/>
      <c r="G839" s="10"/>
      <c r="AA839" s="30"/>
      <c r="AB839" s="30"/>
      <c r="AC839" s="30"/>
    </row>
    <row r="840" spans="2:29">
      <c r="B840" s="10"/>
      <c r="D840" s="10"/>
      <c r="E840" s="10"/>
      <c r="F840" s="10"/>
      <c r="G840" s="10"/>
      <c r="AA840" s="30"/>
      <c r="AB840" s="30"/>
      <c r="AC840" s="30"/>
    </row>
    <row r="841" spans="2:29">
      <c r="B841" s="10"/>
      <c r="D841" s="10"/>
      <c r="E841" s="10"/>
      <c r="F841" s="10"/>
      <c r="G841" s="10"/>
      <c r="AA841" s="30"/>
      <c r="AB841" s="30"/>
      <c r="AC841" s="30"/>
    </row>
    <row r="842" spans="2:29">
      <c r="B842" s="10"/>
      <c r="D842" s="10"/>
      <c r="E842" s="10"/>
      <c r="F842" s="10"/>
      <c r="G842" s="10"/>
      <c r="AA842" s="30"/>
      <c r="AB842" s="30"/>
      <c r="AC842" s="30"/>
    </row>
    <row r="843" spans="2:29">
      <c r="B843" s="10"/>
      <c r="D843" s="10"/>
      <c r="E843" s="10"/>
      <c r="F843" s="10"/>
      <c r="G843" s="10"/>
      <c r="AA843" s="30"/>
      <c r="AB843" s="30"/>
      <c r="AC843" s="30"/>
    </row>
    <row r="844" spans="2:29">
      <c r="B844" s="10"/>
      <c r="D844" s="10"/>
      <c r="E844" s="10"/>
      <c r="F844" s="10"/>
      <c r="G844" s="10"/>
      <c r="AA844" s="30"/>
      <c r="AB844" s="30"/>
      <c r="AC844" s="30"/>
    </row>
    <row r="845" spans="2:29">
      <c r="B845" s="10"/>
      <c r="D845" s="10"/>
      <c r="E845" s="10"/>
      <c r="F845" s="10"/>
      <c r="G845" s="10"/>
      <c r="AA845" s="30"/>
      <c r="AB845" s="30"/>
      <c r="AC845" s="30"/>
    </row>
    <row r="846" spans="2:29">
      <c r="B846" s="10"/>
      <c r="D846" s="10"/>
      <c r="E846" s="10"/>
      <c r="F846" s="10"/>
      <c r="G846" s="10"/>
      <c r="AA846" s="30"/>
      <c r="AB846" s="30"/>
      <c r="AC846" s="30"/>
    </row>
    <row r="847" spans="2:29">
      <c r="B847" s="10"/>
      <c r="D847" s="10"/>
      <c r="E847" s="10"/>
      <c r="F847" s="10"/>
      <c r="G847" s="10"/>
      <c r="AA847" s="30"/>
      <c r="AB847" s="30"/>
      <c r="AC847" s="30"/>
    </row>
    <row r="848" spans="2:29">
      <c r="B848" s="10"/>
      <c r="D848" s="10"/>
      <c r="E848" s="10"/>
      <c r="F848" s="10"/>
      <c r="G848" s="10"/>
      <c r="AA848" s="30"/>
      <c r="AB848" s="30"/>
      <c r="AC848" s="30"/>
    </row>
    <row r="849" spans="2:29">
      <c r="B849" s="10"/>
      <c r="D849" s="10"/>
      <c r="E849" s="10"/>
      <c r="F849" s="10"/>
      <c r="G849" s="10"/>
      <c r="AA849" s="30"/>
      <c r="AB849" s="30"/>
      <c r="AC849" s="30"/>
    </row>
    <row r="850" spans="2:29">
      <c r="B850" s="10"/>
      <c r="D850" s="10"/>
      <c r="E850" s="10"/>
      <c r="F850" s="10"/>
      <c r="G850" s="10"/>
      <c r="AA850" s="30"/>
      <c r="AB850" s="30"/>
      <c r="AC850" s="30"/>
    </row>
    <row r="851" spans="2:29">
      <c r="B851" s="10"/>
      <c r="D851" s="10"/>
      <c r="E851" s="10"/>
      <c r="F851" s="10"/>
      <c r="G851" s="10"/>
      <c r="AA851" s="30"/>
      <c r="AB851" s="30"/>
      <c r="AC851" s="30"/>
    </row>
    <row r="852" spans="2:29">
      <c r="B852" s="10"/>
      <c r="D852" s="10"/>
      <c r="E852" s="10"/>
      <c r="F852" s="10"/>
      <c r="G852" s="10"/>
      <c r="AA852" s="30"/>
      <c r="AB852" s="30"/>
      <c r="AC852" s="30"/>
    </row>
    <row r="853" spans="2:29">
      <c r="B853" s="10"/>
      <c r="D853" s="10"/>
      <c r="E853" s="10"/>
      <c r="F853" s="10"/>
      <c r="G853" s="10"/>
      <c r="AA853" s="30"/>
      <c r="AB853" s="30"/>
      <c r="AC853" s="30"/>
    </row>
    <row r="854" spans="2:29">
      <c r="B854" s="10"/>
      <c r="D854" s="10"/>
      <c r="E854" s="10"/>
      <c r="F854" s="10"/>
      <c r="G854" s="10"/>
      <c r="AA854" s="30"/>
      <c r="AB854" s="30"/>
      <c r="AC854" s="30"/>
    </row>
    <row r="855" spans="2:29">
      <c r="B855" s="10"/>
      <c r="D855" s="10"/>
      <c r="E855" s="10"/>
      <c r="F855" s="10"/>
      <c r="G855" s="10"/>
      <c r="AA855" s="30"/>
      <c r="AB855" s="30"/>
      <c r="AC855" s="30"/>
    </row>
    <row r="856" spans="2:29">
      <c r="B856" s="10"/>
      <c r="D856" s="10"/>
      <c r="E856" s="10"/>
      <c r="F856" s="10"/>
      <c r="G856" s="10"/>
      <c r="AA856" s="30"/>
      <c r="AB856" s="30"/>
      <c r="AC856" s="30"/>
    </row>
    <row r="857" spans="2:29">
      <c r="B857" s="10"/>
      <c r="D857" s="10"/>
      <c r="E857" s="10"/>
      <c r="F857" s="10"/>
      <c r="G857" s="10"/>
      <c r="AA857" s="30"/>
      <c r="AB857" s="30"/>
      <c r="AC857" s="30"/>
    </row>
    <row r="858" spans="2:29">
      <c r="B858" s="10"/>
      <c r="D858" s="10"/>
      <c r="E858" s="10"/>
      <c r="F858" s="10"/>
      <c r="G858" s="10"/>
      <c r="AA858" s="30"/>
      <c r="AB858" s="30"/>
      <c r="AC858" s="30"/>
    </row>
    <row r="859" spans="2:29">
      <c r="B859" s="10"/>
      <c r="D859" s="10"/>
      <c r="E859" s="10"/>
      <c r="F859" s="10"/>
      <c r="G859" s="10"/>
      <c r="AA859" s="30"/>
      <c r="AB859" s="30"/>
      <c r="AC859" s="30"/>
    </row>
    <row r="860" spans="2:29">
      <c r="B860" s="10"/>
      <c r="D860" s="10"/>
      <c r="E860" s="10"/>
      <c r="F860" s="10"/>
      <c r="G860" s="10"/>
      <c r="AA860" s="30"/>
      <c r="AB860" s="30"/>
      <c r="AC860" s="30"/>
    </row>
    <row r="861" spans="2:29">
      <c r="B861" s="10"/>
      <c r="D861" s="10"/>
      <c r="E861" s="10"/>
      <c r="F861" s="10"/>
      <c r="G861" s="10"/>
      <c r="AA861" s="30"/>
      <c r="AB861" s="30"/>
      <c r="AC861" s="30"/>
    </row>
    <row r="862" spans="2:29">
      <c r="B862" s="10"/>
      <c r="D862" s="10"/>
      <c r="E862" s="10"/>
      <c r="F862" s="10"/>
      <c r="G862" s="10"/>
      <c r="AA862" s="30"/>
      <c r="AB862" s="30"/>
      <c r="AC862" s="30"/>
    </row>
    <row r="863" spans="2:29">
      <c r="B863" s="10"/>
      <c r="D863" s="10"/>
      <c r="E863" s="10"/>
      <c r="F863" s="10"/>
      <c r="G863" s="10"/>
      <c r="AA863" s="30"/>
      <c r="AB863" s="30"/>
      <c r="AC863" s="30"/>
    </row>
    <row r="864" spans="2:29">
      <c r="B864" s="10"/>
      <c r="D864" s="10"/>
      <c r="E864" s="10"/>
      <c r="F864" s="10"/>
      <c r="G864" s="10"/>
      <c r="AA864" s="30"/>
      <c r="AB864" s="30"/>
      <c r="AC864" s="30"/>
    </row>
    <row r="865" spans="2:29">
      <c r="B865" s="10"/>
      <c r="D865" s="10"/>
      <c r="E865" s="10"/>
      <c r="F865" s="10"/>
      <c r="G865" s="10"/>
      <c r="AA865" s="30"/>
      <c r="AB865" s="30"/>
      <c r="AC865" s="30"/>
    </row>
    <row r="866" spans="2:29">
      <c r="B866" s="10"/>
      <c r="D866" s="10"/>
      <c r="E866" s="10"/>
      <c r="F866" s="10"/>
      <c r="G866" s="10"/>
      <c r="AA866" s="30"/>
      <c r="AB866" s="30"/>
      <c r="AC866" s="30"/>
    </row>
    <row r="867" spans="2:29">
      <c r="B867" s="10"/>
      <c r="D867" s="10"/>
      <c r="E867" s="10"/>
      <c r="F867" s="10"/>
      <c r="G867" s="10"/>
      <c r="AA867" s="30"/>
      <c r="AB867" s="30"/>
      <c r="AC867" s="30"/>
    </row>
    <row r="868" spans="2:29">
      <c r="B868" s="10"/>
      <c r="D868" s="10"/>
      <c r="E868" s="10"/>
      <c r="F868" s="10"/>
      <c r="G868" s="10"/>
      <c r="AA868" s="30"/>
      <c r="AB868" s="30"/>
      <c r="AC868" s="30"/>
    </row>
    <row r="869" spans="2:29">
      <c r="B869" s="10"/>
      <c r="D869" s="10"/>
      <c r="E869" s="10"/>
      <c r="F869" s="10"/>
      <c r="G869" s="10"/>
      <c r="AA869" s="30"/>
      <c r="AB869" s="30"/>
      <c r="AC869" s="30"/>
    </row>
    <row r="870" spans="2:29">
      <c r="B870" s="10"/>
      <c r="D870" s="10"/>
      <c r="E870" s="10"/>
      <c r="F870" s="10"/>
      <c r="G870" s="10"/>
      <c r="AA870" s="30"/>
      <c r="AB870" s="30"/>
      <c r="AC870" s="30"/>
    </row>
    <row r="871" spans="2:29">
      <c r="B871" s="10"/>
      <c r="D871" s="10"/>
      <c r="E871" s="10"/>
      <c r="F871" s="10"/>
      <c r="G871" s="10"/>
      <c r="AA871" s="30"/>
      <c r="AB871" s="30"/>
      <c r="AC871" s="30"/>
    </row>
    <row r="872" spans="2:29">
      <c r="B872" s="10"/>
      <c r="D872" s="10"/>
      <c r="E872" s="10"/>
      <c r="F872" s="10"/>
      <c r="G872" s="10"/>
      <c r="AA872" s="30"/>
      <c r="AB872" s="30"/>
      <c r="AC872" s="30"/>
    </row>
    <row r="873" spans="2:29">
      <c r="B873" s="10"/>
      <c r="D873" s="10"/>
      <c r="E873" s="10"/>
      <c r="F873" s="10"/>
      <c r="G873" s="10"/>
      <c r="AA873" s="30"/>
      <c r="AB873" s="30"/>
      <c r="AC873" s="30"/>
    </row>
    <row r="874" spans="2:29">
      <c r="B874" s="10"/>
      <c r="D874" s="10"/>
      <c r="E874" s="10"/>
      <c r="F874" s="10"/>
      <c r="G874" s="10"/>
      <c r="AA874" s="30"/>
      <c r="AB874" s="30"/>
      <c r="AC874" s="30"/>
    </row>
    <row r="875" spans="2:29">
      <c r="B875" s="10"/>
      <c r="D875" s="10"/>
      <c r="E875" s="10"/>
      <c r="F875" s="10"/>
      <c r="G875" s="10"/>
      <c r="AA875" s="30"/>
      <c r="AB875" s="30"/>
      <c r="AC875" s="30"/>
    </row>
    <row r="876" spans="2:29">
      <c r="B876" s="10"/>
      <c r="D876" s="10"/>
      <c r="E876" s="10"/>
      <c r="F876" s="10"/>
      <c r="G876" s="10"/>
      <c r="AA876" s="30"/>
      <c r="AB876" s="30"/>
      <c r="AC876" s="30"/>
    </row>
    <row r="877" spans="2:29">
      <c r="B877" s="10"/>
      <c r="D877" s="10"/>
      <c r="E877" s="10"/>
      <c r="F877" s="10"/>
      <c r="G877" s="10"/>
      <c r="AA877" s="30"/>
      <c r="AB877" s="30"/>
      <c r="AC877" s="30"/>
    </row>
    <row r="878" spans="2:29">
      <c r="B878" s="10"/>
      <c r="D878" s="10"/>
      <c r="E878" s="10"/>
      <c r="F878" s="10"/>
      <c r="G878" s="10"/>
      <c r="AA878" s="30"/>
      <c r="AB878" s="30"/>
      <c r="AC878" s="30"/>
    </row>
    <row r="879" spans="2:29">
      <c r="B879" s="10"/>
      <c r="D879" s="10"/>
      <c r="E879" s="10"/>
      <c r="F879" s="10"/>
      <c r="G879" s="10"/>
      <c r="AA879" s="30"/>
      <c r="AB879" s="30"/>
      <c r="AC879" s="30"/>
    </row>
    <row r="880" spans="2:29">
      <c r="B880" s="10"/>
      <c r="D880" s="10"/>
      <c r="E880" s="10"/>
      <c r="F880" s="10"/>
      <c r="G880" s="10"/>
      <c r="AA880" s="30"/>
      <c r="AB880" s="30"/>
      <c r="AC880" s="30"/>
    </row>
    <row r="881" spans="2:29">
      <c r="B881" s="10"/>
      <c r="D881" s="10"/>
      <c r="E881" s="10"/>
      <c r="F881" s="10"/>
      <c r="G881" s="10"/>
      <c r="AA881" s="30"/>
      <c r="AB881" s="30"/>
      <c r="AC881" s="30"/>
    </row>
    <row r="882" spans="2:29">
      <c r="B882" s="10"/>
      <c r="D882" s="10"/>
      <c r="E882" s="10"/>
      <c r="F882" s="10"/>
      <c r="G882" s="10"/>
      <c r="AA882" s="30"/>
      <c r="AB882" s="30"/>
      <c r="AC882" s="30"/>
    </row>
    <row r="883" spans="2:29">
      <c r="B883" s="10"/>
      <c r="D883" s="10"/>
      <c r="E883" s="10"/>
      <c r="F883" s="10"/>
      <c r="G883" s="10"/>
      <c r="AA883" s="30"/>
      <c r="AB883" s="30"/>
      <c r="AC883" s="30"/>
    </row>
    <row r="884" spans="2:29">
      <c r="B884" s="10"/>
      <c r="D884" s="10"/>
      <c r="E884" s="10"/>
      <c r="F884" s="10"/>
      <c r="G884" s="10"/>
      <c r="AA884" s="30"/>
      <c r="AB884" s="30"/>
      <c r="AC884" s="30"/>
    </row>
    <row r="885" spans="2:29">
      <c r="B885" s="10"/>
      <c r="D885" s="10"/>
      <c r="E885" s="10"/>
      <c r="F885" s="10"/>
      <c r="G885" s="10"/>
      <c r="AA885" s="30"/>
      <c r="AB885" s="30"/>
      <c r="AC885" s="30"/>
    </row>
    <row r="886" spans="2:29">
      <c r="B886" s="10"/>
      <c r="D886" s="10"/>
      <c r="E886" s="10"/>
      <c r="F886" s="10"/>
      <c r="G886" s="10"/>
      <c r="AA886" s="30"/>
      <c r="AB886" s="30"/>
      <c r="AC886" s="30"/>
    </row>
    <row r="887" spans="2:29">
      <c r="B887" s="10"/>
      <c r="D887" s="10"/>
      <c r="E887" s="10"/>
      <c r="F887" s="10"/>
      <c r="G887" s="10"/>
      <c r="AA887" s="30"/>
      <c r="AB887" s="30"/>
      <c r="AC887" s="30"/>
    </row>
    <row r="888" spans="2:29">
      <c r="B888" s="10"/>
      <c r="D888" s="10"/>
      <c r="E888" s="10"/>
      <c r="F888" s="10"/>
      <c r="G888" s="10"/>
      <c r="AA888" s="30"/>
      <c r="AB888" s="30"/>
      <c r="AC888" s="30"/>
    </row>
    <row r="889" spans="2:29">
      <c r="B889" s="10"/>
      <c r="D889" s="10"/>
      <c r="E889" s="10"/>
      <c r="F889" s="10"/>
      <c r="G889" s="10"/>
      <c r="AA889" s="30"/>
      <c r="AB889" s="30"/>
      <c r="AC889" s="30"/>
    </row>
    <row r="890" spans="2:29">
      <c r="B890" s="10"/>
      <c r="D890" s="10"/>
      <c r="E890" s="10"/>
      <c r="F890" s="10"/>
      <c r="G890" s="10"/>
      <c r="AA890" s="30"/>
      <c r="AB890" s="30"/>
      <c r="AC890" s="30"/>
    </row>
    <row r="891" spans="2:29">
      <c r="B891" s="10"/>
      <c r="D891" s="10"/>
      <c r="E891" s="10"/>
      <c r="F891" s="10"/>
      <c r="G891" s="10"/>
      <c r="AA891" s="30"/>
      <c r="AB891" s="30"/>
      <c r="AC891" s="30"/>
    </row>
    <row r="892" spans="2:29">
      <c r="B892" s="10"/>
      <c r="D892" s="10"/>
      <c r="E892" s="10"/>
      <c r="F892" s="10"/>
      <c r="G892" s="10"/>
      <c r="AA892" s="30"/>
      <c r="AB892" s="30"/>
      <c r="AC892" s="30"/>
    </row>
    <row r="893" spans="2:29">
      <c r="B893" s="10"/>
      <c r="D893" s="10"/>
      <c r="E893" s="10"/>
      <c r="F893" s="10"/>
      <c r="G893" s="10"/>
      <c r="AA893" s="30"/>
      <c r="AB893" s="30"/>
      <c r="AC893" s="30"/>
    </row>
    <row r="894" spans="2:29">
      <c r="B894" s="10"/>
      <c r="D894" s="10"/>
      <c r="E894" s="10"/>
      <c r="F894" s="10"/>
      <c r="G894" s="10"/>
      <c r="AA894" s="30"/>
      <c r="AB894" s="30"/>
      <c r="AC894" s="30"/>
    </row>
    <row r="895" spans="2:29">
      <c r="B895" s="10"/>
      <c r="D895" s="10"/>
      <c r="E895" s="10"/>
      <c r="F895" s="10"/>
      <c r="G895" s="10"/>
      <c r="AA895" s="30"/>
      <c r="AB895" s="30"/>
      <c r="AC895" s="30"/>
    </row>
    <row r="896" spans="2:29">
      <c r="B896" s="10"/>
      <c r="D896" s="10"/>
      <c r="E896" s="10"/>
      <c r="F896" s="10"/>
      <c r="G896" s="10"/>
      <c r="AA896" s="30"/>
      <c r="AB896" s="30"/>
      <c r="AC896" s="30"/>
    </row>
    <row r="897" spans="2:29">
      <c r="B897" s="10"/>
      <c r="D897" s="10"/>
      <c r="E897" s="10"/>
      <c r="F897" s="10"/>
      <c r="G897" s="10"/>
      <c r="AA897" s="30"/>
      <c r="AB897" s="30"/>
      <c r="AC897" s="30"/>
    </row>
    <row r="898" spans="2:29">
      <c r="B898" s="10"/>
      <c r="D898" s="10"/>
      <c r="E898" s="10"/>
      <c r="F898" s="10"/>
      <c r="G898" s="10"/>
      <c r="AA898" s="30"/>
      <c r="AB898" s="30"/>
      <c r="AC898" s="30"/>
    </row>
    <row r="899" spans="2:29">
      <c r="B899" s="10"/>
      <c r="D899" s="10"/>
      <c r="E899" s="10"/>
      <c r="F899" s="10"/>
      <c r="G899" s="10"/>
      <c r="AA899" s="30"/>
      <c r="AB899" s="30"/>
      <c r="AC899" s="30"/>
    </row>
    <row r="900" spans="2:29">
      <c r="B900" s="10"/>
      <c r="D900" s="10"/>
      <c r="E900" s="10"/>
      <c r="F900" s="10"/>
      <c r="G900" s="10"/>
      <c r="AA900" s="30"/>
      <c r="AB900" s="30"/>
      <c r="AC900" s="30"/>
    </row>
    <row r="901" spans="2:29">
      <c r="B901" s="10"/>
      <c r="D901" s="10"/>
      <c r="E901" s="10"/>
      <c r="F901" s="10"/>
      <c r="G901" s="10"/>
      <c r="AA901" s="30"/>
      <c r="AB901" s="30"/>
      <c r="AC901" s="30"/>
    </row>
    <row r="902" spans="2:29">
      <c r="B902" s="10"/>
      <c r="D902" s="10"/>
      <c r="E902" s="10"/>
      <c r="F902" s="10"/>
      <c r="G902" s="10"/>
      <c r="AA902" s="30"/>
      <c r="AB902" s="30"/>
      <c r="AC902" s="30"/>
    </row>
    <row r="903" spans="2:29">
      <c r="B903" s="10"/>
      <c r="D903" s="10"/>
      <c r="E903" s="10"/>
      <c r="F903" s="10"/>
      <c r="G903" s="10"/>
      <c r="AA903" s="30"/>
      <c r="AB903" s="30"/>
      <c r="AC903" s="30"/>
    </row>
    <row r="904" spans="2:29">
      <c r="B904" s="10"/>
      <c r="D904" s="10"/>
      <c r="E904" s="10"/>
      <c r="F904" s="10"/>
      <c r="G904" s="10"/>
      <c r="AA904" s="30"/>
      <c r="AB904" s="30"/>
      <c r="AC904" s="30"/>
    </row>
    <row r="905" spans="2:29">
      <c r="B905" s="10"/>
      <c r="D905" s="10"/>
      <c r="E905" s="10"/>
      <c r="F905" s="10"/>
      <c r="G905" s="10"/>
      <c r="AA905" s="30"/>
      <c r="AB905" s="30"/>
      <c r="AC905" s="30"/>
    </row>
    <row r="906" spans="2:29">
      <c r="B906" s="10"/>
      <c r="D906" s="10"/>
      <c r="E906" s="10"/>
      <c r="F906" s="10"/>
      <c r="G906" s="10"/>
      <c r="AA906" s="30"/>
      <c r="AB906" s="30"/>
      <c r="AC906" s="30"/>
    </row>
    <row r="907" spans="2:29">
      <c r="B907" s="10"/>
      <c r="D907" s="10"/>
      <c r="E907" s="10"/>
      <c r="F907" s="10"/>
      <c r="G907" s="10"/>
      <c r="AA907" s="30"/>
      <c r="AB907" s="30"/>
      <c r="AC907" s="30"/>
    </row>
    <row r="908" spans="2:29">
      <c r="B908" s="10"/>
      <c r="D908" s="10"/>
      <c r="E908" s="10"/>
      <c r="F908" s="10"/>
      <c r="G908" s="10"/>
      <c r="AA908" s="30"/>
      <c r="AB908" s="30"/>
      <c r="AC908" s="30"/>
    </row>
    <row r="909" spans="2:29">
      <c r="B909" s="10"/>
      <c r="D909" s="10"/>
      <c r="E909" s="10"/>
      <c r="F909" s="10"/>
      <c r="G909" s="10"/>
      <c r="AA909" s="30"/>
      <c r="AB909" s="30"/>
      <c r="AC909" s="30"/>
    </row>
    <row r="910" spans="2:29">
      <c r="B910" s="10"/>
      <c r="D910" s="10"/>
      <c r="E910" s="10"/>
      <c r="F910" s="10"/>
      <c r="G910" s="10"/>
      <c r="AA910" s="30"/>
      <c r="AB910" s="30"/>
      <c r="AC910" s="30"/>
    </row>
    <row r="911" spans="2:29">
      <c r="B911" s="10"/>
      <c r="D911" s="10"/>
      <c r="E911" s="10"/>
      <c r="F911" s="10"/>
      <c r="G911" s="10"/>
      <c r="AA911" s="30"/>
      <c r="AB911" s="30"/>
      <c r="AC911" s="30"/>
    </row>
    <row r="912" spans="2:29">
      <c r="B912" s="10"/>
      <c r="D912" s="10"/>
      <c r="E912" s="10"/>
      <c r="F912" s="10"/>
      <c r="G912" s="10"/>
      <c r="AA912" s="30"/>
      <c r="AB912" s="30"/>
      <c r="AC912" s="30"/>
    </row>
    <row r="913" spans="2:29">
      <c r="B913" s="10"/>
      <c r="D913" s="10"/>
      <c r="E913" s="10"/>
      <c r="F913" s="10"/>
      <c r="G913" s="10"/>
      <c r="AA913" s="30"/>
      <c r="AB913" s="30"/>
      <c r="AC913" s="30"/>
    </row>
    <row r="914" spans="2:29">
      <c r="B914" s="10"/>
      <c r="D914" s="10"/>
      <c r="E914" s="10"/>
      <c r="F914" s="10"/>
      <c r="G914" s="10"/>
      <c r="AA914" s="30"/>
      <c r="AB914" s="30"/>
      <c r="AC914" s="30"/>
    </row>
    <row r="915" spans="2:29">
      <c r="B915" s="10"/>
      <c r="D915" s="10"/>
      <c r="E915" s="10"/>
      <c r="F915" s="10"/>
      <c r="G915" s="10"/>
      <c r="AA915" s="30"/>
      <c r="AB915" s="30"/>
      <c r="AC915" s="30"/>
    </row>
    <row r="916" spans="2:29">
      <c r="B916" s="10"/>
      <c r="D916" s="10"/>
      <c r="E916" s="10"/>
      <c r="F916" s="10"/>
      <c r="G916" s="10"/>
      <c r="AA916" s="30"/>
      <c r="AB916" s="30"/>
      <c r="AC916" s="30"/>
    </row>
    <row r="917" spans="2:29">
      <c r="B917" s="10"/>
      <c r="D917" s="10"/>
      <c r="E917" s="10"/>
      <c r="F917" s="10"/>
      <c r="G917" s="10"/>
      <c r="AA917" s="30"/>
      <c r="AB917" s="30"/>
      <c r="AC917" s="30"/>
    </row>
    <row r="918" spans="2:29">
      <c r="B918" s="10"/>
      <c r="D918" s="10"/>
      <c r="E918" s="10"/>
      <c r="F918" s="10"/>
      <c r="G918" s="10"/>
      <c r="AA918" s="30"/>
      <c r="AB918" s="30"/>
      <c r="AC918" s="30"/>
    </row>
    <row r="919" spans="2:29">
      <c r="B919" s="10"/>
      <c r="D919" s="10"/>
      <c r="E919" s="10"/>
      <c r="F919" s="10"/>
      <c r="G919" s="10"/>
      <c r="AA919" s="30"/>
      <c r="AB919" s="30"/>
      <c r="AC919" s="30"/>
    </row>
    <row r="920" spans="2:29">
      <c r="B920" s="10"/>
      <c r="D920" s="10"/>
      <c r="E920" s="10"/>
      <c r="F920" s="10"/>
      <c r="G920" s="10"/>
      <c r="AA920" s="30"/>
      <c r="AB920" s="30"/>
      <c r="AC920" s="30"/>
    </row>
    <row r="921" spans="2:29">
      <c r="B921" s="10"/>
      <c r="D921" s="10"/>
      <c r="E921" s="10"/>
      <c r="F921" s="10"/>
      <c r="G921" s="10"/>
      <c r="AA921" s="30"/>
      <c r="AB921" s="30"/>
      <c r="AC921" s="30"/>
    </row>
    <row r="922" spans="2:29">
      <c r="B922" s="10"/>
      <c r="D922" s="10"/>
      <c r="E922" s="10"/>
      <c r="F922" s="10"/>
      <c r="G922" s="10"/>
      <c r="AA922" s="30"/>
      <c r="AB922" s="30"/>
      <c r="AC922" s="30"/>
    </row>
    <row r="923" spans="2:29">
      <c r="B923" s="10"/>
      <c r="D923" s="10"/>
      <c r="E923" s="10"/>
      <c r="F923" s="10"/>
      <c r="G923" s="10"/>
      <c r="AA923" s="30"/>
      <c r="AB923" s="30"/>
      <c r="AC923" s="30"/>
    </row>
    <row r="924" spans="2:29">
      <c r="B924" s="10"/>
      <c r="D924" s="10"/>
      <c r="E924" s="10"/>
      <c r="F924" s="10"/>
      <c r="G924" s="10"/>
      <c r="AA924" s="30"/>
      <c r="AB924" s="30"/>
      <c r="AC924" s="30"/>
    </row>
    <row r="925" spans="2:29">
      <c r="B925" s="10"/>
      <c r="D925" s="10"/>
      <c r="E925" s="10"/>
      <c r="F925" s="10"/>
      <c r="G925" s="10"/>
      <c r="AA925" s="30"/>
      <c r="AB925" s="30"/>
      <c r="AC925" s="30"/>
    </row>
    <row r="926" spans="2:29">
      <c r="B926" s="10"/>
      <c r="D926" s="10"/>
      <c r="E926" s="10"/>
      <c r="F926" s="10"/>
      <c r="G926" s="10"/>
      <c r="AA926" s="30"/>
      <c r="AB926" s="30"/>
      <c r="AC926" s="30"/>
    </row>
    <row r="927" spans="2:29">
      <c r="B927" s="10"/>
      <c r="D927" s="10"/>
      <c r="E927" s="10"/>
      <c r="F927" s="10"/>
      <c r="G927" s="10"/>
      <c r="AA927" s="30"/>
      <c r="AB927" s="30"/>
      <c r="AC927" s="30"/>
    </row>
    <row r="928" spans="2:29">
      <c r="B928" s="10"/>
      <c r="D928" s="10"/>
      <c r="E928" s="10"/>
      <c r="F928" s="10"/>
      <c r="G928" s="10"/>
      <c r="AA928" s="30"/>
      <c r="AB928" s="30"/>
      <c r="AC928" s="30"/>
    </row>
    <row r="929" spans="2:29">
      <c r="B929" s="10"/>
      <c r="D929" s="10"/>
      <c r="E929" s="10"/>
      <c r="F929" s="10"/>
      <c r="G929" s="10"/>
      <c r="AA929" s="30"/>
      <c r="AB929" s="30"/>
      <c r="AC929" s="30"/>
    </row>
    <row r="930" spans="2:29">
      <c r="B930" s="10"/>
      <c r="D930" s="10"/>
      <c r="E930" s="10"/>
      <c r="F930" s="10"/>
      <c r="G930" s="10"/>
      <c r="AA930" s="30"/>
      <c r="AB930" s="30"/>
      <c r="AC930" s="30"/>
    </row>
    <row r="931" spans="2:29">
      <c r="B931" s="10"/>
      <c r="D931" s="10"/>
      <c r="E931" s="10"/>
      <c r="F931" s="10"/>
      <c r="G931" s="10"/>
      <c r="AA931" s="30"/>
      <c r="AB931" s="30"/>
      <c r="AC931" s="30"/>
    </row>
    <row r="932" spans="2:29">
      <c r="B932" s="10"/>
      <c r="D932" s="10"/>
      <c r="E932" s="10"/>
      <c r="F932" s="10"/>
      <c r="G932" s="10"/>
      <c r="AA932" s="30"/>
      <c r="AB932" s="30"/>
      <c r="AC932" s="30"/>
    </row>
    <row r="933" spans="2:29">
      <c r="B933" s="10"/>
      <c r="D933" s="10"/>
      <c r="E933" s="10"/>
      <c r="F933" s="10"/>
      <c r="G933" s="10"/>
      <c r="AA933" s="30"/>
      <c r="AB933" s="30"/>
      <c r="AC933" s="30"/>
    </row>
    <row r="934" spans="2:29">
      <c r="B934" s="10"/>
      <c r="D934" s="10"/>
      <c r="E934" s="10"/>
      <c r="F934" s="10"/>
      <c r="G934" s="10"/>
      <c r="AA934" s="30"/>
      <c r="AB934" s="30"/>
      <c r="AC934" s="30"/>
    </row>
    <row r="935" spans="2:29">
      <c r="B935" s="10"/>
      <c r="D935" s="10"/>
      <c r="E935" s="10"/>
      <c r="F935" s="10"/>
      <c r="G935" s="10"/>
      <c r="AA935" s="30"/>
      <c r="AB935" s="30"/>
      <c r="AC935" s="30"/>
    </row>
    <row r="936" spans="2:29">
      <c r="B936" s="10"/>
      <c r="D936" s="10"/>
      <c r="E936" s="10"/>
      <c r="F936" s="10"/>
      <c r="G936" s="10"/>
      <c r="AA936" s="30"/>
      <c r="AB936" s="30"/>
      <c r="AC936" s="30"/>
    </row>
    <row r="937" spans="2:29">
      <c r="B937" s="10"/>
      <c r="D937" s="10"/>
      <c r="E937" s="10"/>
      <c r="F937" s="10"/>
      <c r="G937" s="10"/>
      <c r="AA937" s="30"/>
      <c r="AB937" s="30"/>
      <c r="AC937" s="30"/>
    </row>
    <row r="938" spans="2:29">
      <c r="B938" s="10"/>
      <c r="D938" s="10"/>
      <c r="E938" s="10"/>
      <c r="F938" s="10"/>
      <c r="G938" s="10"/>
      <c r="AA938" s="30"/>
      <c r="AB938" s="30"/>
      <c r="AC938" s="30"/>
    </row>
    <row r="939" spans="2:29">
      <c r="B939" s="10"/>
      <c r="D939" s="10"/>
      <c r="E939" s="10"/>
      <c r="F939" s="10"/>
      <c r="G939" s="10"/>
      <c r="AA939" s="30"/>
      <c r="AB939" s="30"/>
      <c r="AC939" s="30"/>
    </row>
    <row r="940" spans="2:29">
      <c r="B940" s="10"/>
      <c r="D940" s="10"/>
      <c r="E940" s="10"/>
      <c r="F940" s="10"/>
      <c r="G940" s="10"/>
      <c r="AA940" s="30"/>
      <c r="AB940" s="30"/>
      <c r="AC940" s="30"/>
    </row>
    <row r="941" spans="2:29">
      <c r="B941" s="10"/>
      <c r="D941" s="10"/>
      <c r="E941" s="10"/>
      <c r="F941" s="10"/>
      <c r="G941" s="10"/>
      <c r="AA941" s="30"/>
      <c r="AB941" s="30"/>
      <c r="AC941" s="30"/>
    </row>
    <row r="942" spans="2:29">
      <c r="B942" s="10"/>
      <c r="D942" s="10"/>
      <c r="E942" s="10"/>
      <c r="F942" s="10"/>
      <c r="G942" s="10"/>
      <c r="AA942" s="30"/>
      <c r="AB942" s="30"/>
      <c r="AC942" s="30"/>
    </row>
    <row r="943" spans="2:29">
      <c r="B943" s="10"/>
      <c r="D943" s="10"/>
      <c r="E943" s="10"/>
      <c r="F943" s="10"/>
      <c r="G943" s="10"/>
      <c r="AA943" s="30"/>
      <c r="AB943" s="30"/>
      <c r="AC943" s="30"/>
    </row>
    <row r="944" spans="2:29">
      <c r="B944" s="10"/>
      <c r="D944" s="10"/>
      <c r="E944" s="10"/>
      <c r="F944" s="10"/>
      <c r="G944" s="10"/>
      <c r="AA944" s="30"/>
      <c r="AB944" s="30"/>
      <c r="AC944" s="30"/>
    </row>
    <row r="945" spans="2:29">
      <c r="B945" s="10"/>
      <c r="D945" s="10"/>
      <c r="E945" s="10"/>
      <c r="F945" s="10"/>
      <c r="G945" s="10"/>
      <c r="AA945" s="30"/>
      <c r="AB945" s="30"/>
      <c r="AC945" s="30"/>
    </row>
    <row r="946" spans="2:29">
      <c r="B946" s="10"/>
      <c r="D946" s="10"/>
      <c r="E946" s="10"/>
      <c r="F946" s="10"/>
      <c r="G946" s="10"/>
      <c r="AA946" s="30"/>
      <c r="AB946" s="30"/>
      <c r="AC946" s="30"/>
    </row>
    <row r="947" spans="2:29">
      <c r="B947" s="10"/>
      <c r="D947" s="10"/>
      <c r="E947" s="10"/>
      <c r="F947" s="10"/>
      <c r="G947" s="10"/>
      <c r="AA947" s="30"/>
      <c r="AB947" s="30"/>
      <c r="AC947" s="30"/>
    </row>
    <row r="948" spans="2:29">
      <c r="B948" s="10"/>
      <c r="D948" s="10"/>
      <c r="E948" s="10"/>
      <c r="F948" s="10"/>
      <c r="G948" s="10"/>
      <c r="AA948" s="30"/>
      <c r="AB948" s="30"/>
      <c r="AC948" s="30"/>
    </row>
    <row r="949" spans="2:29">
      <c r="B949" s="10"/>
      <c r="D949" s="10"/>
      <c r="E949" s="10"/>
      <c r="F949" s="10"/>
      <c r="G949" s="10"/>
      <c r="AA949" s="30"/>
      <c r="AB949" s="30"/>
      <c r="AC949" s="30"/>
    </row>
    <row r="950" spans="2:29">
      <c r="B950" s="10"/>
      <c r="D950" s="10"/>
      <c r="E950" s="10"/>
      <c r="F950" s="10"/>
      <c r="G950" s="10"/>
      <c r="AA950" s="30"/>
      <c r="AB950" s="30"/>
      <c r="AC950" s="30"/>
    </row>
    <row r="951" spans="2:29">
      <c r="B951" s="10"/>
      <c r="D951" s="10"/>
      <c r="E951" s="10"/>
      <c r="F951" s="10"/>
      <c r="G951" s="10"/>
      <c r="AA951" s="30"/>
      <c r="AB951" s="30"/>
      <c r="AC951" s="30"/>
    </row>
    <row r="952" spans="2:29">
      <c r="B952" s="10"/>
      <c r="D952" s="10"/>
      <c r="E952" s="10"/>
      <c r="F952" s="10"/>
      <c r="G952" s="10"/>
      <c r="AA952" s="30"/>
      <c r="AB952" s="30"/>
      <c r="AC952" s="30"/>
    </row>
    <row r="953" spans="2:29">
      <c r="B953" s="10"/>
      <c r="D953" s="10"/>
      <c r="E953" s="10"/>
      <c r="F953" s="10"/>
      <c r="G953" s="10"/>
      <c r="AA953" s="30"/>
      <c r="AB953" s="30"/>
      <c r="AC953" s="30"/>
    </row>
    <row r="954" spans="2:29">
      <c r="B954" s="10"/>
      <c r="D954" s="10"/>
      <c r="E954" s="10"/>
      <c r="F954" s="10"/>
      <c r="G954" s="10"/>
      <c r="AA954" s="30"/>
      <c r="AB954" s="30"/>
      <c r="AC954" s="30"/>
    </row>
    <row r="955" spans="2:29">
      <c r="B955" s="10"/>
      <c r="D955" s="10"/>
      <c r="E955" s="10"/>
      <c r="F955" s="10"/>
      <c r="G955" s="10"/>
      <c r="AA955" s="30"/>
      <c r="AB955" s="30"/>
      <c r="AC955" s="30"/>
    </row>
    <row r="956" spans="2:29">
      <c r="B956" s="10"/>
      <c r="D956" s="10"/>
      <c r="E956" s="10"/>
      <c r="F956" s="10"/>
      <c r="G956" s="10"/>
      <c r="AA956" s="30"/>
      <c r="AB956" s="30"/>
      <c r="AC956" s="30"/>
    </row>
    <row r="957" spans="2:29">
      <c r="B957" s="10"/>
      <c r="D957" s="10"/>
      <c r="E957" s="10"/>
      <c r="F957" s="10"/>
      <c r="G957" s="10"/>
      <c r="AA957" s="30"/>
      <c r="AB957" s="30"/>
      <c r="AC957" s="30"/>
    </row>
    <row r="958" spans="2:29">
      <c r="B958" s="10"/>
      <c r="D958" s="10"/>
      <c r="E958" s="10"/>
      <c r="F958" s="10"/>
      <c r="G958" s="10"/>
      <c r="AA958" s="30"/>
      <c r="AB958" s="30"/>
      <c r="AC958" s="30"/>
    </row>
    <row r="959" spans="2:29">
      <c r="B959" s="10"/>
      <c r="D959" s="10"/>
      <c r="E959" s="10"/>
      <c r="F959" s="10"/>
      <c r="G959" s="10"/>
      <c r="AA959" s="30"/>
      <c r="AB959" s="30"/>
      <c r="AC959" s="30"/>
    </row>
    <row r="960" spans="2:29">
      <c r="B960" s="10"/>
      <c r="D960" s="10"/>
      <c r="E960" s="10"/>
      <c r="F960" s="10"/>
      <c r="G960" s="10"/>
      <c r="AA960" s="30"/>
      <c r="AB960" s="30"/>
      <c r="AC960" s="30"/>
    </row>
    <row r="961" spans="2:29">
      <c r="B961" s="10"/>
      <c r="D961" s="10"/>
      <c r="E961" s="10"/>
      <c r="F961" s="10"/>
      <c r="G961" s="10"/>
      <c r="AA961" s="30"/>
      <c r="AB961" s="30"/>
      <c r="AC961" s="30"/>
    </row>
    <row r="962" spans="2:29">
      <c r="B962" s="10"/>
      <c r="D962" s="10"/>
      <c r="E962" s="10"/>
      <c r="F962" s="10"/>
      <c r="G962" s="10"/>
      <c r="AA962" s="30"/>
      <c r="AB962" s="30"/>
      <c r="AC962" s="30"/>
    </row>
    <row r="963" spans="2:29">
      <c r="B963" s="10"/>
      <c r="D963" s="10"/>
      <c r="E963" s="10"/>
      <c r="F963" s="10"/>
      <c r="G963" s="10"/>
      <c r="AA963" s="30"/>
      <c r="AB963" s="30"/>
      <c r="AC963" s="30"/>
    </row>
    <row r="964" spans="2:29">
      <c r="B964" s="10"/>
      <c r="D964" s="10"/>
      <c r="E964" s="10"/>
      <c r="F964" s="10"/>
      <c r="G964" s="10"/>
      <c r="AA964" s="30"/>
      <c r="AB964" s="30"/>
      <c r="AC964" s="30"/>
    </row>
    <row r="965" spans="2:29">
      <c r="B965" s="10"/>
      <c r="D965" s="10"/>
      <c r="E965" s="10"/>
      <c r="F965" s="10"/>
      <c r="G965" s="10"/>
      <c r="AA965" s="30"/>
      <c r="AB965" s="30"/>
      <c r="AC965" s="30"/>
    </row>
    <row r="966" spans="2:29">
      <c r="B966" s="10"/>
      <c r="D966" s="10"/>
      <c r="E966" s="10"/>
      <c r="F966" s="10"/>
      <c r="G966" s="10"/>
      <c r="AA966" s="30"/>
      <c r="AB966" s="30"/>
      <c r="AC966" s="30"/>
    </row>
    <row r="967" spans="2:29">
      <c r="B967" s="10"/>
      <c r="D967" s="10"/>
      <c r="E967" s="10"/>
      <c r="F967" s="10"/>
      <c r="G967" s="10"/>
      <c r="AA967" s="30"/>
      <c r="AB967" s="30"/>
      <c r="AC967" s="30"/>
    </row>
    <row r="968" spans="2:29">
      <c r="B968" s="10"/>
      <c r="D968" s="10"/>
      <c r="E968" s="10"/>
      <c r="F968" s="10"/>
      <c r="G968" s="10"/>
      <c r="AA968" s="30"/>
      <c r="AB968" s="30"/>
      <c r="AC968" s="30"/>
    </row>
    <row r="969" spans="2:29">
      <c r="B969" s="10"/>
      <c r="D969" s="10"/>
      <c r="E969" s="10"/>
      <c r="F969" s="10"/>
      <c r="G969" s="10"/>
      <c r="AA969" s="30"/>
      <c r="AB969" s="30"/>
      <c r="AC969" s="30"/>
    </row>
    <row r="970" spans="2:29">
      <c r="B970" s="10"/>
      <c r="D970" s="10"/>
      <c r="E970" s="10"/>
      <c r="F970" s="10"/>
      <c r="G970" s="10"/>
      <c r="AA970" s="30"/>
      <c r="AB970" s="30"/>
      <c r="AC970" s="30"/>
    </row>
    <row r="971" spans="2:29">
      <c r="B971" s="10"/>
      <c r="D971" s="10"/>
      <c r="E971" s="10"/>
      <c r="F971" s="10"/>
      <c r="G971" s="10"/>
      <c r="AA971" s="30"/>
      <c r="AB971" s="30"/>
      <c r="AC971" s="30"/>
    </row>
    <row r="972" spans="2:29">
      <c r="B972" s="10"/>
      <c r="D972" s="10"/>
      <c r="E972" s="10"/>
      <c r="F972" s="10"/>
      <c r="G972" s="10"/>
      <c r="AA972" s="30"/>
      <c r="AB972" s="30"/>
      <c r="AC972" s="30"/>
    </row>
    <row r="973" spans="2:29">
      <c r="B973" s="10"/>
      <c r="D973" s="10"/>
      <c r="E973" s="10"/>
      <c r="F973" s="10"/>
      <c r="G973" s="10"/>
      <c r="AA973" s="30"/>
      <c r="AB973" s="30"/>
      <c r="AC973" s="30"/>
    </row>
    <row r="974" spans="2:29">
      <c r="B974" s="10"/>
      <c r="D974" s="10"/>
      <c r="E974" s="10"/>
      <c r="F974" s="10"/>
      <c r="G974" s="10"/>
      <c r="AA974" s="30"/>
      <c r="AB974" s="30"/>
      <c r="AC974" s="30"/>
    </row>
    <row r="975" spans="2:29">
      <c r="B975" s="10"/>
      <c r="D975" s="10"/>
      <c r="E975" s="10"/>
      <c r="F975" s="10"/>
      <c r="G975" s="10"/>
      <c r="AA975" s="30"/>
      <c r="AB975" s="30"/>
      <c r="AC975" s="30"/>
    </row>
    <row r="976" spans="2:29">
      <c r="B976" s="10"/>
      <c r="D976" s="10"/>
      <c r="E976" s="10"/>
      <c r="F976" s="10"/>
      <c r="G976" s="10"/>
      <c r="AA976" s="30"/>
      <c r="AB976" s="30"/>
      <c r="AC976" s="30"/>
    </row>
    <row r="977" spans="2:29">
      <c r="B977" s="10"/>
      <c r="D977" s="10"/>
      <c r="E977" s="10"/>
      <c r="F977" s="10"/>
      <c r="G977" s="10"/>
      <c r="AA977" s="30"/>
      <c r="AB977" s="30"/>
      <c r="AC977" s="30"/>
    </row>
    <row r="978" spans="2:29">
      <c r="B978" s="10"/>
      <c r="D978" s="10"/>
      <c r="E978" s="10"/>
      <c r="F978" s="10"/>
      <c r="G978" s="10"/>
      <c r="AA978" s="30"/>
      <c r="AB978" s="30"/>
      <c r="AC978" s="30"/>
    </row>
    <row r="979" spans="2:29">
      <c r="B979" s="10"/>
      <c r="D979" s="10"/>
      <c r="E979" s="10"/>
      <c r="F979" s="10"/>
      <c r="G979" s="10"/>
      <c r="AA979" s="30"/>
      <c r="AB979" s="30"/>
      <c r="AC979" s="30"/>
    </row>
    <row r="980" spans="2:29">
      <c r="B980" s="10"/>
      <c r="D980" s="10"/>
      <c r="E980" s="10"/>
      <c r="F980" s="10"/>
      <c r="G980" s="10"/>
      <c r="AA980" s="30"/>
      <c r="AB980" s="30"/>
      <c r="AC980" s="30"/>
    </row>
    <row r="981" spans="2:29">
      <c r="B981" s="10"/>
      <c r="D981" s="10"/>
      <c r="E981" s="10"/>
      <c r="F981" s="10"/>
      <c r="G981" s="10"/>
      <c r="AA981" s="30"/>
      <c r="AB981" s="30"/>
      <c r="AC981" s="30"/>
    </row>
    <row r="982" spans="2:29">
      <c r="B982" s="10"/>
      <c r="D982" s="10"/>
      <c r="E982" s="10"/>
      <c r="F982" s="10"/>
      <c r="G982" s="10"/>
      <c r="AA982" s="30"/>
      <c r="AB982" s="30"/>
      <c r="AC982" s="30"/>
    </row>
    <row r="983" spans="2:29">
      <c r="B983" s="10"/>
      <c r="D983" s="10"/>
      <c r="E983" s="10"/>
      <c r="F983" s="10"/>
      <c r="G983" s="10"/>
      <c r="AA983" s="30"/>
      <c r="AB983" s="30"/>
      <c r="AC983" s="30"/>
    </row>
    <row r="984" spans="2:29">
      <c r="B984" s="10"/>
      <c r="D984" s="10"/>
      <c r="E984" s="10"/>
      <c r="F984" s="10"/>
      <c r="G984" s="10"/>
      <c r="AA984" s="30"/>
      <c r="AB984" s="30"/>
      <c r="AC984" s="30"/>
    </row>
    <row r="985" spans="2:29">
      <c r="B985" s="10"/>
      <c r="D985" s="10"/>
      <c r="E985" s="10"/>
      <c r="F985" s="10"/>
      <c r="G985" s="10"/>
      <c r="AA985" s="30"/>
      <c r="AB985" s="30"/>
      <c r="AC985" s="30"/>
    </row>
    <row r="986" spans="2:29">
      <c r="B986" s="10"/>
      <c r="D986" s="10"/>
      <c r="E986" s="10"/>
      <c r="F986" s="10"/>
      <c r="G986" s="10"/>
      <c r="AA986" s="30"/>
      <c r="AB986" s="30"/>
      <c r="AC986" s="30"/>
    </row>
    <row r="987" spans="2:29">
      <c r="B987" s="10"/>
      <c r="D987" s="10"/>
      <c r="E987" s="10"/>
      <c r="F987" s="10"/>
      <c r="G987" s="10"/>
      <c r="AA987" s="30"/>
      <c r="AB987" s="30"/>
      <c r="AC987" s="30"/>
    </row>
    <row r="988" spans="2:29">
      <c r="B988" s="10"/>
      <c r="D988" s="10"/>
      <c r="E988" s="10"/>
      <c r="F988" s="10"/>
      <c r="G988" s="10"/>
      <c r="AA988" s="30"/>
      <c r="AB988" s="30"/>
      <c r="AC988" s="30"/>
    </row>
    <row r="989" spans="2:29">
      <c r="B989" s="10"/>
      <c r="D989" s="10"/>
      <c r="E989" s="10"/>
      <c r="F989" s="10"/>
      <c r="G989" s="10"/>
      <c r="AA989" s="30"/>
      <c r="AB989" s="30"/>
      <c r="AC989" s="30"/>
    </row>
    <row r="990" spans="2:29">
      <c r="B990" s="10"/>
      <c r="D990" s="10"/>
      <c r="E990" s="10"/>
      <c r="F990" s="10"/>
      <c r="G990" s="10"/>
      <c r="AA990" s="30"/>
      <c r="AB990" s="30"/>
      <c r="AC990" s="30"/>
    </row>
    <row r="991" spans="2:29">
      <c r="B991" s="10"/>
      <c r="D991" s="10"/>
      <c r="E991" s="10"/>
      <c r="F991" s="10"/>
      <c r="G991" s="10"/>
      <c r="AA991" s="30"/>
      <c r="AB991" s="30"/>
      <c r="AC991" s="30"/>
    </row>
    <row r="992" spans="2:29">
      <c r="B992" s="10"/>
      <c r="D992" s="10"/>
      <c r="E992" s="10"/>
      <c r="F992" s="10"/>
      <c r="G992" s="10"/>
      <c r="AA992" s="30"/>
      <c r="AB992" s="30"/>
      <c r="AC992" s="30"/>
    </row>
    <row r="993" spans="2:29">
      <c r="B993" s="10"/>
      <c r="D993" s="10"/>
      <c r="E993" s="10"/>
      <c r="F993" s="10"/>
      <c r="G993" s="10"/>
      <c r="AA993" s="30"/>
      <c r="AB993" s="30"/>
      <c r="AC993" s="30"/>
    </row>
    <row r="994" spans="2:29">
      <c r="B994" s="10"/>
      <c r="D994" s="10"/>
      <c r="E994" s="10"/>
      <c r="F994" s="10"/>
      <c r="G994" s="10"/>
      <c r="AA994" s="30"/>
      <c r="AB994" s="30"/>
      <c r="AC994" s="30"/>
    </row>
    <row r="995" spans="2:29">
      <c r="B995" s="10"/>
      <c r="D995" s="10"/>
      <c r="E995" s="10"/>
      <c r="F995" s="10"/>
      <c r="G995" s="10"/>
      <c r="AA995" s="30"/>
      <c r="AB995" s="30"/>
      <c r="AC995" s="30"/>
    </row>
    <row r="996" spans="2:29">
      <c r="B996" s="10"/>
      <c r="D996" s="10"/>
      <c r="E996" s="10"/>
      <c r="F996" s="10"/>
      <c r="G996" s="10"/>
      <c r="AA996" s="30"/>
      <c r="AB996" s="30"/>
      <c r="AC996" s="30"/>
    </row>
    <row r="997" spans="2:29">
      <c r="B997" s="10"/>
      <c r="D997" s="10"/>
      <c r="E997" s="10"/>
      <c r="F997" s="10"/>
      <c r="G997" s="10"/>
      <c r="AA997" s="30"/>
      <c r="AB997" s="30"/>
      <c r="AC997" s="30"/>
    </row>
    <row r="998" spans="2:29">
      <c r="B998" s="10"/>
      <c r="D998" s="10"/>
      <c r="E998" s="10"/>
      <c r="F998" s="10"/>
      <c r="G998" s="10"/>
      <c r="AA998" s="30"/>
      <c r="AB998" s="30"/>
      <c r="AC998" s="30"/>
    </row>
    <row r="999" spans="2:29">
      <c r="B999" s="10"/>
      <c r="D999" s="10"/>
      <c r="E999" s="10"/>
      <c r="F999" s="10"/>
      <c r="G999" s="10"/>
      <c r="AA999" s="30"/>
      <c r="AB999" s="30"/>
      <c r="AC999" s="30"/>
    </row>
    <row r="1000" spans="2:29">
      <c r="B1000" s="10"/>
      <c r="D1000" s="10"/>
      <c r="E1000" s="10"/>
      <c r="F1000" s="10"/>
      <c r="G1000" s="10"/>
      <c r="AA1000" s="30"/>
      <c r="AB1000" s="30"/>
      <c r="AC1000" s="30"/>
    </row>
  </sheetData>
  <dataValidations count="1">
    <dataValidation type="list" allowBlank="1" showErrorMessage="1" sqref="F2:F103 D68:E103" xr:uid="{D9923CA4-08C6-4E03-88E6-533910156A1A}">
      <formula1>$B$2:$B$67</formula1>
    </dataValidation>
  </dataValidations>
  <hyperlinks>
    <hyperlink ref="AE47" r:id="rId1" xr:uid="{59EA8B58-D26F-4B3B-BF90-34CBC26128AF}"/>
    <hyperlink ref="AE46" r:id="rId2" xr:uid="{0A3F57A7-6BF0-4D91-8794-2C46EF062815}"/>
    <hyperlink ref="AE43" r:id="rId3" xr:uid="{047A8B06-C18D-4562-A129-5B3965FEAF67}"/>
    <hyperlink ref="AE42" r:id="rId4" xr:uid="{0046B47D-0ADD-4DFE-B62A-1694F81495B3}"/>
    <hyperlink ref="AE41" r:id="rId5" xr:uid="{605756D2-C915-4648-A465-2EEF9A3E1263}"/>
    <hyperlink ref="AE40" r:id="rId6" xr:uid="{2556A10D-477C-4335-9936-5AF45CC720A1}"/>
  </hyperlinks>
  <pageMargins left="0.7" right="0.7" top="0.75" bottom="0.75" header="0.3" footer="0.3"/>
  <pageSetup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Gabriel Aviña Bravo</dc:creator>
  <cp:lastModifiedBy>Eli Gabriel Aviña Bravo</cp:lastModifiedBy>
  <dcterms:created xsi:type="dcterms:W3CDTF">2024-11-26T23:28:00Z</dcterms:created>
  <dcterms:modified xsi:type="dcterms:W3CDTF">2025-04-21T20:49:40Z</dcterms:modified>
</cp:coreProperties>
</file>