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valumarian/Desktop/untitled folder/folderClient/"/>
    </mc:Choice>
  </mc:AlternateContent>
  <xr:revisionPtr revIDLastSave="0" documentId="13_ncr:1_{DED74E86-3B47-F74B-AA1D-83E05376302C}" xr6:coauthVersionLast="47" xr6:coauthVersionMax="47" xr10:uidLastSave="{00000000-0000-0000-0000-000000000000}"/>
  <bookViews>
    <workbookView xWindow="1660" yWindow="1580" windowWidth="30040" windowHeight="18440" xr2:uid="{00000000-000D-0000-FFFF-FFFF00000000}"/>
  </bookViews>
  <sheets>
    <sheet name="date solicitate" sheetId="1" r:id="rId1"/>
    <sheet name="noua" sheetId="8" r:id="rId2"/>
    <sheet name="veche" sheetId="9" r:id="rId3"/>
    <sheet name="4211" sheetId="5" r:id="rId4"/>
    <sheet name="4312" sheetId="6" r:id="rId5"/>
    <sheet name="Dolj" sheetId="2" r:id="rId6"/>
    <sheet name="Gorj" sheetId="3" r:id="rId7"/>
    <sheet name="Prahova"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72" i="1" l="1"/>
  <c r="C72" i="1" s="1"/>
  <c r="D71" i="1"/>
  <c r="G70" i="1"/>
  <c r="E71" i="1" s="1"/>
  <c r="F70" i="1"/>
  <c r="C70" i="1" s="1"/>
  <c r="D68" i="1" l="1"/>
  <c r="E55" i="1"/>
  <c r="E51" i="1"/>
  <c r="D65" i="1"/>
  <c r="F64" i="1"/>
  <c r="E64" i="1"/>
  <c r="D64" i="1"/>
  <c r="D63" i="1"/>
  <c r="D58" i="1"/>
  <c r="C58" i="1" s="1"/>
  <c r="D59" i="1"/>
  <c r="C59" i="1" s="1"/>
  <c r="D43" i="1"/>
  <c r="C48" i="1" a="1"/>
  <c r="C43" i="1" a="1"/>
  <c r="C49" i="1" a="1"/>
  <c r="C67" i="1" a="1"/>
  <c r="C44" i="1" a="1"/>
  <c r="C66" i="1" a="1"/>
  <c r="C65" i="1" a="1"/>
  <c r="C50" i="1" a="1"/>
  <c r="C46" i="1" a="1"/>
  <c r="C56" i="1" a="1"/>
  <c r="D52" i="1" a="1"/>
  <c r="C54" i="1" a="1"/>
  <c r="C45" i="1" a="1"/>
  <c r="D51" i="1" a="1"/>
  <c r="C47" i="1" a="1"/>
  <c r="D55" i="1" a="1"/>
  <c r="C53" i="1" a="1"/>
  <c r="C69" i="1" l="1"/>
  <c r="C68" i="1"/>
  <c r="C64" i="1"/>
  <c r="D52" i="1"/>
  <c r="C52" i="1" s="1"/>
  <c r="D51" i="1"/>
  <c r="C51" i="1" s="1"/>
  <c r="D55" i="1"/>
  <c r="C55" i="1" s="1"/>
  <c r="C56" i="1"/>
  <c r="C54" i="1"/>
  <c r="C53" i="1"/>
  <c r="C50" i="1"/>
  <c r="C49" i="1"/>
  <c r="C48" i="1"/>
  <c r="C46" i="1"/>
  <c r="C47" i="1"/>
  <c r="C63" i="1"/>
  <c r="C67" i="1"/>
  <c r="C66" i="1"/>
  <c r="C65" i="1"/>
  <c r="C45" i="1"/>
  <c r="C44" i="1"/>
  <c r="C43" i="1"/>
  <c r="C57"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<sst xmlns="http://schemas.openxmlformats.org/spreadsheetml/2006/main" count="250" uniqueCount="171">
  <si>
    <t>denumire firma</t>
  </si>
  <si>
    <t>Referinta</t>
  </si>
  <si>
    <t>#SRL</t>
  </si>
  <si>
    <r>
      <t xml:space="preserve">categoria de intreprindere
</t>
    </r>
    <r>
      <rPr>
        <sz val="11"/>
        <color rgb="FFFF0000"/>
        <rFont val="Calibri"/>
        <family val="2"/>
        <scheme val="minor"/>
      </rPr>
      <t>(lasa varianta corecta)</t>
    </r>
  </si>
  <si>
    <r>
      <t xml:space="preserve">Alte societăți în care reprezentanții legali și/sau asociații mai dețin părți sociale/ acțiuni și/sau funcții de conducere.
</t>
    </r>
    <r>
      <rPr>
        <sz val="11"/>
        <color rgb="FFFF0000"/>
        <rFont val="Calibri"/>
        <family val="2"/>
        <scheme val="minor"/>
      </rPr>
      <t>(completeaza firmele rezultate ca fiind partenere/legate in urma stabilirii categoriei intreprinderii)</t>
    </r>
  </si>
  <si>
    <r>
      <t>De completat</t>
    </r>
    <r>
      <rPr>
        <sz val="11"/>
        <color rgb="FFFF0000"/>
        <rFont val="Calibri"/>
        <family val="2"/>
        <scheme val="minor"/>
      </rPr>
      <t xml:space="preserve"> (ATENTIE la formulare pt ca se preia exact asa in planul de afaceri!!!)</t>
    </r>
  </si>
  <si>
    <r>
      <t xml:space="preserve">tip investitie
</t>
    </r>
    <r>
      <rPr>
        <sz val="11"/>
        <color rgb="FFFF0000"/>
        <rFont val="Calibri"/>
        <family val="2"/>
        <scheme val="minor"/>
      </rPr>
      <t>(lasa varianta corecta)</t>
    </r>
  </si>
  <si>
    <t>#activitate</t>
  </si>
  <si>
    <t>descrierea activitatii conform CAEN</t>
  </si>
  <si>
    <t>CAEN 4312 – Lucrări de pregătire a terenului</t>
  </si>
  <si>
    <t>#CAEN</t>
  </si>
  <si>
    <t>cod CAEN pe care se aplica</t>
  </si>
  <si>
    <r>
      <t xml:space="preserve">numarul de locuri de munca nou create prin proiect
</t>
    </r>
    <r>
      <rPr>
        <sz val="11"/>
        <color rgb="FFFF0000"/>
        <rFont val="Calibri"/>
        <family val="2"/>
        <scheme val="minor"/>
      </rPr>
      <t>(se trece doar cifra)</t>
    </r>
  </si>
  <si>
    <t>#categ_intreprindere</t>
  </si>
  <si>
    <t>#Firme_legate</t>
  </si>
  <si>
    <t>#Tip_investitie</t>
  </si>
  <si>
    <t>#nr_locuri_munca_noi</t>
  </si>
  <si>
    <t>#Judet</t>
  </si>
  <si>
    <t>judetul in care se face implementare proiectului</t>
  </si>
  <si>
    <t>lucrari de pregatire a terenului</t>
  </si>
  <si>
    <t>#utilaj_dizabilitati</t>
  </si>
  <si>
    <t>#utilaj_cu_tocator</t>
  </si>
  <si>
    <t>#adresa_loc_implementare</t>
  </si>
  <si>
    <t>de completat cu adresa locatiei de implementare a proiectului</t>
  </si>
  <si>
    <t>se trece numarul de la Clasarea notificarii din partea APM</t>
  </si>
  <si>
    <t>#nr_clasare_notificare</t>
  </si>
  <si>
    <t>#furnizori</t>
  </si>
  <si>
    <t>#tip_activitate</t>
  </si>
  <si>
    <r>
      <t xml:space="preserve">daca activitatea din proiect este noua sau nu
</t>
    </r>
    <r>
      <rPr>
        <sz val="11"/>
        <color rgb="FFFF0000"/>
        <rFont val="Calibri"/>
        <family val="2"/>
        <scheme val="minor"/>
      </rPr>
      <t>(lasa varianta corecta)</t>
    </r>
  </si>
  <si>
    <t>#ISO</t>
  </si>
  <si>
    <r>
      <t xml:space="preserve">are ISO 14001
</t>
    </r>
    <r>
      <rPr>
        <sz val="11"/>
        <color rgb="FFFF0000"/>
        <rFont val="Calibri"/>
        <family val="2"/>
        <scheme val="minor"/>
      </rPr>
      <t>(lasa varianta corecta)</t>
    </r>
  </si>
  <si>
    <t>#dotari_activitate_curenta</t>
  </si>
  <si>
    <t>#activitate_curenta</t>
  </si>
  <si>
    <t>se preia cateva utilaje/dotari din balanta mj fixe</t>
  </si>
  <si>
    <t>se trec 10  clienti ai beneficiarului din lista transmisa de ei</t>
  </si>
  <si>
    <t>se trec 10 furnizori ai beneficiarului din lista transmisa de ei</t>
  </si>
  <si>
    <t>activitatea curenta a firmei (una sau mai multe din care au obtinut cifra de afaceri)</t>
  </si>
  <si>
    <t>#info_ctr_implementare</t>
  </si>
  <si>
    <t>completeaza spatiile goale
!!! se va adapta functie de descrierea trimisa de beneficiar !!!</t>
  </si>
  <si>
    <t>daca implementarea se face in zonele vizate prioritar de apelul de proiecte, conform secțiunii 3.5 la ghidul solicitantului.</t>
  </si>
  <si>
    <t>#zonele_vizate_prioritar</t>
  </si>
  <si>
    <t>microintreprinderilor</t>
  </si>
  <si>
    <t>intreprinderilor mici</t>
  </si>
  <si>
    <t>intreprinderilor mijlocii</t>
  </si>
  <si>
    <t>extinderea unei unitati existente</t>
  </si>
  <si>
    <t>diversificarea unei unitati existente</t>
  </si>
  <si>
    <t>crearea unei unitati noi</t>
  </si>
  <si>
    <t>CAEN 4211 - Lucrari de construcții a drumurilor si autostrazilor</t>
  </si>
  <si>
    <t>Dolj</t>
  </si>
  <si>
    <t>Gorj</t>
  </si>
  <si>
    <t>noua</t>
  </si>
  <si>
    <t>veche</t>
  </si>
  <si>
    <t>da</t>
  </si>
  <si>
    <t>nu</t>
  </si>
  <si>
    <t>#utilaj_ghidare</t>
  </si>
  <si>
    <t>de completat cu denumirea utilajului care va avea sistem de ghidare</t>
  </si>
  <si>
    <t>#legaturi</t>
  </si>
  <si>
    <t>#rude</t>
  </si>
  <si>
    <t>Entitățile economice în care asociații și/ sau administratorii, solicitantul, respectiv întreprinderile legate/ partenere (dacă este cazul), dețin calitate de asociat/administrator sau au atribuții de decizie/ reprezentare, singure sau împreuna cu alte persoane fizice sau juridice, indiferent de țara în care sunt înregistrate sau își desfășoară operațiunile.</t>
  </si>
  <si>
    <t>Relațiile de familie/ rudenie/ afinitate (dacă există) dintre persoanele fizice din cadrul entitățiilor enumerate, indiferent de țara în care acestea își au sediul social sau își desfășoară operațiunile, și dacă există acorduri scrise în sensul prevederilor de la art. 4^4 din Legea nr. 346/2004 privind stimularea înființării și dezvoltării întreprinderilor mici si mijlocii, cu modificările și completările ulterioare.</t>
  </si>
  <si>
    <t>#detaliere_CA</t>
  </si>
  <si>
    <t>Cifra de afaceri totala</t>
  </si>
  <si>
    <t>#legate_detaliere_CA</t>
  </si>
  <si>
    <t>detalierea cifrei de afaceri defalcată pe activităti și ani, pentru solicitant - completeaza tabelul alaturat</t>
  </si>
  <si>
    <t>detalierea cifrei de afaceri defalcată pe activităti și ani, pentru întreprinderile legate/ partenere completeaza tabelul alaturat pt fiecare firma legata/partenera</t>
  </si>
  <si>
    <t>#concluzie_CA</t>
  </si>
  <si>
    <t>#caracteristici_tehnice</t>
  </si>
  <si>
    <t>completeaza caracterisiticile tehnice pt toate utilajele</t>
  </si>
  <si>
    <t>#flux_tehnologic</t>
  </si>
  <si>
    <t>completeaza fluxul tehnologic</t>
  </si>
  <si>
    <r>
      <t>#utilajeDNSH</t>
    </r>
    <r>
      <rPr>
        <sz val="11"/>
        <color rgb="FFFF0000"/>
        <rFont val="Calibri"/>
        <family val="2"/>
        <scheme val="minor"/>
      </rPr>
      <t xml:space="preserve"> </t>
    </r>
  </si>
  <si>
    <t>descrierea utilajelor pentru respectarea DNSH</t>
  </si>
  <si>
    <t>CAEN 4399 - Alte lucrari speciale de construcții n.c.a.</t>
  </si>
  <si>
    <t>CAEN 3832 - Recuperarea materialelor reciclabile sortate</t>
  </si>
  <si>
    <t>Prahova</t>
  </si>
  <si>
    <t>de completat cu denumirea utilajului care va avea tocator resturi vegetale</t>
  </si>
  <si>
    <t>de completat cu denumirea utilajului care va fi adaptat pe persoane cu dizabilitati</t>
  </si>
  <si>
    <t>KESO SYSTEM GROUP SRL</t>
  </si>
  <si>
    <t xml:space="preserve"> 
Denumire firma legata: VASMED CRIS SRL,
Asociati cu cote de participare: asociat unic ZAMFIR CRISTINA-VASILICA 100%
Administratori: ZAMFIR GABRIEL</t>
  </si>
  <si>
    <t>Loc. Cetate, Jud. Dolj, T161, 21</t>
  </si>
  <si>
    <t xml:space="preserve">Miniexcavator, buldoexcavatoare, motofierastrau, masina de gaurit, etc. </t>
  </si>
  <si>
    <t xml:space="preserve">VASMED CRIS SRL </t>
  </si>
  <si>
    <t xml:space="preserve">
Domnul ZAMFIR GABRIEL, asociat in KESO SYSTEM GROUP SRL este sotul domanei ZAMFIR CRISTINA-VASILICA, la randul sau asociat in VASMED CRIS SRL.
</t>
  </si>
  <si>
    <t xml:space="preserve">   </t>
  </si>
  <si>
    <t>CIVITAS SYSTEMS SRL,
 UAT CETATE,
 UAT COMUNA DANCIULESTI,
 UAT PIATRA OLT,
 COMUNA TALPAS,
 UAT COMUNA SILISTEA CRUCII, 
UAT BRALOSTITA,
 UAT GOIESTI,
 UAT SALCUTA,
 UAT SIMNICU DE SUS</t>
  </si>
  <si>
    <t>TRIPLAST SRL,
 CSV EUROMEDA SRL, 
CIROMAT SERCONSTRUCT SRL,
 RODALI CARGO SRL,
 SEA ROMANIA SRL,
 TRITON SRL,
 LUCIANA SRL, 
GRB COMMAZ SRL, 
HIDROACTIV IMPEX SRL,
 EURODINAMIC SRL</t>
  </si>
  <si>
    <r>
      <t xml:space="preserve">
Cele doua societati desfasoara acelasi tip de activitati in domeniul  conform CAEN 5210 Depozitări, 4339 alte lucrări de finisare, 4334 lucrări de vopsitorie, zugrăveli şi montări de geamuri, 4333 lucrări de pardosire şi placare a pereţilor, 4332 lucrări de tâmplărie şi dulgherie, 4331 lucrări de ipsoserie, 4329 alte lucrări de instalaţii pentru construcţii,4322 Lucrări de instalaţii sanitare, de încălzire şi de aer condiţionat, 4321 Lucrări de instalaţii electrice, 4120 Lucrări de construcţii a clădirilor rezidenţiale şi nerezidenţiale
</t>
    </r>
    <r>
      <rPr>
        <sz val="11"/>
        <color theme="9" tint="-0.249977111117893"/>
        <rFont val="Calibri"/>
        <family val="2"/>
        <scheme val="minor"/>
      </rPr>
      <t>Intre ele exista . Nu exista niciun tip de contract, nu s-a achizitionat nimic in comun.</t>
    </r>
    <r>
      <rPr>
        <sz val="11"/>
        <color rgb="FFFF0000"/>
        <rFont val="Calibri"/>
        <family val="2"/>
        <scheme val="minor"/>
      </rPr>
      <t xml:space="preserve">
</t>
    </r>
  </si>
  <si>
    <t>Nr. 5960/15.11.2023</t>
  </si>
  <si>
    <r>
      <rPr>
        <b/>
        <sz val="11"/>
        <color theme="1"/>
        <rFont val="Calibri"/>
        <family val="2"/>
        <scheme val="minor"/>
      </rPr>
      <t>Excavator pe pneuri</t>
    </r>
    <r>
      <rPr>
        <sz val="11"/>
        <color theme="1"/>
        <rFont val="Calibri"/>
        <family val="2"/>
        <scheme val="minor"/>
      </rPr>
      <t xml:space="preserve"> 
detine un motor eficient, economic din punctul de vedere al consumului de combustibil, puternic, conform cu ultimul standard EU Stage V, oferind mai multa putere, cicluri mai rapide si mai line si, implicit, economie de combustibil;
- tehnologii care asigura o sporire a productivitatii, economie de combustibil si imbunatatire a accesibilitatii pentru efectuarea operatiunilor de intretinere si service;
- niveluri de zgomot – respecta normele aflate in vigoare - nivelul de putere acustică externă, dB(A) (conform Directivei UE 2000/14/CE), astfel incat indiferent de aplicatie, cabina operatorului asigura un nivel de zgomot scazut atat la interior cat si la exterior;
- Vopseua utilizata la fabricarea acestuia respecta concentrația maximă admisibilă a urmatoarelor metale grele: bariu, cadmiu, crom, plumb;
- utilajul are o durabilitate crescuta avand in vedere faptul ca reviziile vor fi facute conform indicatiilor furnizorului, piesele de schimb si consumabilele vor fi cele recomandate de producator ( exemplu: ulei hidraulic biodegradabil aprobat prin eticheta ecologică a UE);
- este un utilaj cu o rată de reciclare mai mare care va asigura o utilizare mai eficientă a resurselor naturale valoroase și va spori valoarea produsului la sfârșitul ciclului de viață.
-noul design al cupelor de incarcare permite un coeficient de umplere mai mare, cicluri de incarcare mai scurte si retentie mai buna a materialului;
filtrare dubla a aerului de admisie;
• acumulatori fara intretinere;
• mod de functionare economic pentru reducerea consumului de combustibil;
• circuit de regenerare pentru balansier – reduce ciclurile de lucru si creste productivitatea;
• scurteaza semnificativ timpii de reparatie si de imobilizare a utilajului;
</t>
    </r>
    <r>
      <rPr>
        <b/>
        <sz val="11"/>
        <color theme="1"/>
        <rFont val="Calibri"/>
        <family val="2"/>
        <scheme val="minor"/>
      </rPr>
      <t xml:space="preserve">Miniexcavator </t>
    </r>
    <r>
      <rPr>
        <sz val="11"/>
        <color theme="1"/>
        <rFont val="Calibri"/>
        <family val="2"/>
        <scheme val="minor"/>
      </rPr>
      <t xml:space="preserve">
-respecta normele de poluare STAGE V cu mentinerea in limitele impuse de legislatie a valorilor PM (particulate matter) si Nox;
- motorul include avantaje de performanţă cum ar fi: emisii de noxe semnificativ mai mici, consum redus de combustibil, vibraţie reduse, fiabilitate mai bună, mentenanţă mai facilă, flexibilitate şi costuri de funcţionare mai mici; 
-foloseste cele mai noi tehnologii si materiale avand ca scop reducerea emisiilor poluante, in acelasi timp cu cresterea productivitatii;
- din punct de vedere al nivelurilor de zgomot, miniexcavatorul respecta normele aflate in vigoare-nivelul de putere acustică externă, dB(A) (conform Directivei UE 2000/14/CE, în forma modificată prin 2005/88/CE), astfel incat indiferent de aplicatie, cabina operatorului asigura un nivel de zgomot scazut atat la interior cat si la exterior, asigurand astfel un mediu de lucru confortabil, productiv, silentios;
- vopseaua utilizata respecta concentrația maximă admisibilă a urmatoarelor metale grele: bariu, cadmiu, crom, plumb;
- are o rată de reciclare mare care va asigura o utilizare mai eficientă a resurselor naturale valoroase și va spori valoarea produsului la sfârșitul ciclului de viață.
-Sistem hidraulic cu pompa cu debit variabil si detectie a sarcinii;
-Urmarire a numarului de ore de functionare pentru filtre si fluide;
-Oprire automata a motorului;
</t>
    </r>
    <r>
      <rPr>
        <b/>
        <sz val="11"/>
        <color theme="1"/>
        <rFont val="Calibri"/>
        <family val="2"/>
        <scheme val="minor"/>
      </rPr>
      <t>Miniincarcator</t>
    </r>
    <r>
      <rPr>
        <sz val="11"/>
        <color theme="1"/>
        <rFont val="Calibri"/>
        <family val="2"/>
        <scheme val="minor"/>
      </rPr>
      <t xml:space="preserve">
- asigura o productivitate ridicata, un consum redus de combustibil si un raport excelent performanta-durabilitate;
- motor puternic si robust, prezinta o fiabilitate ridicata, costuri de intretinere reduse;
- motorul folosit pe miniincarcator respecta normele de poluare STAGE V cu mentinerea in limitele impuse de legislatie a valorilor PM (particulate matter) si Nox. Noile tehnologii impun folosirea combustibilul cu un continut scazut de sulf.
- acumulatori fara intretinere;
- filtrare dubla a aerului de admisie;
- foloseste cele mai noi tehnologii si materiale avand ca scop reducerea emisiilor poluante, in acelasi timp cu cresterea productivitatii;
- reducerea riscurilor de defectare datorate lipsei intretinerii si verificarilor periodice, cauzate de disconfortul si dificultatea efectuarii operatiilor zilnice de mentanata;
- fiabilitate si performante ridicate, si forte mari de tractiune optimizate si controlate automat;
- nivelurile de zgomot respecta normele aflate in vigoare - nivelul de putere acustică externă, dB(A) (conform Directivei UE 2000/14/CE, în forma modificată prin 2005/88/CE), astfel incat indiferent de aplicatie, cabina operatorului asigura un nivel de zgomot scazut atat la interior cat si la exterior, asigurand astfel un mediu de lucru confortabil, productiv, silentios;
- vopseaua utilizata la fabricarea acestuia respecta concentrația maximă admisibilă a urmatoarelor metale grele: bariu, cadmiu, crom, plumb;
- este un utilaj cu o rată de reciclare mai mare ce va asigura o utilizare mai eficientă a resurselor naturale valoroase și va spori valoarea produsului la sfârșitul ciclului de viață;
</t>
    </r>
  </si>
  <si>
    <t>Lucrari de constructii</t>
  </si>
  <si>
    <t xml:space="preserve">Miniexcavator </t>
  </si>
  <si>
    <r>
      <rPr>
        <b/>
        <sz val="11"/>
        <color theme="1"/>
        <rFont val="Calibri"/>
        <family val="2"/>
        <scheme val="minor"/>
      </rPr>
      <t xml:space="preserve">Excavator pe pneuri :
</t>
    </r>
    <r>
      <rPr>
        <sz val="11"/>
        <color theme="1"/>
        <rFont val="Calibri"/>
        <family val="2"/>
        <scheme val="minor"/>
      </rPr>
      <t>Putere motor minim</t>
    </r>
    <r>
      <rPr>
        <b/>
        <sz val="11"/>
        <color theme="1"/>
        <rFont val="Calibri"/>
        <family val="2"/>
        <scheme val="minor"/>
      </rPr>
      <t xml:space="preserve"> </t>
    </r>
    <r>
      <rPr>
        <sz val="11"/>
        <color theme="1"/>
        <rFont val="Calibri"/>
        <family val="2"/>
        <scheme val="minor"/>
      </rPr>
      <t xml:space="preserve">95,2 CP
Norme de emisie minim Stage V
Filtrare dubla a aerului de admisie
Controlul automatic al turatiei de ralanti a motorului
</t>
    </r>
    <r>
      <rPr>
        <b/>
        <sz val="11"/>
        <color theme="1"/>
        <rFont val="Calibri"/>
        <family val="2"/>
        <scheme val="minor"/>
      </rPr>
      <t xml:space="preserve">Miniexcavator  :
</t>
    </r>
    <r>
      <rPr>
        <sz val="11"/>
        <color theme="1"/>
        <rFont val="Calibri"/>
        <family val="2"/>
        <scheme val="minor"/>
      </rPr>
      <t xml:space="preserve">Norme de emisie minim Stage V
Putere motor minim 52 CP
Senile minim 315 mm
Cupa excavare minim 420 mm
</t>
    </r>
    <r>
      <rPr>
        <b/>
        <sz val="11"/>
        <color theme="1"/>
        <rFont val="Calibri"/>
        <family val="2"/>
        <scheme val="minor"/>
      </rPr>
      <t xml:space="preserve">Miniincarcator :
</t>
    </r>
    <r>
      <rPr>
        <sz val="11"/>
        <color theme="1"/>
        <rFont val="Calibri"/>
        <family val="2"/>
        <scheme val="minor"/>
      </rPr>
      <t xml:space="preserve">Putere motor minim 66,5 CP
Norme de emisie minim Stage V
Transmisie hidrostatica 
Filtrare dubla a aerului de admisie
</t>
    </r>
  </si>
  <si>
    <r>
      <t xml:space="preserve">Lucrarile de pregatire a terenului cuprind urmatoarele activitati:
1. defrisarea terenului;
2. curatarea terenului de arbusti si tufisuri;
3. saparea si indepartarea stratului vegetal;
4. nivelarea terenului;
5. efectuarea sapaturilor.
1. Defrisarea terenului consta in indepartarea prin smulgerea cu radacini a arborilor si arbustilor de pe
terenul pe care se vor executa lucrarile. In cazul arborilor mai mari este necesara taierea lor inainte de a se executa operatiunea de smulgere. Aceste lucrari se realizeaza cu ajutorul </t>
    </r>
    <r>
      <rPr>
        <b/>
        <sz val="11"/>
        <color theme="1"/>
        <rFont val="Calibri"/>
        <family val="2"/>
        <scheme val="minor"/>
      </rPr>
      <t xml:space="preserve">excavatorului pe pneuri </t>
    </r>
    <r>
      <rPr>
        <sz val="11"/>
        <color theme="1"/>
        <rFont val="Calibri"/>
        <family val="2"/>
        <scheme val="minor"/>
      </rPr>
      <t xml:space="preserve">(achizitionat prin proiect), in special daca este vorba de buturugi cu diametru mai mare, caz in care se va executa si excavare in jurul buturugii. O alta modalitate de smulgere este utilizarea unui cablu, cu ajutorul caruia se leaga buturuga.Cablul se leaga apoi de excavator si se extrage radacina din pamant.
2. Curatirea terenului consta in indepartarea crengilor, cioatelor sau a radacinilor scoase in faza anterioara, precum si a pietrelor de dimensiuni mici aflate la suprafata terenului. Strangerea si manipularea acestor deseuri se va realiza cu ajutorul </t>
    </r>
    <r>
      <rPr>
        <b/>
        <sz val="11"/>
        <color theme="1"/>
        <rFont val="Calibri"/>
        <family val="2"/>
        <scheme val="minor"/>
      </rPr>
      <t>miniincarcatorului</t>
    </r>
    <r>
      <rPr>
        <sz val="11"/>
        <color theme="1"/>
        <rFont val="Calibri"/>
        <family val="2"/>
        <scheme val="minor"/>
      </rPr>
      <t xml:space="preserve"> si a </t>
    </r>
    <r>
      <rPr>
        <b/>
        <sz val="11"/>
        <color theme="1"/>
        <rFont val="Calibri"/>
        <family val="2"/>
        <scheme val="minor"/>
      </rPr>
      <t xml:space="preserve">miniexcavatoarului </t>
    </r>
    <r>
      <rPr>
        <sz val="11"/>
        <color theme="1"/>
        <rFont val="Calibri"/>
        <family val="2"/>
        <scheme val="minor"/>
      </rPr>
      <t xml:space="preserve"> (achizitionate prin proiect). </t>
    </r>
    <r>
      <rPr>
        <sz val="11"/>
        <color rgb="FFFF0000"/>
        <rFont val="Calibri"/>
        <family val="2"/>
        <scheme val="minor"/>
      </rPr>
      <t>Aceste deseuri vor fi adunate si incarcate in alte mijloace de evacuare a deseurilor pe care le vor pune la dispozitie beneficiarii lucrarilor si vor fi maruntite cu ajutorul drujbei urmand ca ulterior acestea sa fie introduse in tocatorul de resturi vegetale in scopul obtinerii de compost. Drujba se va alimenta de  la stalpii de iluminat fotovoltaici mobili. Acestia  vor asigura si iluminatul perimetral al spatiului unde vor fi amplasate utilajele si iluminatul pe santier pentru o buna desfasurare a activitiatii, atunci cand lucrarile de pregatire a terenului se vor efectua pe timp de noapte.</t>
    </r>
    <r>
      <rPr>
        <sz val="11"/>
        <color theme="1"/>
        <rFont val="Calibri"/>
        <family val="2"/>
        <scheme val="minor"/>
      </rPr>
      <t xml:space="preserve">
Cu ajutorul </t>
    </r>
    <r>
      <rPr>
        <b/>
        <sz val="11"/>
        <color theme="1"/>
        <rFont val="Calibri"/>
        <family val="2"/>
        <scheme val="minor"/>
      </rPr>
      <t>miniincarcatorului si a excavatorului pe pneuri</t>
    </r>
    <r>
      <rPr>
        <sz val="11"/>
        <color theme="1"/>
        <rFont val="Calibri"/>
        <family val="2"/>
        <scheme val="minor"/>
      </rPr>
      <t xml:space="preserve"> (achizitionate prin proiect) se vor si manipula, transporta si incarca deseurile vegetale in mijloace de transport. 
Daca terenul contine structuri mai dure (ramasite de fundatii, pietre, stanci), acestea vor fi maruntite cu ajutorul </t>
    </r>
    <r>
      <rPr>
        <b/>
        <sz val="11"/>
        <color theme="1"/>
        <rFont val="Calibri"/>
        <family val="2"/>
        <scheme val="minor"/>
      </rPr>
      <t>excavatorului pe pneuri</t>
    </r>
    <r>
      <rPr>
        <sz val="11"/>
        <color theme="1"/>
        <rFont val="Calibri"/>
        <family val="2"/>
        <scheme val="minor"/>
      </rPr>
      <t xml:space="preserve">, apoi incarcate si evacuate de pe teren cu ajutorul </t>
    </r>
    <r>
      <rPr>
        <b/>
        <sz val="11"/>
        <color theme="1"/>
        <rFont val="Calibri"/>
        <family val="2"/>
        <scheme val="minor"/>
      </rPr>
      <t>miniincarcatorului</t>
    </r>
    <r>
      <rPr>
        <sz val="11"/>
        <color theme="1"/>
        <rFont val="Calibri"/>
        <family val="2"/>
        <scheme val="minor"/>
      </rPr>
      <t xml:space="preserve">. Astfel cu ajutorul acestor utilaje se realizeaza o mecanizare completa de indepartare a deseurilor.
3. Saparea si indepartarea stratului vegetal se poate realiza in doua moduri. In primul caz, pamantul
rezultat se depoziteaza in apropierea amplasamentului pentru utilizarea lui in imbunatatiri funciare sau chiar a insamantarii acestuia. In acest caz, pamantul este impins cu ajutorul </t>
    </r>
    <r>
      <rPr>
        <b/>
        <sz val="11"/>
        <color theme="1"/>
        <rFont val="Calibri"/>
        <family val="2"/>
        <scheme val="minor"/>
      </rPr>
      <t>excavatorului  pe pneuri</t>
    </r>
    <r>
      <rPr>
        <sz val="11"/>
        <color theme="1"/>
        <rFont val="Calibri"/>
        <family val="2"/>
        <scheme val="minor"/>
      </rPr>
      <t xml:space="preserve"> (achizitionat prin proiect) care este dotat cu lama, pana la locul stabilit. A doua varianta este incarcarea pamantului de catre miniincarcatorul (achizitionat prin proiect) direct in alte mijloacele de transport si evacuarea acestuia de pe teren.
4. Nivelarea terenului consta in aducerea suprafetei neregulate a terenului la o suprafata relativ plana,
in vederea asigurarii conditiilor necesare realizarii constructiei. Aceasta etapa se realizeaza cu ajutorul </t>
    </r>
    <r>
      <rPr>
        <b/>
        <sz val="11"/>
        <color theme="1"/>
        <rFont val="Calibri"/>
        <family val="2"/>
        <scheme val="minor"/>
      </rPr>
      <t>excavatorului  pe pneuri.</t>
    </r>
    <r>
      <rPr>
        <sz val="11"/>
        <color theme="1"/>
        <rFont val="Calibri"/>
        <family val="2"/>
        <scheme val="minor"/>
      </rPr>
      <t xml:space="preserve">
5.Executia santurilor, a drenurilor se realizeaza cu ajutorul excavatorului pe pneuri (achizitionat prin proiect). Acestea pot fi folosite si la lucrarile de sapaturi care necesita o adancime mai mare de lucru cat
si o cantitate mai mare de pamant ce trebuie dislocat. Pamantul rezultat va fi incarcat si evacuat de pe terenul
viitoarei constructii.
</t>
    </r>
  </si>
  <si>
    <t>#descriere_utilaj_ghidare</t>
  </si>
  <si>
    <t>descrierea utilajelor care au sisteme de ghidare pentru eficienta energetica</t>
  </si>
  <si>
    <r>
      <t xml:space="preserve">Imobilul ce constituie locatia de implementare a proiectului este detinut de Solicitant in baza contractului de </t>
    </r>
    <r>
      <rPr>
        <sz val="11"/>
        <color rgb="FFFF0000"/>
        <rFont val="Calibri"/>
        <family val="2"/>
        <scheme val="minor"/>
      </rPr>
      <t>comodat</t>
    </r>
    <r>
      <rPr>
        <sz val="11"/>
        <color rgb="FF0000CC"/>
        <rFont val="Calibri"/>
        <family val="2"/>
        <scheme val="minor"/>
      </rPr>
      <t>, nr.</t>
    </r>
    <r>
      <rPr>
        <sz val="11"/>
        <color rgb="FFFF0000"/>
        <rFont val="Calibri"/>
        <family val="2"/>
        <scheme val="minor"/>
      </rPr>
      <t xml:space="preserve"> 200 </t>
    </r>
    <r>
      <rPr>
        <sz val="11"/>
        <color rgb="FF0000CC"/>
        <rFont val="Calibri"/>
        <family val="2"/>
        <scheme val="minor"/>
      </rPr>
      <t>din 06.11.2023, pe o perioada de 7 ani, incepand cu data de</t>
    </r>
    <r>
      <rPr>
        <sz val="11"/>
        <color rgb="FFFF0000"/>
        <rFont val="Calibri"/>
        <family val="2"/>
        <scheme val="minor"/>
      </rPr>
      <t xml:space="preserve"> 06.11.2023 </t>
    </r>
    <r>
      <rPr>
        <sz val="11"/>
        <color rgb="FF0000CC"/>
        <rFont val="Calibri"/>
        <family val="2"/>
        <scheme val="minor"/>
      </rPr>
      <t>pana la data de 06.11.2030
Suprafata terenului este de  500</t>
    </r>
    <r>
      <rPr>
        <sz val="11"/>
        <color rgb="FFFF0000"/>
        <rFont val="Calibri"/>
        <family val="2"/>
        <scheme val="minor"/>
      </rPr>
      <t xml:space="preserve"> mp</t>
    </r>
    <r>
      <rPr>
        <sz val="11"/>
        <color rgb="FF0000CC"/>
        <rFont val="Calibri"/>
        <family val="2"/>
        <scheme val="minor"/>
      </rPr>
      <t xml:space="preserve">, ce va fi utilizata pentru amplasarea utilajelor achizitionate prin proiect, dar si a </t>
    </r>
    <r>
      <rPr>
        <sz val="11"/>
        <color rgb="FFFF0000"/>
        <rFont val="Calibri"/>
        <family val="2"/>
        <scheme val="minor"/>
      </rPr>
      <t>containerului de tip birou si a generatorului pe care le detinem deja/le achizitionam prin proiect</t>
    </r>
    <r>
      <rPr>
        <sz val="11"/>
        <color rgb="FF0000CC"/>
        <rFont val="Calibri"/>
        <family val="2"/>
        <scheme val="minor"/>
      </rPr>
      <t xml:space="preserve">. In </t>
    </r>
    <r>
      <rPr>
        <sz val="11"/>
        <color rgb="FFFF0000"/>
        <rFont val="Calibri"/>
        <family val="2"/>
        <scheme val="minor"/>
      </rPr>
      <t>containerul de tip birou</t>
    </r>
    <r>
      <rPr>
        <sz val="11"/>
        <color rgb="FF0000CC"/>
        <rFont val="Calibri"/>
        <family val="2"/>
        <scheme val="minor"/>
      </rPr>
      <t xml:space="preserve"> se vor desfasura activitati administrative specifice, energia electrica fiind furnizata de </t>
    </r>
    <r>
      <rPr>
        <sz val="11"/>
        <color rgb="FFFF0000"/>
        <rFont val="Calibri"/>
        <family val="2"/>
        <scheme val="minor"/>
      </rPr>
      <t>generator.</t>
    </r>
    <r>
      <rPr>
        <sz val="11"/>
        <color rgb="FF0000CC"/>
        <rFont val="Calibri"/>
        <family val="2"/>
        <scheme val="minor"/>
      </rPr>
      <t xml:space="preserve"> T</t>
    </r>
    <r>
      <rPr>
        <sz val="11"/>
        <color rgb="FFFF0000"/>
        <rFont val="Calibri"/>
        <family val="2"/>
        <scheme val="minor"/>
      </rPr>
      <t xml:space="preserve">erenul este intravilan si este imprejmuit in intregime cu gard din placi betonate. </t>
    </r>
  </si>
  <si>
    <t>2.998.930</t>
  </si>
  <si>
    <t>3.727.172</t>
  </si>
  <si>
    <t>4.496.474</t>
  </si>
  <si>
    <t>Cifra de afaceri CAEN 4120</t>
  </si>
  <si>
    <t>Cifra de afaceri CAEN 4673</t>
  </si>
  <si>
    <t>excavator pe pneuri, miniexcavator CAT 308CR NOU 2023 - Cruise control selectarea vitezei constante de deplasare;</t>
  </si>
  <si>
    <t>descrierea utilajului ghidare</t>
  </si>
  <si>
    <t>#descriere_utilaj_reciclare</t>
  </si>
  <si>
    <t xml:space="preserve">Societatea solicitanta, KESO SYSTEM GROUP SRL  are, de la infiintare si pana in prezent, in calitate de asociat, pe domnul ZAMFIR GABRIEL , cu cota de participare la beneficii si pierderi de 100%. Domnul ZAMFIR GABRIEL, de asemena ocupa si functia de administrator al  VASMED CRIS SRL . Nu exista niciun tip de contract, nu s-a achizitionat nimic in comun.
</t>
  </si>
  <si>
    <t>#contributia_proiectului_la_TJ</t>
  </si>
  <si>
    <t>Scopul Planului Teritorial al județului Dolj, finanțat prin Fondul pentru Tranziție Justă, este acela de a atinge câteva obiective importante pentru dezvoltarea regiunii, conform cerințelor unei economii verzi: peste 300 de întreprinderi noi, aproape 2.000 de noi locuri de muncă, peste 5.000 de șomeri care vor beneficia de sprijin, 4.000 de gospodării aparținând persoanelor cu venituri reduse care vor fi sprijinite pentru a îndeplini condițiile de prosumatori, aproape 60 de ha de teren ce vor fi decontaminate sau vor beneficia de reconversie și 50 mW capacitate de producţie suplimentară din energii regenerabile.
Fondul, care la nivel național însumează peste două miliarde de euro, va sprijini lucrătorii afectați de tranziția energetică actuală în efortul de a se orienta către noi calificări și noi locuri de muncă. Totodată, banii vor oferi sprijin întreprinderilor mici și mijlocii (IMM-uri) și, în cazuri specifice, întreprinderilor mari, pentru a crea locuri de muncă.
Fondul mai vizează, printre altele, reabilitarea terenurilor industriale dezafectate din sectorul minier și a siturilor industriale abandonate, prin crearea de noi spații verzi.
Tranziția către o economie neutră climatic reprezintă o provocare majoră pentru locuitorii și economia județului Dolj în special prin impactul procesului de restructurare a Complexului Energetic Oltenia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În acest context, obiectivul planului teritorial este acela de a sprijini tranziția la neutralitatea climatică a județului prin crearea de locuri de muncă sigure și cu un nivel de salarizare atractiv în activități productive durabile din punct de vedere al mediului.
Judetul Dolj este un centru al productiei de electricitate pe baza de lignit din Romania. Acest tip de productie urmeaza a fi eliminat pana la finalul anului 2032 din structura nationala de productie de electricitate.
Prin închiderea graduală a acestor capacități, la nivelul teritoriului vor fi evitate în medie 660 mii tone CO2 / an în perioada 2022 – 2025, iar începând cu 2026, vor fi evitate în medie 2.400 mii tone CO2 /an. Aceasta înseamnă că, în perioada 2022 – 2025, emisiile anuale la nivelul județului vor fi în medie cu 36% mai mici decât în anul 2020, iar după 2026, nu vor mai exista emisii aferente producției de energie pe bază de lignit.
Planul de decarbonare va afecta un numar semnificativ de angajati, iar inchiderea capacitatilor de productie va fi resimtita inclusiv de furnizorii producatorului de energie, generand intre 1.400 si 3.500 de locuri de munca pierdute.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4.305 lei, fiind peste salariul mediu net la nivel de judet si la nivel national.
Proiectul pe care il propunem vizeaza un domeniu de activitate aferent sectorului constructiilor pentru care, conform OUG 43/2019, salariul minim garantat este de 3.000 lei/luna. Asadar, consideram ca activitatea noastra va atrage din punct de vedere financiar si al competentelor necesare persoane disponibilizate direct afectate de procesul de tranzitie, aflate in evidenta AJOFM Dolj. Evident ca o parte dintre acestia vor necesita cursuri de recalificare sau reconversie profesionala, pe care de asemenea le propunem in proiectul nostru.</t>
  </si>
  <si>
    <t>Conform„Strategiei de dezvoltare a județului Dolj 2021-2027”,in resursele de subsol ale judetului se regasesc roci de construcție: argile, luturi argiloase, balast, localizate în diferite areale din aria localităților Calafat, Filiași, Bârca, Cernele, Lipov, Ișalnița.
Conform datelor şi rapoartelor Agenţiei Naţionale pentru Resurse Minerale (ANRM), în județul Dolj există nisip și pietriș, minerale exploatate, pentru care există licență de explorare și exploatare pentru perimetrul Malu Mare,agentul economic licențiat pentru exploatare fiind TCIF SA Craiova.
În perioada 2014-2020, cele mai mari cantități de minerale (nisip și pietriș) au fost exploatate în anul 2020 de către agentul economic ADD UTILAJE TERASIERE SRL., cantitatea exploatată fiind de 39.588 m3. Doar în anul 2014 au fost înregistrate exploatări de argilă comună, exploatare cu greutatea totală de 52.328 tone, efectuată de agentul economic S.E.C.O.L. S.P.A. ROMA ITALIA sucursala România.
În cadrul Forumului Național al Asociației Generale a Inginerilor din România – „Resursele Olteniei și valorificarea lor”, s-au dezbătut potențialele modalități de valorificare a cărbunelui, care rămâne o importantă resursă pentru producerea energiei electrice, astfel încât acestea sunt:
• producerea de îngrășăminte organo-minerale și folosirea ca fertilizant în reconstrucția ecologică a terenurilor nisipoase;
• separarea xiliților și utilizarea acestora ca depoluant.
Dat fiind faptul că județul Dolj dispune de resurse de grafit, acesta poate fi utilizat și pentru fabricarea „grafanelor”. De asemenea, exploatările de lignit și utilizarea solului vegetal rezultat în urma exploatării a dus la stoparea deșertificării.
Lista furnizori de nisip-Dolj: https://ro.kompass.com/x/service/a/nisip/09630/r/dolj/ro_rodj/
Pentru desfasurarea activitatii nostre vom incheia contract cu unul din furnizorii me materii prime locale, de exemplu pentru: nisip,pietris,piatra concasata. Pentru justificarea provenientei se va solicita furnizorului documente justificative de proveniență a resurselor respective.</t>
  </si>
  <si>
    <t xml:space="preserve">Conform PLANULUI JUDEŢEAN DE GESTIONARE A DEŞEURILOR JUDEŢUL DOLJ 2019 – 2025,
 Gestionarea deșeurilor din construcţii şi demolări se face conform legislatiei de mai jos.
  Legea nr. 211/2011 privind gestionarea deșeurilor prevede ca producătorul de deșeuri sau, după caz, deținătorul are obligația de efectua operațiunile de tratare în conformitate cu prevederile legale sau de a transfera aceste deșeuri unui operator economic autorizat care desfășoară activități de tratare a  deșeurilor (prin intermediul unui operator de colectare).
Producătorul sau deținătorul care transferă deșeuri în vederea efectuării unor operațiuni de tratare preliminară în vederea valorificării sau eliminării finale rămâne responsabil pentru realizarea operațiilor de valorificare sau eliminare, art. 23 al din Legea nr. 211/2011.
Firmele de construcții au obligația de sortare, reutilizare, reciclare, eliminare a DCD de pe șantiere. Legea nr. 211/2011 prevede la art. 17 (3) ca titularii pe numele cărora au fost emise autorizații de construcție și/sau desființări au obligația să gestioneze DCD astfel încât să atingă progresiv, până la 31 decembrie 2020, un nivel de pregătire pentru reutilizare, reciclare și alte operațiuni de valorificare materială, inclusiv operațiuni de umplere, rambleiere care utilizează deșeuri pentru a înlocui materiale, de minimum 70% din masa cantităților de deșeuri nepericuloase provenite din activități de construcție și desființări, cu excepția materialelor geologice naturale.
Legea nr. 101/2006 a serviciului de salubrizare a localităților, cu modificările și completările ulterioare include în activitățile serviciului de salubrizare colectarea și transportul deșeurilor provenite din locuințe, generate de activități de reamenajare și reabilitare interioară și/sau exterioară a acestora. Astfel,populația are obligația de a preda DCD operatorului de salubrizare.
Operatorii de salubrizare colectează DCD de la populație și le transportă la instalații de reciclare/ valorificare , sau la depozitele zonale de deșeuri nepericuloase/inerte sau în zonele unde este necesară aducerea terenurilor la cotă prin utilizarea materialelor de umplutură.
Sunt întâlnite și situații în care operatorii de salubrizare operează propriile facilități de stocare temporară și tratare (prin concasare și sortare) a deșeurilor din construcții și desființări.
La nivelul județului Dolj Instalații de tratare (concasoare) a deșeurilor din construcții și desfințări existente sunt urmatoarele:
</t>
  </si>
  <si>
    <t>#strategii_materiale</t>
  </si>
  <si>
    <t>#strategii_reciclate</t>
  </si>
  <si>
    <t>În urma aprobării de către Comisia Europeană, în decembrie 2022, a Programului Operațional de Tranziție Justă și a Planurilor Teritoriale de Tranziție Justă (PTTJ), România va primi 2,14 miliarde EUR prin Fondul pentru Tranziție Justă. Suma, deși consistentă, nu este suficientă pentru a ameliora toate efectele negative ale tranziției energetice din regiunile carbonifere ale României (Gorj și Hunedoara).
Producția de energie pe bază de cărbune este cel mai problematic domeniu economic în ceea ce privește emisiile de CO2. România, care și-a asumat deja prin lege eliminarea cărbunelui din mixul energetic până în 2032, trebuie să asigure producția de energie din surse regenerabile. Mai mult, dacă ne uităm la dimensiunea socială a tranziției,  județul Gorj va fi puternic afectat în ceea ce privește pierderea locurilor de muncă din industria cărbunelui. Nu există o soluție unică pentru ca procesul de tranziție să fie unul de succes pentru acest județ de tip monoindustrial, însă știm că diversificarea economică și crearea de locuri de muncă în domenii sustenabile pot ameliora efectele sociale negative ale tranziției energetice.
Interventiile sustinute prin Programul Tranzitie Justa vor avea drept rezultat crearea unui numar de 2385 de locuri de munca. Totodata, 1268 de intreprinderi vor beneficia de sprijin in vederea diversificarii economiei teritoriilor si crearii de locuri de munca durabile si de calitate. Un numar de 6881 de persoane vor beneficia de programe de reconversie profesionala pentru ocuparea locurilor de munca intr-o economie cu emisii reduse, 74 ha de suprafete de teren vor beneficia de actiuni de decontaminare si reconversie si 6000 de gospodarii vor fi sprijinite pentru dobandirea statutului de prosumator.
Prezenta lignitului a transformat, de-a lungul timpului, judetul Gorj in centrul productiei de electricitate si agent termic pe baza de carbune. Insa atat extractia lignitului cat si productia de energie electrica si termica pe baza de carbune urmeaza sa fie reduse gradual pana la incetarea completa la finalul anului 2030.
Aceasta înseamnă că, în perioada 2022 – 2030, emisiile anuale la nivelul județului vor fi în medie cu 66% mai mici decât în anul 2020, iar după 2030, nu vor mai exista emisii aferente producției de energie pe bază de lignit.
În acest context, obiectivul planului teritorial este acela de a sprijini tranziția la neutralitatea climatică a județului prin crearea de locuri de muncă sigure și cu un nivel de salarizare atractiv în activități productive durabile din punct de vedere al mediului.
Conform analizelor CE Oltenia, planul de restructurare va afecta în perioada 2021 - 2025 aprox. 1200 de locuri de muncă / grup energetic, cumulând 3600 de locuri de muncă, din care aprox. 64% sunt locuri de muncă în exploatările miniere (aprox. 2300) care alimentează turbinele și 24% (aprox. 870) sunt locuri de muncă în exploatarea energetică.
Reducerea activității CE Oltenia va avea în mod necesar impact și asupra locurilor de muncă în întreprinderile care fac parte din lanțul de furnizare al CEO din care un număr de 160 sunt în județul Gorj.
Se poate estima că aprox. 50% din cifra de afaceri a acestor întreprinderi va fi afectată negativ ceea ce se va traduce și într-o reducere a locurilor de muncă. In acest context, trebuie avut în vedere că, în prezent, în activitatea de transport rutier și transport prin conducte sunt angajate în prezent în județ peste 2300 de persoane, iar în activitatea de depozitare alte 1100 de persoane.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4280 lei în termocentrale și 4044 lei în mine, fiind peste salariul mediu net la nivel de judet si la nivel national.
Proiectul pe care il propunem vizeaza un domeniu de activitate aferent sectorului constructiilor, in care, conform OUG 43/2019, salariul minim garantat este de 3.000 lei/luna. Asadar, consideram ca activitatea noastra va atrage din punct de vedere financiar si al competentelor necesare persoane disponibilizate direct afectate de procesul de tranzitie, aflate in evidenta AJOFM Gorj. Evident ca o parte dintre acestia vor necesita cursuri de recalificare sau reconversie profesionala, pe care de asemenea le propunem in proiectul nostru.</t>
  </si>
  <si>
    <t>Conform „Strategiei de dezvoltare a județului Dolj 2021-2027”, resursele naturale ale județului  sunt bogate și diverse. Lignitul este identificat în 17 strate productive, exploatabil la suprafață în bazinele Motru (la Horăști, Leurda, Motru, Ploștina, Lupoaia, Roșiuța) și Rovinari (Urdari, Mătăsari, Roșia – Jiu, Rovinari, Gârla, Beterega, Cicani ș.a.). Petrolul este prezent la Țicleni, Turburea, Bustuchin, Bâlteni, Albeni, Scoarța, Logrești ș.a. Resurse de grafit sunt cantonate la Baia de Fier și Polovragi, dolomit la Tismana, calcar la Suseni și Gureni, granit la Meri, marne la Bârsești, argilă refractară la Schela și Viezuroiu, serpentină la Pocruia, balast la Telești, Bărbătești, Târgu Cărbunești, Țânțăreni, iar izvoarele minerale sunt prezente la Săcelu. Acestor resurse naturale se adaugă o importantă resursă forestieră, ce ocupă la nivelul anului 2014, suprafața de 274056 ha, ceea ce reprezintă 31,8% din suprafața ocupată de păduri la nivel regional și 4,1% din cea la nivel național.
În județul Gorj se observă o creștere a numărului de exploatări de resurse minerale (piatră, nisip), a celor de masă lemnoasă și a solicitărilor pentru valorificarea de ciuperci, plante medicinale și fructe de pădure.
O componentă esenţială în managementul ariilor protejate o reprezintă identificarea și evaluarea realist a presiunilor și ameninţărilor ce se manifestă în interiorul acestora, cu scopul de a elimina efectele negative ale activităţilor cu potenţial impact.
În privința stării de conservare a ecosistemelor şi habitatelor din județul Gorj, din cele nouă arii naturale protejate de interes comunitar care au o suprafaţă semnificativă în judeţul Gorj, opt au planul de management aprobat prin ordin de ministru, singurul areal care nu are un plan de management aprobat fiind Parcul Național Defileul Jiului.
Resursele din subsol ale județului Gorj din România sunt variate și includ mai multe tipuri de materii prime și resurse minerale. Iată câteva dintre județului Gorj pe care le putem folosi in activitatea noastra:
1.	Lemn: Pădurile din județul Gorj oferă o sursă importantă de lemn, care este folosit pentru construcții, mobilier și alte scopuri.
2.	Gips și sare: Există depozite de gips și sare în subsolul județului Gorj. Aceste resurse pot fi exploatate pentru diverse industrii, inclusiv construcții și chimie.
3.	Calcar: Există depozite de calcar în această regiune, care sunt importante pentru producția de ciment și alte materiale de construcție.
4.	Nisip și pietriș: Aceste materiale sunt necesare pentru construcții și infrastructură, iar județul Gorj dispune de resurse adecvate.
Lista  furnizori de nisip  judetul Gorj: https://ro.kompass.com/s/minerale/02/r/gorj/ro_rogj/
Pentru desfasurarea activitatii nostre vom incheia contract cu unul din furnizorii de materii prime locale. Pentru justificarea provenientei se va solicita furnizorului documente justificative de proveniență a resurselor respective.</t>
  </si>
  <si>
    <t>Conform PLANULUI JUDEȚEAN DE GESTIONARE A DEȘEURILOR PENTRU JUDEȚUL GORJ, gestionarea deșeurilor din construcții și desființări,in judetul Gorj se face conform legislatiei de mai jos.
Producătorul de deșeuri sau, după caz, deținătorul, conform Legii nr. 211/2011, are obligația de efectua operațiunile de tratare în conformitate cu prevederile legale sau de a transfera aceste deșeuri unui operator economic autorizat care desfășoară activități de tratare a deșeurilor (prin intermediul unui operator de colectare). Producătorul de deșeuri sau deținătorul rămâne responsabil pentru realizarea operațiilor de valorificare sau eliminare, conform art. 23 al din Legea nr. 211/2011.
Potrivit prevederilor legislative menționate în Legea 211/2011, cu modificările și completările ulterioare, titularul autorizației de construire/desființare este responsabil pentru gestionarea deșeurilor din construcții şi atingerea obiectivelor de reciclare/valorificare în conformitate cu prevederile art. 17 alin.(3) din cadrul aceleași legi.
Colectarea DCD de la populație intră în atribuția operatorilor de salubrizare, conform Legii nr. 101/2006 a serviciului de salubrizare a localităților, cu modificările și completările ulterioare, care le transportă la instalațiile de reciclare/valorificare, sau la depozitele zonale de deșeuri nepericuloase (Târgu Jiu), pe baza distanţei dintre punctul de producere şi cel mai apropiat depozit de deşeuri, respectând principiul proximității.De asemenea, deșeurile pot fi depozite în zonele unde este necesară aducerea
terenurilor la cotă prin utilizarea materialelor de umplutură.Controlul privind modul de gestionare a DCD, revine, în principal, Gărzii Naționale de Mediu. 
De asemenea, conform art 20 din Legea nr. 10 din 18 ianuarie 1995 privind Planul Județean de Gestionare a Deșeurilor pentru județul Gorj, 2019 – 2025 calitatea în construcţii, cu modificările și completările ulterioare, Inspectoratul de Stat în Construcții realizează și cuprinde și inspecţii la unităţile de execuție, de exploatare şi de postutilizare a construcţiilor, privind existenţa şi respectarea sistemului calității în construcţii.
In ceea ce privește, colectarea deșeurilor din construcții și desființări, se menționează faptul că nu sunt date dispobile pentru a prezenta situația cantităților colectate în perioada analizată. De asemenea, nu există instalații de tratare DCD.
La nivelul județului, colectarea deșeurilor provenite din gospodăriile populației, generate de activități de reamenjare și reabilitare interioară a locuințelor/apartamentelor proprietate individuală, este realizată de către operatorii de salubrizare, potrivit autorizațiilor de mediu emise de APM Gorj. Deșeurile din construcții și desființări fără conținut de substanțe periculoase sunt colectate și transportate la depozitul conform din Târgu Jiu.
Dintre operatorii de salubrizare care colectează DCD de pe raza județului Gorj, se
menționează: SC Polaris M Holding SRL, SC Supercom SA, SC Salubris Gilort SRL, SC Direcția Publică Motru SA, SC B.C.A. VIO SERVICE SRL, SC SUPERCOM SA, SC TURCENISAL SRL, SC SALUBRI PM SRL Tismana și SC APĂ CANAL SALUBRITATE SRL.
Operațiunea prin care DCD colectate de operatorii de salubrizare au fost valorificate este cea reprezentată de schimbul de deșeuri în vederea expunerii la oricare dintre operațiunile numerotate de la R 1 la R 11, (R12).
În tabelul următor sunt prezentate tipurile de deșeuri din construcții și desființări (DCD) care fac obiectul PJGD Gorj. Obiectul planificării îl constituie atât DCD de la populație, colectate de cele mai multe ori de operatorii de salubrizare, cât și DCD rezultate în urma activităților din domeniul construcțiilor, gestionate în multe cazuri de operatori economici.</t>
  </si>
  <si>
    <t>#lucrari_inovatie</t>
  </si>
  <si>
    <t>#lucrari_caen</t>
  </si>
  <si>
    <t>#DNSHa</t>
  </si>
  <si>
    <t>#DNSHc</t>
  </si>
  <si>
    <t>#DNSHd</t>
  </si>
  <si>
    <t>#materiale_locale</t>
  </si>
  <si>
    <t>#PregatireaTeren</t>
  </si>
  <si>
    <t>#ReciclareaMaterialelor</t>
  </si>
  <si>
    <t>#clientiFirma</t>
  </si>
  <si>
    <t>#DacaTipInvest</t>
  </si>
  <si>
    <t>#CompletDiversificare</t>
  </si>
  <si>
    <t>#CompletExtinderea</t>
  </si>
  <si>
    <t>#crearea</t>
  </si>
  <si>
    <t>#diversificarea</t>
  </si>
  <si>
    <t>#extinderea</t>
  </si>
  <si>
    <t>Investiția propusă reprezintă o investiție inițială, conform prevederilor Regulamentului (CE) 651/2014, respectiv: investiţie în active corporale şi necorporale legată de demararea unei unităţi noi deoarece punctul de lucru aferent implementarii proiectului este un punct de lucru nou.
 Investitia propusa prin proiect consta in achizitia utilajelor necesare pentru desfasurarea activitatii vizate, generand noi locuri de munca si dezvoltare locala.
Conform Ghidului solicitantului, ajutorul de stat regional este acordat pentru o investitie initiala. Investitia initiala în sensul normelor ce reglementează ajutorul de stat regional și al prezentului ghid, înseamnă o investiție în active corporale și necorporale legată de:
-crearea unei unități noi 
-extinderea capacității unei unități existente
-diversificarea producției unei unități
Avand in vedere ca punctul de lucru nu este deschis si activitatea propusa de firma noastra nu a mai fost desfasurata anterior la locul de implementare al proiectului, investitia propusa de noi a fost incadrata in prima categorie, respectiv crearea unei unitati noi, urmarind dotarea unui spațiu nou prestare servicii, în scopul demarării activității vizate prin Cererea de finantare (asa cum prevede ghidul solicitantului).
Unitatea constituita ca loc de implementare este autonomă, nu se bazeaza pe resurse tehnice comune cu o unitate existentă și nu este o extindere a capacității de producție a unei unități existente. Aceasta este separată spațial, organizațional și funcțional și caracterizată printr-un grad ridicat de autonomie.
Utilajele NU vor fi utilizate in comun pentru alte activitati decat cea vizata de proiect, deci nu vor fi comune cu ale unei unitati existente.
Terenul, utilajele si echipamentele, spatiul administrativ, panourile, rampa si toaleta ecologica pentru persoanele cu dizabilitati NU vor fi utilizate in comun cu alte activitati decat cea vizata de proiect, nu vot fi in comun cu ale unitatii existente, deci nu vor fi comun cu al unei unitati existente.
Activitatea noastra va fi separata organizational, functional si caracterizata de un grad ridicat de autonomie, dat fiind faptul ca va fi deschis un nou punct de lucru, activitatea se va autosustine, aceasta generand noi venituri care vor permite continuarea si dezvoltarea activitatii propuse si dupa implementarea proiectului.
Asadar activitatea este noua si a rezultat ca o consecinta a dezvoltarii activitatii societatii noastre pe mai multe planuri, iar aceasta activitate va fi continuata si in viitor.</t>
  </si>
  <si>
    <t>Investitia propusa prin proiect consta in achizitia utilajelor necesare pentru desfasurarea activitatii conform #CAEN.                  
Conform Ghidului solicitantului, ajutorul de stat regional este acordat pentru o investitie initiala. Investitia initiala în sensul normelor ce reglementează ajutorul de stat regional și al prezentului ghid, înseamnă o investiție în active corporale și necorporale legată de:
-demararea unei unități noi 
-extinderea capacității unei unități existente
-diversificarea producției unei unități
Avand in vedere ca activitatea propusa de firma noastra nu a mai fost desfasurata anterior, insa investitia se va realiza in cadrul unei unitati existente (la punctul de lucru ce va constitui si locul de implementare al proiectului firma desfasurand in prezent alte activitati), investitia propusa de noi a fost incadrata in cea de-a treia categorie, respectiv diversificarea productiei unei unitati, urmarind dotarea unui spațiu existent, în scopul demarării activității vizate prin Cererea de finantare (asa cum prevede ghidul solicitantului).
Conform Regulamentului (UE) 651/2014 „În contextul definirii investiției inițiale, ”unitate” are înțelesul de ”unitate de producție/prestare servicii”, nu de entitate juridică.” Astfel, societatea #SRL doreste sa demareze o activitate noua in cadrul unei unitati existente.
Terenul, utilajele si echipamentele, spatiul administrativ, panourile, rampa si toaleta ecologica pentru persoanele cu dizabilitati NU vor fi utilizate in comun cu alte activitati decat cea vizata de proiect, nu vot fi in comun cu ale unitatii existente, asadar nu vor exista active reutilizate.
Precizam si ca pe terenul si in administrativ dedicat perezentei investitii ce vor fi folosite ca loc de implementare pentru prezentul proiect NU se desfasoara in prezent alte activitati. 
Desi noua activitate se va desfasura intr-o unitate existenta, activitatea noastra va fi caracterizata de un grad ridicat de autonomie, dat fiind faptul ca activitatea se va autosustine, aceasta generand noi venituri care vor permite continuarea si dezvoltarea activitatii propuse  si dupa implementarea proiectului.
Asadar activitatea este noua si a rezultat ca o consecinta a dezvoltarii activitatii societatii noastre pe mai multe planuri, iar aceasta activitate va fi continuata de societate si in viitor.</t>
  </si>
  <si>
    <t>Prin implementarea proiectului, firma noastra urmareste extinderea capacitatii unei unitati existente, prin dotarea unui spatiu existent cu utilaje necesare cresterii volumului servicii prestate in domeniul vizat de proiect, fara schimbarea fundamentala a fluxului tehnologic/procesului de executie, conform activitatii propuse prin proiect.
Locul de implementare ales este in #adresa_loc_implementare.
Locatia este utilizata de catre firma in baza #info_ctr_implementare.
Suprafata prevazuta in contract este suficienta si adecvata pentru gararea utilajelor prevazute prin  proiect, echipamentele aflandu-se la locatia de implementare in momentul in care nu sunt lucrari contractate, in rest activitatea se deruleaza la terti. 
In acest moment, la locul de implementare a investitiei prevazute prin proiect este autorizata deja activitatea propusa, mai exact, se afla garate atunci cand nu realizeaza servicii la terti utilajele detinute de firma noastra pentru aceasta activitate.
Achizitia de noi utilaje si angajarea a inca #nr_locuri_munca_noi persoane vor conduce la extinderea capacitatii de prestare a serviciilor de pregatire a terenului, deoarece ne vom afla in situatia de a incheia mai multe contracte si de a ne ocupa de mai multi clienti in acelasi timp, precum si de a accepta lucrari de o mai mare complexitate, data fiind dotarea cu utilaje de ultima generatie, mai performante decat cele de care dispunem in acest moment.</t>
  </si>
  <si>
    <t>#NRCAEN</t>
  </si>
  <si>
    <t>lucrări de pregătire a terenului</t>
  </si>
  <si>
    <t>Pentru minimizarea deseurilor vegetale rezultate din lucrarile de pregatire a terenului si pentru economisirea spatiului ocupat de volumul mare de resturi vegetale rezultate in urma acestor lucrari, firma si-a propus sa achizitioneze prin proiect un tocator de vegetatie. Cu ajutorul acestuia crengile, arbuștii, frunzele și alte bucăți de plante rezultate in urma lucrarilor de pregatire a terenului vor fi transformate într-un compost tocat foarte mărunt, care va putea apoi fi reutilizat în activitatea firmei de pregatire a terenului pentru constructii. 
Reutilizarea deșeurilor vegetale în lucrările de pregătire a terenului pentru construcții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</si>
  <si>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 Lucrari de curatare a amplasamentelor;
- Lucrari de mutare a pamantului cum ar fi: excavatii, umplere, nivelarea si imprejmuirea amplasamentelor, saparea santurilor, eliminarea pietrelor si a altor obstacole ce impiedica desfasurarea activitatii;
- Lucrari de pregatire a santierelor respectiv indepartarea surplusului de pamant;
- Executarea drenurilor pentru amplasamentul cladirilor;
- Executarea canalelor de scurgere pentru terenuri agricole si forestiere;
- Lucrari de incarcare-descarcare a pamantului si a diverselor materiale granulare si de manipulare a acestora pe distante mici cum ar fi umplerea santurilor sapate pentru diverse motive (canalizare, racord la alte utilitati, etc).</t>
  </si>
  <si>
    <t>Pregătirea terenului este o etapă crucială în diferite activităț de constructii. Etapele principale în activitatea de pregătire a terenului sunt:
1.	Defrișarea terenului: in această primă etapă, se taie și se înlătură arborii și vegetația existentă pe teren. Aceasta poate implica utilizarea de instrumente precum drujbe sau excavatoare.
2.	Curățirea terenului de arbori, arbusti și tufișuri: după defrișare, se efectuează o curățire mai detaliată pentru a îndepărta orice resturi de vegetație rămase. Acest lucru poate implica îndepărtarea rădăcinilor și a altor materiale organice.
3.	Înlăturarea pietrelor și a altor materiale de pe teren: se înlătură pietrele, bolovanii și alte materiale nedorite de pe suprafața terenului pentru a obține o suprafață plană și uniformă.
4.	Saparea și îndepărtarea stratului vegetal: in această etapă, stratul superior al solului, care conține materiale organice și rădăcini, este îndepărtat. Acest lucru poate fi necesar pentru a crea o suprafață solidă pentru construcții.
5.	Efectuarea de șanțuri/săpături de mare adâncime: dacă este necesar, se pot săpa șanțuri sau săpături de mare adâncime pentru a instala infrastructură subterană, cum ar fi conducte de apă sau canalizare, sau pentru alte scopuri specifice proiectului.
6.	Umplerea șanțurilor rezultate cu materiale: după ce s-au săpat șanțurile, acestea pot fi umplute cu materiale speciale, cum ar fi nisip sau pietriș, pentru a le consolida și pentru a crea o bază solidă pentru infrastructură.
7.	Nivelarea terenului: terenul este nivelat pentru a asigura o suprafață uniformă și plană. Acest proces poate implica utilizarea de utilaje precum buldozere sau nivelatoare.
8.	Compactarea solului: pentru a asigura stabilitatea terenului și pentru a preveni tasările ulterioare, solul este compactat cu utilaje speciale. Acest lucru îmbunătățește densitatea solului și reduce posibilitatea apariției golurilor sau a tasărilor.</t>
  </si>
  <si>
    <t>Avand in vedere ca firma noastra nu va fi responsabila nici cu realizarea proiectului tehnic pentru noua constructie, nici cu realizarea propriu-zisa a constructiei, nu are in control respectarea cerintelor de eficienta energetica a cladirilor, insa se va asigura ca etapa de pregatire a terenului pentru constructii va fi facuta cu maximum de responsabilitate privind protectia mediului si eficienta energetica (asa cum a fost prezentat si mai sus).
Detinerea certificatului ISO 14001 pentru managementul de mediu ajuta la implementarea de bune practici in activitatea vizata de proiect.
Personalul angajat va fi educat si format in cadrul societatii pentru a-i face constienti de importanta reducerii deseurilor.
De asemenea firma noastra va cauta sa aiba relatii de colaboare cu alte firme care impartasesc aceleasi idei si principii privind cresterea durabila si tranzitia la neutralitatea climatica.</t>
  </si>
  <si>
    <t>Firma noastra prin executia lucrarilor de pregatire a terenului nu este responsabila de consumul de apa al dispozitivelor dintr-o cladire ce se va construi in urma finalizarii lucrarilor  premergatoare.
Vom contribui la atenuarea schimbărilor climatice prin intermediul utilajelor/echipamentelor pe care le vom achizitiona prin proiect, intrucat acestea vor fi prietenoase cu mediul înconjurător.
Conform Clasarii notificarii nr. #nr_clasare_notificare de la Agentia pentru Protectia Mediului pentru proiectul nostru; proiectul propus nu intra sub incidenta art. 48 si art. 54 din Legea Apelor nr. 107/1996 cu modificarile si completarile ulterioare, astfel nu se pune problema de a aduce prejudicii semnificative resurselor de apă și a celor marine.
Lucrarile de pregatire a terenului efectuate de firma noastra nu vor afecta apele interioare de suprafață, apele de tranziție, apele de coastă și apele subterane.</t>
  </si>
  <si>
    <t>In plus, la lucrarile de pregatire a terenului se va urmari si utilizarea agregatelor reciclate provenite din demolari provenite de la furnizorii locali.  În acest sens, reciclarea și reutilizarea de materiale și produse de construcție pot contribui la reducerea impactului asupra mediului și la dezvoltarea unei economii circulare.</t>
  </si>
  <si>
    <t>Pentru activitatea de pregătire a terenului, pot fi utilizate diverse materii prime locale și materiale, în funcție de scopul specific al pregătirii terenului și de caracteristicile proiectului. Iată câteva materii prime și materiale comune utilizate în acest proces:
1.	Nisip: Nisipul este folosit adesea pentru umplerea șanțurilor sau săpăturilor și pentru nivelarea terenului. Este un material granular care ajută la consolidarea terenului și la obținerea unei suprafețe plane.
2.	Pietriș: Pietrișul, datorită structurii sale granulare, este utilizat pentru umplerea șanțurilor și pentru stabilizarea terenului. Este un material durabil și rezistent la compresiune.
3.	Pământ: Pământul excavat din timpul săpăturilor sau nivelărilor poate fi refolosit pentru umplerea altor zone sau pentru modelarea terenului conform necesităților proiectului.
4.	Beton: Betonul este utilizat pentru construcția fundațiilor și a structurilor subterane. Este obținut prin amestecarea cimentului, a nisipului și a pietrișului cu apă.
5.	Piatră concasată: Piatra concasată este utilizată pentru stabilizarea terenului și pentru construcția căilor de acces. Aceasta poate fi utilizată și în construcția drumurilor.
6.	Pământ vegetal: În anumite cazuri, pământul vegetal îndepărtat în timpul pregătirii terenului poate fi păstrat și reutilizat ulterior pentru amenajarea peisajului sau pentru alte scopuri.</t>
  </si>
  <si>
    <t>- Pregătirea Terenului: Un teren bine pregătit va asigura o drenare corespunzătoare, ceea ce poate reduce riscul inundațiilor și a altor probleme legate de schimbările climatice. De asemenea, tehnologia avansată poate ajuta la identificarea zonelor cu risc de eroziune sau alunecare de teren</t>
  </si>
  <si>
    <t>- Reciclarea Materialelor: Unele utilaje moderne pot recicla materialele direct pe șantier, reducând necesitatea transportului acestora și, astfel, emisiile de carbon asociate transportului. In acest sens pentru minimizarea deseurilor vegetale rezultate din lucrări de pregătire a terenului si pentru economisirea spatiului ocupat de volumul mare de resturi vegetale rezultate in urma acestor lucrari, firma si-a propus sa achizitioneze prin proiect un #utilaj_cu_tocator dotat cu tocator de vegetatie. Cu ajutorul acestuia crengile, arbuștii, frunzele și alte bucăți de plante rezultate in urma lucrarilor vor fi transformate într-un compost tocat foarte mărunt, care va putea apoi fi reutilizat in lucrări de pregătire a terenului</t>
  </si>
  <si>
    <t>Printre clientii nostri se numara:
-Persoane juridice
-Persoane fizice
-Autoritati locale
Acestia vor beneficia de lucrari de pregatire a terenului de calitate superioara.
Toate categoriile de clienti au aceleasi nevoi in privinta lucrarilor de pregatire a terenului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lucrari de pregatire a terenului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lucrarilor de pregatire a terenului.</t>
  </si>
  <si>
    <t>lucrari de construcții a drumurilor si autostrazilor</t>
  </si>
  <si>
    <t>.</t>
  </si>
  <si>
    <t>In procesul de executie a drumurilor firma noastra va lua măsuri corespunzătoare pentru diminuarea si chiar eliminarea impactului asupra mediului mai ales acestea vor fi dedicate transportului public urban și suburban de călători.
Drumurile efectuate de firma noastra nu vor fi dedicate transportului sau depozitării de combustibili fosili.</t>
  </si>
  <si>
    <t>La constructia drumurilor si autostrazilor se va tine cont de introducerea în sistemul de drenare, a unor dispozitive de control al poluării apelor și dispozitive cu capacitate de retenție a apei pluviale, inclusiv adoptarea unor soluții tehnice simple (de ex., bariere naturale) sau crearea unor habitate naturale, în special pentru reducerea scurgerilor în canalizările pluviale și a cantității globale de apă care pătrunde în canalizările pluviale locale sau în apele de suprafață, reducându-se astfel în mod semnificativ daunele cauzate de inundații.
Conform Clasarii notificarii nr.  #nr_clasare_notificare de la Agentia pentru Protectia Mediului pentru proiectul nostru, proiectul propus nu intra sub incidenta art. 48 si art. 54 din Legea Apelor nr. 107/1996 cu modificarile si completarile ulterioare, astfel nu se pune problema de a aduce prejudicii semnificative resurselor de apă și a celor marine.</t>
  </si>
  <si>
    <t>In plus, la constructia drumurilor si autostrazilor se va urmari si utilizarea betonului reciclat în locul betonului proaspăt. Betonul reciclat este unul dintre cele mai frecvent utilizate materiale de construcție reciclate provenite din construcții și demolări. În acest sens, reciclarea și reutilizarea de materiale și produse de construcție pot contribui la reducerea impactului asupra mediului și la dezvoltarea unei economii circulare.</t>
  </si>
  <si>
    <t>- Reciclarea Materialelor: Unele utilaje moderne pot recicla materialele direct pe șantier, reducând necesitatea transportului acestora și, astfel, emisiile de carbon asociate transportului. In acest sens pentru minimizarea deseurilor vegetale rezultate din lucrari de construcții a drumurilor si autostrazilor si pentru economisirea spatiului ocupat de volumul mare de resturi vegetale rezultate in urma acestor lucrari, firma si-a propus sa achizitioneze prin proiect un #utilaj_cu_tocator dotat cu tocator de vegetatie. Cu ajutorul acestuia crengile, arbuștii, frunzele și alte bucăți de plante rezultate in urma lucrarilor vor fi transformate într-un compost tocat foarte mărunt, care va putea apoi fi reutilizat in lucrari de construcții a drumurilor si autostrazilor</t>
  </si>
  <si>
    <t>Implementarea proiectului va permite dezvoltarea bazei materiale a firmei oferind posibilitatea realizarii unui numar mare de lucrari de constructii (drumuri),  fapt care va permite inceperea colaborarii cu clienti care si-au manifestat deja interesul in acest domeniu.
Pentru a castiga cat mai multi clienti, societatea trebuie sa se concentreze pe acoperirea nevoilor nesatisfacute de concurenta, furnizand potentialilor clienti o valoare in plus pe care nu au gasit-o in alta parte. 
Nevoile clienților existenti si potentiali
Infrastructura rutieră reprezintă un sector specific al construcţiilor atât sub aspectul realizării şi întreţinerii, cât şi al exploatării de către utilizatori. Calitatea infrastructurii rutiere se defineşte în raport cu cerinţele utilizatorilor, respectiv conducătorilor auto, printre care cele mai importante sunt:  
-	îmbunătăţirea siguranţei circulaţiei rutiere;
-	creşterea vitezei de deplasare a autovehiculelor; 
-	reducerea perioadei de timp necesară parcurgerii traseelor rutiere; 
-	creşterea confortului participanţilor la trafic;
-	asigurarea fluenţei de deplasare a autovehiculelor;
-	sporirea accesibilităţii colectivităţii la axele de circulaţie;
-	asigurarea continuităţii traficului rutier; 
-	reducerea impactului sistemului de transport asupra mediului ambiant;
-	îmbunătăţirea aspectului estetic al infrastructurii rutiere pe toată durata de exploatare.</t>
  </si>
  <si>
    <t>#CrestCreare</t>
  </si>
  <si>
    <t>#CreareActivVizata</t>
  </si>
  <si>
    <t>#DezavantajeConcurentiale</t>
  </si>
  <si>
    <t xml:space="preserve">Cresterea surselor de venit </t>
  </si>
  <si>
    <t>Activitatea vizata de prezentul plan de afaceri este veche in cadrul firmei si avem experienta in acest domeniu. Avand deja un portofoliu de clineti, dezvoltarea firmei este incontestabila ca urmare ainvstitiei propuse.</t>
  </si>
  <si>
    <t>Crearea unor noi surse de venit</t>
  </si>
  <si>
    <t>Activitatea vizata de prezentul plan de afaceri este noua in cadrul firmei deci nu avem experienta in acest domeniu. Cu toate acestea, avand in vedere ca societatea actioneaza pe piete adiacente vom putea patrunde cu usurinta si pe aceasta piata, avand deja legaturi cu potentiali clienti si furnizori.</t>
  </si>
  <si>
    <t>- Lipsa de notorietate pe piata vizata;  
-Lipsa utilajelor specializate;
-Acces limitat la finantare.</t>
  </si>
  <si>
    <t>- Lipsa utilajelor specializate;
- Acces limitat la finantare.</t>
  </si>
  <si>
    <t>!!!se completeaza automat!!!</t>
  </si>
  <si>
    <t>#clienti_actuali</t>
  </si>
  <si>
    <t>utilajTest</t>
  </si>
  <si>
    <r>
      <t>#30nrLocMunca</t>
    </r>
    <r>
      <rPr>
        <b/>
        <sz val="11"/>
        <color rgb="FFFF0000"/>
        <rFont val="Calibri"/>
        <family val="2"/>
        <scheme val="minor"/>
      </rPr>
      <t xml:space="preserve"> </t>
    </r>
  </si>
  <si>
    <t xml:space="preserve">#20NrLocMunca </t>
  </si>
  <si>
    <t>#zoneDN</t>
  </si>
  <si>
    <t>#zoneDNcomplet</t>
  </si>
  <si>
    <t>Avand in vedere locatia de implementare (#adresa_loc_implementare), putem spune ca proiectul se incadreaza în zonele vizate prioritar de apelul de proiecte, conform secțiunii 3.5 la ghidul solicitantului, aceasta regasindu-se in Atlasul Zonelor Rurale Marginalizate şi al Dezvoltării Umane Locale din România.</t>
  </si>
  <si>
    <t>Avand in vedere locatia de implementare (#adresa_loc_implementare), proiectul nu se incadreaza în zonele vizate prioritar de apelul de proiecte, conform secțiunii 3.5 la ghidul solicitantului.</t>
  </si>
  <si>
    <t>#Iso14001</t>
  </si>
  <si>
    <t xml:space="preserve">Pentru activitatile desfasurate, firma a obtinut certificat ISO 14001 – Sisteme de management de mediu, important în domeniul construcțiilor durabile și al protectiei mediului.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</si>
</sst>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FF0000"/>
      <name val="Calibri"/>
      <family val="2"/>
      <scheme val="minor"/>
    </font>
    <font>
      <sz val="12"/>
      <color rgb="FFFF0000"/>
      <name val="Times New Roman"/>
      <family val="1"/>
    </font>
    <font>
      <sz val="12"/>
      <color rgb="FFFF0000"/>
      <name val="Calibri"/>
      <family val="2"/>
      <scheme val="minor"/>
    </font>
    <font>
      <b/>
      <sz val="11"/>
      <color theme="3"/>
      <name val="Calibri"/>
      <family val="2"/>
      <scheme val="minor"/>
    </font>
    <font>
      <sz val="11"/>
      <color rgb="FF0000CC"/>
      <name val="Calibri"/>
      <family val="2"/>
      <scheme val="minor"/>
    </font>
    <font>
      <b/>
      <sz val="11"/>
      <color rgb="FF0000CC"/>
      <name val="Calibri"/>
      <family val="2"/>
      <scheme val="minor"/>
    </font>
    <font>
      <sz val="11"/>
      <color theme="9" tint="-0.249977111117893"/>
      <name val="Calibri"/>
      <family val="2"/>
      <scheme val="minor"/>
    </font>
    <font>
      <b/>
      <sz val="11"/>
      <color theme="1"/>
      <name val="Calibri"/>
      <family val="2"/>
      <scheme val="minor"/>
    </font>
    <font>
      <sz val="11"/>
      <color rgb="FF0000FF"/>
      <name val="Calibri"/>
      <family val="2"/>
      <scheme val="minor"/>
    </font>
    <font>
      <sz val="11"/>
      <color rgb="FF3333FF"/>
      <name val="Calibri"/>
      <family val="2"/>
      <scheme val="minor"/>
    </font>
    <font>
      <sz val="11"/>
      <color theme="0"/>
      <name val="Calibri"/>
      <family val="2"/>
      <scheme val="minor"/>
    </font>
    <font>
      <sz val="12"/>
      <color rgb="FF4949FF"/>
      <name val="Calibri"/>
      <family val="2"/>
      <scheme val="minor"/>
    </font>
    <font>
      <sz val="12"/>
      <color rgb="FF3F3FFF"/>
      <name val="Calibri"/>
      <family val="2"/>
      <scheme val="minor"/>
    </font>
    <font>
      <sz val="11"/>
      <color rgb="FF3333FF"/>
      <name val="Calibri (Body)"/>
    </font>
    <font>
      <sz val="11"/>
      <color rgb="FF4949FF"/>
      <name val="Calibri"/>
      <family val="2"/>
      <scheme val="minor"/>
    </font>
    <font>
      <sz val="11"/>
      <color rgb="FF3F3FFF"/>
      <name val="Calibri"/>
      <family val="2"/>
      <scheme val="minor"/>
    </font>
    <font>
      <sz val="11"/>
      <color rgb="FF00B0F0"/>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7">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4" fillId="0" borderId="1" applyNumberFormat="0" applyFill="0" applyAlignment="0" applyProtection="0"/>
  </cellStyleXfs>
  <cellXfs count="49">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2" fillId="0" borderId="2" xfId="0" applyFont="1" applyBorder="1"/>
    <xf numFmtId="0" fontId="0" fillId="0" borderId="2" xfId="0" applyBorder="1" applyAlignment="1">
      <alignment wrapText="1"/>
    </xf>
    <xf numFmtId="0" fontId="1" fillId="3" borderId="2" xfId="0" applyFont="1" applyFill="1" applyBorder="1" applyAlignment="1">
      <alignment wrapText="1"/>
    </xf>
    <xf numFmtId="0" fontId="1" fillId="0" borderId="2" xfId="0" applyFont="1" applyBorder="1" applyAlignment="1">
      <alignment horizontal="justify" vertical="center"/>
    </xf>
    <xf numFmtId="0" fontId="1" fillId="0" borderId="2" xfId="0" applyFont="1" applyBorder="1"/>
    <xf numFmtId="0" fontId="3" fillId="3" borderId="2" xfId="0" applyFont="1" applyFill="1" applyBorder="1"/>
    <xf numFmtId="0" fontId="3" fillId="0" borderId="2" xfId="0" applyFont="1" applyBorder="1"/>
    <xf numFmtId="0" fontId="1" fillId="0" borderId="2" xfId="0" applyFont="1" applyBorder="1" applyAlignment="1">
      <alignment wrapText="1"/>
    </xf>
    <xf numFmtId="0" fontId="3" fillId="0" borderId="2" xfId="0" applyFont="1" applyBorder="1" applyAlignment="1">
      <alignment horizontal="justify" vertical="center"/>
    </xf>
    <xf numFmtId="0" fontId="1" fillId="3" borderId="2" xfId="1" applyFont="1" applyFill="1" applyBorder="1" applyAlignment="1">
      <alignment wrapText="1"/>
    </xf>
    <xf numFmtId="0" fontId="5" fillId="0" borderId="2" xfId="0" applyFont="1" applyBorder="1" applyAlignment="1">
      <alignment horizontal="justify" vertical="center" wrapText="1"/>
    </xf>
    <xf numFmtId="0" fontId="1" fillId="0" borderId="0" xfId="0" applyFont="1"/>
    <xf numFmtId="0" fontId="1" fillId="0" borderId="0" xfId="0" applyFont="1" applyAlignment="1">
      <alignment wrapText="1"/>
    </xf>
    <xf numFmtId="0" fontId="0" fillId="0" borderId="3" xfId="0" applyBorder="1" applyAlignment="1">
      <alignment horizontal="center" vertical="center" wrapText="1"/>
    </xf>
    <xf numFmtId="0" fontId="6" fillId="0" borderId="4" xfId="0" applyFont="1" applyBorder="1" applyAlignment="1">
      <alignment vertical="center" wrapText="1"/>
    </xf>
    <xf numFmtId="0" fontId="6" fillId="0" borderId="4" xfId="0" applyFont="1" applyBorder="1" applyAlignment="1">
      <alignment horizontal="justify" vertical="center" wrapText="1"/>
    </xf>
    <xf numFmtId="0" fontId="6" fillId="0" borderId="5"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3" xfId="0" applyFont="1" applyBorder="1" applyAlignment="1">
      <alignment horizontal="center" vertical="center" wrapText="1"/>
    </xf>
    <xf numFmtId="0" fontId="1" fillId="0" borderId="0" xfId="0" applyFont="1" applyAlignment="1">
      <alignment vertical="center"/>
    </xf>
    <xf numFmtId="0" fontId="1" fillId="0" borderId="0" xfId="0" applyFont="1" applyAlignment="1">
      <alignment horizontal="justify" vertical="center"/>
    </xf>
    <xf numFmtId="0" fontId="3" fillId="0" borderId="0" xfId="0" applyFont="1" applyAlignment="1">
      <alignment horizontal="justify" vertical="center"/>
    </xf>
    <xf numFmtId="0" fontId="1" fillId="0" borderId="0" xfId="0" applyFont="1" applyAlignment="1">
      <alignment horizontal="left" wrapText="1"/>
    </xf>
    <xf numFmtId="0" fontId="1" fillId="0" borderId="0" xfId="0" applyFont="1" applyAlignment="1">
      <alignment horizontal="justify"/>
    </xf>
    <xf numFmtId="0" fontId="9" fillId="0" borderId="0" xfId="0" applyFont="1" applyAlignment="1">
      <alignment horizontal="left" wrapText="1"/>
    </xf>
    <xf numFmtId="0" fontId="10" fillId="0" borderId="0" xfId="0" applyFont="1" applyAlignment="1">
      <alignment horizontal="left" wrapText="1"/>
    </xf>
    <xf numFmtId="0" fontId="11" fillId="0" borderId="0" xfId="0" applyFont="1"/>
    <xf numFmtId="0" fontId="3" fillId="0" borderId="0" xfId="0" applyFont="1"/>
    <xf numFmtId="0" fontId="13" fillId="0" borderId="0" xfId="0" applyFont="1" applyAlignment="1">
      <alignment horizontal="left" vertical="top" wrapText="1"/>
    </xf>
    <xf numFmtId="0" fontId="10" fillId="0" borderId="0" xfId="0" applyFont="1" applyAlignment="1">
      <alignment vertical="top" wrapText="1"/>
    </xf>
    <xf numFmtId="0" fontId="12" fillId="0" borderId="0" xfId="0" quotePrefix="1" applyFont="1" applyAlignment="1">
      <alignment vertical="top" wrapText="1"/>
    </xf>
    <xf numFmtId="0" fontId="10" fillId="0" borderId="0" xfId="0" applyFont="1" applyAlignment="1">
      <alignment vertical="top"/>
    </xf>
    <xf numFmtId="0" fontId="0" fillId="0" borderId="0" xfId="0" applyAlignment="1">
      <alignment vertical="top"/>
    </xf>
    <xf numFmtId="0" fontId="15" fillId="0" borderId="0" xfId="0" quotePrefix="1" applyFont="1" applyAlignment="1">
      <alignment vertical="top" wrapText="1"/>
    </xf>
    <xf numFmtId="0" fontId="14" fillId="0" borderId="0" xfId="0" applyFont="1" applyAlignment="1">
      <alignment vertical="top"/>
    </xf>
    <xf numFmtId="0" fontId="16" fillId="0" borderId="0" xfId="0" quotePrefix="1" applyFont="1" applyAlignment="1">
      <alignment horizontal="left" vertical="top" wrapText="1"/>
    </xf>
    <xf numFmtId="49" fontId="13" fillId="0" borderId="0" xfId="0" applyNumberFormat="1" applyFont="1" applyAlignment="1">
      <alignment horizontal="left" vertical="top" wrapText="1"/>
    </xf>
    <xf numFmtId="0" fontId="16" fillId="0" borderId="0" xfId="0" applyFont="1" applyAlignment="1">
      <alignment horizontal="left" vertical="top" wrapText="1"/>
    </xf>
    <xf numFmtId="0" fontId="16" fillId="0" borderId="0" xfId="0" applyFont="1" applyAlignment="1">
      <alignment vertical="top" wrapText="1"/>
    </xf>
    <xf numFmtId="0" fontId="16" fillId="0" borderId="0" xfId="0" quotePrefix="1" applyFont="1" applyAlignment="1">
      <alignment vertical="top" wrapText="1"/>
    </xf>
    <xf numFmtId="0" fontId="13" fillId="0" borderId="0" xfId="0" quotePrefix="1" applyFont="1" applyAlignment="1">
      <alignment vertical="top" wrapText="1"/>
    </xf>
    <xf numFmtId="0" fontId="13" fillId="0" borderId="0" xfId="0" applyFont="1" applyAlignment="1">
      <alignment vertical="top" wrapText="1"/>
    </xf>
    <xf numFmtId="0" fontId="1" fillId="0" borderId="0" xfId="0" applyFont="1" applyAlignment="1">
      <alignment vertical="top" wrapText="1"/>
    </xf>
    <xf numFmtId="0" fontId="17" fillId="0" borderId="0" xfId="0" applyFont="1"/>
    <xf numFmtId="0" fontId="0" fillId="0" borderId="0" xfId="0" applyAlignment="1">
      <alignment vertical="top" wrapText="1"/>
    </xf>
  </cellXfs>
  <cellStyles count="2">
    <cellStyle name="Heading 3" xfId="1" builtinId="18"/>
    <cellStyle name="Normal" xfId="0" builtinId="0"/>
  </cellStyles>
  <dxfs count="0"/>
  <tableStyles count="0" defaultTableStyle="TableStyleMedium2" defaultPivotStyle="PivotStyleLight16"/>
  <colors>
    <mruColors>
      <color rgb="FF3F3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9"/>
  <sheetViews>
    <sheetView tabSelected="1" topLeftCell="A14" workbookViewId="0">
      <selection activeCell="F19" sqref="F19"/>
    </sheetView>
  </sheetViews>
  <sheetFormatPr baseColWidth="10" defaultColWidth="8.83203125" defaultRowHeight="15" x14ac:dyDescent="0.2"/>
  <cols>
    <col min="1" max="1" width="35" customWidth="1"/>
    <col min="2" max="2" width="41.1640625" style="1" customWidth="1"/>
    <col min="3" max="3" width="100.5" style="1" customWidth="1"/>
  </cols>
  <sheetData>
    <row r="2" spans="1:11" ht="16" x14ac:dyDescent="0.2">
      <c r="A2" s="2" t="s">
        <v>1</v>
      </c>
      <c r="C2" s="3" t="s">
        <v>5</v>
      </c>
    </row>
    <row r="4" spans="1:11" ht="16" x14ac:dyDescent="0.2">
      <c r="A4" s="4" t="s">
        <v>2</v>
      </c>
      <c r="B4" s="5" t="s">
        <v>0</v>
      </c>
      <c r="C4" s="5" t="s">
        <v>77</v>
      </c>
    </row>
    <row r="5" spans="1:11" ht="48" customHeight="1" x14ac:dyDescent="0.2">
      <c r="A5" s="4" t="s">
        <v>13</v>
      </c>
      <c r="B5" s="5" t="s">
        <v>3</v>
      </c>
      <c r="C5" s="6" t="s">
        <v>42</v>
      </c>
      <c r="H5" t="s">
        <v>41</v>
      </c>
      <c r="I5" t="s">
        <v>42</v>
      </c>
      <c r="J5" t="s">
        <v>43</v>
      </c>
    </row>
    <row r="6" spans="1:11" ht="96" x14ac:dyDescent="0.2">
      <c r="A6" s="7" t="s">
        <v>14</v>
      </c>
      <c r="B6" s="5" t="s">
        <v>4</v>
      </c>
      <c r="C6" s="5" t="s">
        <v>78</v>
      </c>
    </row>
    <row r="7" spans="1:11" ht="32" x14ac:dyDescent="0.2">
      <c r="A7" s="8" t="s">
        <v>15</v>
      </c>
      <c r="B7" s="5" t="s">
        <v>6</v>
      </c>
      <c r="C7" s="9" t="s">
        <v>45</v>
      </c>
      <c r="H7" t="s">
        <v>46</v>
      </c>
      <c r="I7" t="s">
        <v>44</v>
      </c>
      <c r="J7" t="s">
        <v>45</v>
      </c>
    </row>
    <row r="8" spans="1:11" ht="16" x14ac:dyDescent="0.2">
      <c r="A8" s="10" t="s">
        <v>7</v>
      </c>
      <c r="B8" s="5" t="s">
        <v>8</v>
      </c>
      <c r="C8" s="11" t="s">
        <v>19</v>
      </c>
    </row>
    <row r="9" spans="1:11" ht="16" x14ac:dyDescent="0.2">
      <c r="A9" s="10" t="s">
        <v>10</v>
      </c>
      <c r="B9" s="5" t="s">
        <v>11</v>
      </c>
      <c r="C9" s="9" t="s">
        <v>9</v>
      </c>
      <c r="H9" t="s">
        <v>9</v>
      </c>
      <c r="I9" t="s">
        <v>47</v>
      </c>
      <c r="J9" t="s">
        <v>72</v>
      </c>
      <c r="K9" t="s">
        <v>73</v>
      </c>
    </row>
    <row r="10" spans="1:11" ht="32" x14ac:dyDescent="0.2">
      <c r="A10" s="10" t="s">
        <v>16</v>
      </c>
      <c r="B10" s="5" t="s">
        <v>12</v>
      </c>
      <c r="C10" s="5">
        <v>5</v>
      </c>
    </row>
    <row r="11" spans="1:11" ht="16" x14ac:dyDescent="0.2">
      <c r="A11" s="10" t="s">
        <v>17</v>
      </c>
      <c r="B11" s="5" t="s">
        <v>18</v>
      </c>
      <c r="C11" s="6" t="s">
        <v>48</v>
      </c>
      <c r="H11" t="s">
        <v>48</v>
      </c>
      <c r="I11" t="s">
        <v>49</v>
      </c>
      <c r="J11" t="s">
        <v>74</v>
      </c>
    </row>
    <row r="12" spans="1:11" ht="32" x14ac:dyDescent="0.2">
      <c r="A12" s="10" t="s">
        <v>20</v>
      </c>
      <c r="B12" s="5" t="s">
        <v>76</v>
      </c>
      <c r="C12" s="5" t="s">
        <v>90</v>
      </c>
    </row>
    <row r="13" spans="1:11" ht="32" x14ac:dyDescent="0.2">
      <c r="A13" s="10" t="s">
        <v>21</v>
      </c>
      <c r="B13" s="5" t="s">
        <v>75</v>
      </c>
      <c r="C13" s="5" t="s">
        <v>162</v>
      </c>
    </row>
    <row r="14" spans="1:11" ht="32" x14ac:dyDescent="0.2">
      <c r="A14" s="8" t="s">
        <v>22</v>
      </c>
      <c r="B14" s="5" t="s">
        <v>23</v>
      </c>
      <c r="C14" s="5" t="s">
        <v>79</v>
      </c>
    </row>
    <row r="15" spans="1:11" ht="32" x14ac:dyDescent="0.2">
      <c r="A15" s="10" t="s">
        <v>25</v>
      </c>
      <c r="B15" s="5" t="s">
        <v>24</v>
      </c>
      <c r="C15" s="5" t="s">
        <v>87</v>
      </c>
    </row>
    <row r="16" spans="1:11" ht="160" x14ac:dyDescent="0.2">
      <c r="A16" s="7" t="s">
        <v>161</v>
      </c>
      <c r="B16" s="5" t="s">
        <v>34</v>
      </c>
      <c r="C16" s="5" t="s">
        <v>84</v>
      </c>
    </row>
    <row r="17" spans="1:9" ht="160" x14ac:dyDescent="0.2">
      <c r="A17" s="7" t="s">
        <v>26</v>
      </c>
      <c r="B17" s="5" t="s">
        <v>35</v>
      </c>
      <c r="C17" s="5" t="s">
        <v>85</v>
      </c>
    </row>
    <row r="18" spans="1:9" ht="32" x14ac:dyDescent="0.2">
      <c r="A18" s="12" t="s">
        <v>27</v>
      </c>
      <c r="B18" s="5" t="s">
        <v>28</v>
      </c>
      <c r="C18" s="13" t="s">
        <v>51</v>
      </c>
      <c r="H18" t="s">
        <v>50</v>
      </c>
      <c r="I18" t="s">
        <v>51</v>
      </c>
    </row>
    <row r="19" spans="1:9" ht="32" x14ac:dyDescent="0.2">
      <c r="A19" s="10" t="s">
        <v>29</v>
      </c>
      <c r="B19" s="5" t="s">
        <v>30</v>
      </c>
      <c r="C19" s="6" t="s">
        <v>52</v>
      </c>
      <c r="H19" t="s">
        <v>52</v>
      </c>
      <c r="I19" t="s">
        <v>53</v>
      </c>
    </row>
    <row r="20" spans="1:9" ht="32" x14ac:dyDescent="0.2">
      <c r="A20" s="8" t="s">
        <v>32</v>
      </c>
      <c r="B20" s="5" t="s">
        <v>36</v>
      </c>
      <c r="C20" s="5" t="s">
        <v>89</v>
      </c>
    </row>
    <row r="21" spans="1:9" ht="16" x14ac:dyDescent="0.2">
      <c r="A21" s="8" t="s">
        <v>31</v>
      </c>
      <c r="B21" s="5" t="s">
        <v>33</v>
      </c>
      <c r="C21" s="5" t="s">
        <v>80</v>
      </c>
    </row>
    <row r="22" spans="1:9" ht="96" x14ac:dyDescent="0.2">
      <c r="A22" s="8" t="s">
        <v>37</v>
      </c>
      <c r="B22" s="5" t="s">
        <v>38</v>
      </c>
      <c r="C22" s="14" t="s">
        <v>95</v>
      </c>
    </row>
    <row r="23" spans="1:9" ht="48" x14ac:dyDescent="0.2">
      <c r="A23" s="8" t="s">
        <v>40</v>
      </c>
      <c r="B23" s="5" t="s">
        <v>39</v>
      </c>
      <c r="C23" s="6" t="s">
        <v>52</v>
      </c>
      <c r="H23" t="s">
        <v>52</v>
      </c>
      <c r="I23" t="s">
        <v>53</v>
      </c>
    </row>
    <row r="24" spans="1:9" ht="32" x14ac:dyDescent="0.2">
      <c r="A24" s="15" t="s">
        <v>54</v>
      </c>
      <c r="B24" s="5" t="s">
        <v>55</v>
      </c>
      <c r="C24" s="5" t="s">
        <v>101</v>
      </c>
    </row>
    <row r="25" spans="1:9" ht="128" x14ac:dyDescent="0.2">
      <c r="A25" s="15" t="s">
        <v>56</v>
      </c>
      <c r="B25" s="1" t="s">
        <v>58</v>
      </c>
      <c r="C25" s="16" t="s">
        <v>104</v>
      </c>
    </row>
    <row r="26" spans="1:9" ht="129" thickBot="1" x14ac:dyDescent="0.25">
      <c r="A26" s="15" t="s">
        <v>57</v>
      </c>
      <c r="B26" s="1" t="s">
        <v>59</v>
      </c>
      <c r="C26" s="16" t="s">
        <v>82</v>
      </c>
    </row>
    <row r="27" spans="1:9" ht="65" thickBot="1" x14ac:dyDescent="0.25">
      <c r="A27" s="15" t="s">
        <v>60</v>
      </c>
      <c r="B27" s="1" t="s">
        <v>63</v>
      </c>
      <c r="D27" s="17" t="s">
        <v>77</v>
      </c>
      <c r="E27" s="18" t="s">
        <v>61</v>
      </c>
      <c r="F27" s="19" t="s">
        <v>99</v>
      </c>
      <c r="G27" s="19"/>
      <c r="H27" s="19"/>
    </row>
    <row r="28" spans="1:9" ht="33" thickBot="1" x14ac:dyDescent="0.25">
      <c r="A28" s="15"/>
      <c r="D28" s="20">
        <v>2020</v>
      </c>
      <c r="E28" s="21" t="s">
        <v>96</v>
      </c>
      <c r="F28" s="21"/>
      <c r="G28" s="21"/>
      <c r="H28" s="21"/>
    </row>
    <row r="29" spans="1:9" ht="33" thickBot="1" x14ac:dyDescent="0.25">
      <c r="A29" s="15"/>
      <c r="D29" s="20">
        <v>2021</v>
      </c>
      <c r="E29" s="21" t="s">
        <v>97</v>
      </c>
      <c r="F29" s="21"/>
      <c r="G29" s="21"/>
      <c r="H29" s="21"/>
    </row>
    <row r="30" spans="1:9" ht="33" thickBot="1" x14ac:dyDescent="0.25">
      <c r="A30" s="15"/>
      <c r="D30" s="20">
        <v>2022</v>
      </c>
      <c r="E30" s="21" t="s">
        <v>98</v>
      </c>
      <c r="F30" s="21"/>
      <c r="G30" s="21"/>
      <c r="H30" s="21"/>
    </row>
    <row r="31" spans="1:9" x14ac:dyDescent="0.2">
      <c r="A31" s="15"/>
    </row>
    <row r="32" spans="1:9" ht="16" thickBot="1" x14ac:dyDescent="0.25">
      <c r="A32" s="15"/>
    </row>
    <row r="33" spans="1:8" ht="65" thickBot="1" x14ac:dyDescent="0.25">
      <c r="A33" s="15" t="s">
        <v>62</v>
      </c>
      <c r="B33" s="1" t="s">
        <v>64</v>
      </c>
      <c r="D33" s="22" t="s">
        <v>81</v>
      </c>
      <c r="E33" s="18" t="s">
        <v>61</v>
      </c>
      <c r="F33" s="19" t="s">
        <v>100</v>
      </c>
      <c r="G33" s="19"/>
      <c r="H33" s="19"/>
    </row>
    <row r="34" spans="1:8" ht="16" thickBot="1" x14ac:dyDescent="0.25">
      <c r="A34" s="15"/>
      <c r="D34" s="20">
        <v>2020</v>
      </c>
      <c r="E34" s="21"/>
      <c r="F34" s="21"/>
      <c r="G34" s="21"/>
      <c r="H34" s="21"/>
    </row>
    <row r="35" spans="1:8" ht="16" thickBot="1" x14ac:dyDescent="0.25">
      <c r="A35" s="15"/>
      <c r="D35" s="20">
        <v>2021</v>
      </c>
      <c r="E35" s="21">
        <v>76.228999999999999</v>
      </c>
      <c r="F35" s="21">
        <v>76.228999999999999</v>
      </c>
      <c r="G35" s="21"/>
      <c r="H35" s="21"/>
    </row>
    <row r="36" spans="1:8" ht="16" thickBot="1" x14ac:dyDescent="0.25">
      <c r="A36" s="15"/>
      <c r="D36" s="20">
        <v>2022</v>
      </c>
      <c r="E36" s="21">
        <v>8.7110000000000003</v>
      </c>
      <c r="F36" s="21">
        <v>8.7110000000000003</v>
      </c>
      <c r="G36" s="21"/>
      <c r="H36" s="21"/>
    </row>
    <row r="37" spans="1:8" x14ac:dyDescent="0.2">
      <c r="A37" s="15"/>
    </row>
    <row r="38" spans="1:8" ht="128" x14ac:dyDescent="0.2">
      <c r="A38" s="23" t="s">
        <v>65</v>
      </c>
      <c r="C38" s="16" t="s">
        <v>86</v>
      </c>
      <c r="D38" s="15"/>
    </row>
    <row r="39" spans="1:8" ht="272" x14ac:dyDescent="0.2">
      <c r="A39" s="24" t="s">
        <v>66</v>
      </c>
      <c r="B39" s="1" t="s">
        <v>67</v>
      </c>
      <c r="C39" s="1" t="s">
        <v>91</v>
      </c>
      <c r="D39" s="15" t="s">
        <v>83</v>
      </c>
    </row>
    <row r="40" spans="1:8" ht="409.6" x14ac:dyDescent="0.2">
      <c r="A40" s="24" t="s">
        <v>68</v>
      </c>
      <c r="B40" s="1" t="s">
        <v>69</v>
      </c>
      <c r="C40" s="1" t="s">
        <v>92</v>
      </c>
      <c r="D40" s="15"/>
    </row>
    <row r="41" spans="1:8" ht="409.6" x14ac:dyDescent="0.2">
      <c r="A41" s="25" t="s">
        <v>70</v>
      </c>
      <c r="B41" s="1" t="s">
        <v>71</v>
      </c>
      <c r="C41" s="1" t="s">
        <v>88</v>
      </c>
      <c r="D41" s="15"/>
    </row>
    <row r="42" spans="1:8" ht="32" x14ac:dyDescent="0.2">
      <c r="A42" s="24" t="s">
        <v>93</v>
      </c>
      <c r="B42" s="1" t="s">
        <v>94</v>
      </c>
      <c r="C42" s="1" t="s">
        <v>102</v>
      </c>
      <c r="D42" s="15"/>
    </row>
    <row r="43" spans="1:8" ht="18" customHeight="1" x14ac:dyDescent="0.2">
      <c r="A43" s="26" t="s">
        <v>105</v>
      </c>
      <c r="B43" s="1" t="s">
        <v>160</v>
      </c>
      <c r="C43" s="1" t="str" cm="1">
        <f t="array" aca="1" ref="C43" ca="1">INDIRECT(D43 &amp; "!B1")</f>
        <v>Scopul Planului Teritorial al județului Dolj, finanțat prin Fondul pentru Tranziție Justă, este acela de a atinge câteva obiective importante pentru dezvoltarea regiunii, conform cerințelor unei economii verzi: peste 300 de întreprinderi noi, aproape 2.000 de noi locuri de muncă, peste 5.000 de șomeri care vor beneficia de sprijin, 4.000 de gospodării aparținând persoanelor cu venituri reduse care vor fi sprijinite pentru a îndeplini condițiile de prosumatori, aproape 60 de ha de teren ce vor fi decontaminate sau vor beneficia de reconversie și 50 mW capacitate de producţie suplimentară din energii regenerabile.
Fondul, care la nivel național însumează peste două miliarde de euro, va sprijini lucrătorii afectați de tranziția energetică actuală în efortul de a se orienta către noi calificări și noi locuri de muncă. Totodată, banii vor oferi sprijin întreprinderilor mici și mijlocii (IMM-uri) și, în cazuri specifice, întreprinderilor mari, pentru a crea locuri de muncă.
Fondul mai vizează, printre altele, reabilitarea terenurilor industriale dezafectate din sectorul minier și a siturilor industriale abandonate, prin crearea de noi spații verzi.
Tranziția către o economie neutră climatic reprezintă o provocare majoră pentru locuitorii și economia județului Dolj în special prin impactul procesului de restructurare a Complexului Energetic Oltenia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În acest context, obiectivul planului teritorial este acela de a sprijini tranziția la neutralitatea climatică a județului prin crearea de locuri de muncă sigure și cu un nivel de salarizare atractiv în activități productive durabile din punct de vedere al mediului.
Judetul Dolj este un centru al productiei de electricitate pe baza de lignit din Romania. Acest tip de productie urmeaza a fi eliminat pana la finalul anului 2032 din structura nationala de productie de electricitate.
Prin închiderea graduală a acestor capacități, la nivelul teritoriului vor fi evitate în medie 660 mii tone CO2 / an în perioada 2022 – 2025, iar începând cu 2026, vor fi evitate în medie 2.400 mii tone CO2 /an. Aceasta înseamnă că, în perioada 2022 – 2025, emisiile anuale la nivelul județului vor fi în medie cu 36% mai mici decât în anul 2020, iar după 2026, nu vor mai exista emisii aferente producției de energie pe bază de lignit.
Planul de decarbonare va afecta un numar semnificativ de angajati, iar inchiderea capacitatilor de productie va fi resimtita inclusiv de furnizorii producatorului de energie, generand intre 1.400 si 3.500 de locuri de munca pierdute.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4.305 lei, fiind peste salariul mediu net la nivel de judet si la nivel national.
Proiectul pe care il propunem vizeaza un domeniu de activitate aferent sectorului constructiilor pentru care, conform OUG 43/2019, salariul minim garantat este de 3.000 lei/luna. Asadar, consideram ca activitatea noastra va atrage din punct de vedere financiar si al competentelor necesare persoane disponibilizate direct afectate de procesul de tranzitie, aflate in evidenta AJOFM Dolj. Evident ca o parte dintre acestia vor necesita cursuri de recalificare sau reconversie profesionala, pe care de asemenea le propunem in proiectul nostru.</v>
      </c>
      <c r="D43" s="15" t="str">
        <f>C11</f>
        <v>Dolj</v>
      </c>
    </row>
    <row r="44" spans="1:8" ht="18" customHeight="1" x14ac:dyDescent="0.2">
      <c r="A44" s="27" t="s">
        <v>109</v>
      </c>
      <c r="B44" s="1" t="s">
        <v>160</v>
      </c>
      <c r="C44" s="1" t="str" cm="1">
        <f t="array" aca="1" ref="C44" ca="1">INDIRECT(D43 &amp; "!B2")</f>
        <v>Conform„Strategiei de dezvoltare a județului Dolj 2021-2027”,in resursele de subsol ale judetului se regasesc roci de construcție: argile, luturi argiloase, balast, localizate în diferite areale din aria localităților Calafat, Filiași, Bârca, Cernele, Lipov, Ișalnița.
Conform datelor şi rapoartelor Agenţiei Naţionale pentru Resurse Minerale (ANRM), în județul Dolj există nisip și pietriș, minerale exploatate, pentru care există licență de explorare și exploatare pentru perimetrul Malu Mare,agentul economic licențiat pentru exploatare fiind TCIF SA Craiova.
În perioada 2014-2020, cele mai mari cantități de minerale (nisip și pietriș) au fost exploatate în anul 2020 de către agentul economic ADD UTILAJE TERASIERE SRL., cantitatea exploatată fiind de 39.588 m3. Doar în anul 2014 au fost înregistrate exploatări de argilă comună, exploatare cu greutatea totală de 52.328 tone, efectuată de agentul economic S.E.C.O.L. S.P.A. ROMA ITALIA sucursala România.
În cadrul Forumului Național al Asociației Generale a Inginerilor din România – „Resursele Olteniei și valorificarea lor”, s-au dezbătut potențialele modalități de valorificare a cărbunelui, care rămâne o importantă resursă pentru producerea energiei electrice, astfel încât acestea sunt:
• producerea de îngrășăminte organo-minerale și folosirea ca fertilizant în reconstrucția ecologică a terenurilor nisipoase;
• separarea xiliților și utilizarea acestora ca depoluant.
Dat fiind faptul că județul Dolj dispune de resurse de grafit, acesta poate fi utilizat și pentru fabricarea „grafanelor”. De asemenea, exploatările de lignit și utilizarea solului vegetal rezultat în urma exploatării a dus la stoparea deșertificării.
Lista furnizori de nisip-Dolj: https://ro.kompass.com/x/service/a/nisip/09630/r/dolj/ro_rodj/
Pentru desfasurarea activitatii nostre vom incheia contract cu unul din furnizorii me materii prime locale, de exemplu pentru: nisip,pietris,piatra concasata. Pentru justificarea provenientei se va solicita furnizorului documente justificative de proveniență a resurselor respective.</v>
      </c>
      <c r="D44" s="15"/>
    </row>
    <row r="45" spans="1:8" ht="18" customHeight="1" x14ac:dyDescent="0.2">
      <c r="A45" s="16" t="s">
        <v>110</v>
      </c>
      <c r="B45" s="1" t="s">
        <v>160</v>
      </c>
      <c r="C45" s="1" t="str" cm="1">
        <f t="array" aca="1" ref="C45" ca="1">INDIRECT(D43 &amp; "!B3")</f>
        <v xml:space="preserve">Conform PLANULUI JUDEŢEAN DE GESTIONARE A DEŞEURILOR JUDEŢUL DOLJ 2019 – 2025,
 Gestionarea deșeurilor din construcţii şi demolări se face conform legislatiei de mai jos.
  Legea nr. 211/2011 privind gestionarea deșeurilor prevede ca producătorul de deșeuri sau, după caz, deținătorul are obligația de efectua operațiunile de tratare în conformitate cu prevederile legale sau de a transfera aceste deșeuri unui operator economic autorizat care desfășoară activități de tratare a  deșeurilor (prin intermediul unui operator de colectare).
Producătorul sau deținătorul care transferă deșeuri în vederea efectuării unor operațiuni de tratare preliminară în vederea valorificării sau eliminării finale rămâne responsabil pentru realizarea operațiilor de valorificare sau eliminare, art. 23 al din Legea nr. 211/2011.
Firmele de construcții au obligația de sortare, reutilizare, reciclare, eliminare a DCD de pe șantiere. Legea nr. 211/2011 prevede la art. 17 (3) ca titularii pe numele cărora au fost emise autorizații de construcție și/sau desființări au obligația să gestioneze DCD astfel încât să atingă progresiv, până la 31 decembrie 2020, un nivel de pregătire pentru reutilizare, reciclare și alte operațiuni de valorificare materială, inclusiv operațiuni de umplere, rambleiere care utilizează deșeuri pentru a înlocui materiale, de minimum 70% din masa cantităților de deșeuri nepericuloase provenite din activități de construcție și desființări, cu excepția materialelor geologice naturale.
Legea nr. 101/2006 a serviciului de salubrizare a localităților, cu modificările și completările ulterioare include în activitățile serviciului de salubrizare colectarea și transportul deșeurilor provenite din locuințe, generate de activități de reamenajare și reabilitare interioară și/sau exterioară a acestora. Astfel,populația are obligația de a preda DCD operatorului de salubrizare.
Operatorii de salubrizare colectează DCD de la populație și le transportă la instalații de reciclare/ valorificare , sau la depozitele zonale de deșeuri nepericuloase/inerte sau în zonele unde este necesară aducerea terenurilor la cotă prin utilizarea materialelor de umplutură.
Sunt întâlnite și situații în care operatorii de salubrizare operează propriile facilități de stocare temporară și tratare (prin concasare și sortare) a deșeurilor din construcții și desființări.
La nivelul județului Dolj Instalații de tratare (concasoare) a deșeurilor din construcții și desfințări existente sunt urmatoarele:
</v>
      </c>
      <c r="D45" s="15"/>
    </row>
    <row r="46" spans="1:8" ht="18" customHeight="1" x14ac:dyDescent="0.2">
      <c r="A46" s="27" t="s">
        <v>7</v>
      </c>
      <c r="B46" s="1" t="s">
        <v>160</v>
      </c>
      <c r="C46" s="1" t="str" cm="1">
        <f t="array" aca="1" ref="C46" ca="1">INDIRECT(C59 &amp; "!B1")</f>
        <v>lucrări de pregătire a terenului</v>
      </c>
      <c r="D46" s="15"/>
    </row>
    <row r="47" spans="1:8" ht="18" customHeight="1" x14ac:dyDescent="0.2">
      <c r="A47" s="16" t="s">
        <v>103</v>
      </c>
      <c r="B47" s="1" t="s">
        <v>160</v>
      </c>
      <c r="C47" s="1" t="str" cm="1">
        <f t="array" aca="1" ref="C47" ca="1">INDIRECT(C59 &amp; "!B2")</f>
        <v>Pentru minimizarea deseurilor vegetale rezultate din lucrarile de pregatire a terenului si pentru economisirea spatiului ocupat de volumul mare de resturi vegetale rezultate in urma acestor lucrari, firma si-a propus sa achizitioneze prin proiect un tocator de vegetatie. Cu ajutorul acestuia crengile, arbuștii, frunzele și alte bucăți de plante rezultate in urma lucrarilor de pregatire a terenului vor fi transformate într-un compost tocat foarte mărunt, care va putea apoi fi reutilizat în activitatea firmei de pregatire a terenului pentru constructii. 
Reutilizarea deșeurilor vegetale în lucrările de pregătire a terenului pentru construcții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v>
      </c>
      <c r="D47" s="15"/>
    </row>
    <row r="48" spans="1:8" ht="18" customHeight="1" x14ac:dyDescent="0.2">
      <c r="A48" s="27" t="s">
        <v>114</v>
      </c>
      <c r="B48" s="1" t="s">
        <v>160</v>
      </c>
      <c r="C48" s="1" t="str" cm="1">
        <f t="array" aca="1" ref="C48" ca="1">INDIRECT(C59 &amp; "!B3")</f>
        <v>- Lucrari de curatare a amplasamentelor;
- Lucrari de mutare a pamantului cum ar fi: excavatii, umplere, nivelarea si imprejmuirea amplasamentelor, saparea santurilor, eliminarea pietrelor si a altor obstacole ce impiedica desfasurarea activitatii;
- Lucrari de pregatire a santierelor respectiv indepartarea surplusului de pamant;
- Executarea drenurilor pentru amplasamentul cladirilor;
- Executarea canalelor de scurgere pentru terenuri agricole si forestiere;
- Lucrari de incarcare-descarcare a pamantului si a diverselor materiale granulare si de manipulare a acestora pe distante mici cum ar fi umplerea santurilor sapate pentru diverse motive (canalizare, racord la alte utilitati, etc).</v>
      </c>
      <c r="D48" s="15"/>
    </row>
    <row r="49" spans="1:6" ht="18" customHeight="1" x14ac:dyDescent="0.2">
      <c r="A49" s="16" t="s">
        <v>115</v>
      </c>
      <c r="B49" s="1" t="s">
        <v>160</v>
      </c>
      <c r="C49" s="1" t="str" cm="1">
        <f t="array" aca="1" ref="C49" ca="1">INDIRECT(C59 &amp; "!B4")</f>
        <v>Pregătirea terenului este o etapă crucială în diferite activităț de constructii. Etapele principale în activitatea de pregătire a terenului sunt:
1.	Defrișarea terenului: in această primă etapă, se taie și se înlătură arborii și vegetația existentă pe teren. Aceasta poate implica utilizarea de instrumente precum drujbe sau excavatoare.
2.	Curățirea terenului de arbori, arbusti și tufișuri: după defrișare, se efectuează o curățire mai detaliată pentru a îndepărta orice resturi de vegetație rămase. Acest lucru poate implica îndepărtarea rădăcinilor și a altor materiale organice.
3.	Înlăturarea pietrelor și a altor materiale de pe teren: se înlătură pietrele, bolovanii și alte materiale nedorite de pe suprafața terenului pentru a obține o suprafață plană și uniformă.
4.	Saparea și îndepărtarea stratului vegetal: in această etapă, stratul superior al solului, care conține materiale organice și rădăcini, este îndepărtat. Acest lucru poate fi necesar pentru a crea o suprafață solidă pentru construcții.
5.	Efectuarea de șanțuri/săpături de mare adâncime: dacă este necesar, se pot săpa șanțuri sau săpături de mare adâncime pentru a instala infrastructură subterană, cum ar fi conducte de apă sau canalizare, sau pentru alte scopuri specifice proiectului.
6.	Umplerea șanțurilor rezultate cu materiale: după ce s-au săpat șanțurile, acestea pot fi umplute cu materiale speciale, cum ar fi nisip sau pietriș, pentru a le consolida și pentru a crea o bază solidă pentru infrastructură.
7.	Nivelarea terenului: terenul este nivelat pentru a asigura o suprafață uniformă și plană. Acest proces poate implica utilizarea de utilaje precum buldozere sau nivelatoare.
8.	Compactarea solului: pentru a asigura stabilitatea terenului și pentru a preveni tasările ulterioare, solul este compactat cu utilaje speciale. Acest lucru îmbunătățește densitatea solului și reduce posibilitatea apariției golurilor sau a tasărilor.</v>
      </c>
      <c r="D49" s="15"/>
    </row>
    <row r="50" spans="1:6" ht="18" customHeight="1" x14ac:dyDescent="0.2">
      <c r="A50" s="27" t="s">
        <v>116</v>
      </c>
      <c r="B50" s="1" t="s">
        <v>160</v>
      </c>
      <c r="C50" s="1" t="str" cm="1">
        <f t="array" aca="1" ref="C50" ca="1">INDIRECT(C59 &amp; "!B5")</f>
        <v>Avand in vedere ca firma noastra nu va fi responsabila nici cu realizarea proiectului tehnic pentru noua constructie, nici cu realizarea propriu-zisa a constructiei, nu are in control respectarea cerintelor de eficienta energetica a cladirilor, insa se va asigura ca etapa de pregatire a terenului pentru constructii va fi facuta cu maximum de responsabilitate privind protectia mediului si eficienta energetica (asa cum a fost prezentat si mai sus).
Detinerea certificatului ISO 14001 pentru managementul de mediu ajuta la implementarea de bune practici in activitatea vizata de proiect.
Personalul angajat va fi educat si format in cadrul societatii pentru a-i face constienti de importanta reducerii deseurilor.
De asemenea firma noastra va cauta sa aiba relatii de colaboare cu alte firme care impartasesc aceleasi idei si principii privind cresterea durabila si tranzitia la neutralitatea climatica.</v>
      </c>
      <c r="D50" s="15"/>
    </row>
    <row r="51" spans="1:6" ht="18" customHeight="1" x14ac:dyDescent="0.2">
      <c r="A51" s="16" t="s">
        <v>117</v>
      </c>
      <c r="B51" s="1" t="s">
        <v>160</v>
      </c>
      <c r="C51" s="1" t="str">
        <f ca="1">SUBSTITUTE(D51, "#nr_clasare_notificare", E51)</f>
        <v>Firma noastra prin executia lucrarilor de pregatire a terenului nu este responsabila de consumul de apa al dispozitivelor dintr-o cladire ce se va construi in urma finalizarii lucrarilor  premergatoare.
Vom contribui la atenuarea schimbărilor climatice prin intermediul utilajelor/echipamentelor pe care le vom achizitiona prin proiect, intrucat acestea vor fi prietenoase cu mediul înconjurător.
Conform Clasarii notificarii nr. Nr. 5960/15.11.2023 de la Agentia pentru Protectia Mediului pentru proiectul nostru; proiectul propus nu intra sub incidenta art. 48 si art. 54 din Legea Apelor nr. 107/1996 cu modificarile si completarile ulterioare, astfel nu se pune problema de a aduce prejudicii semnificative resurselor de apă și a celor marine.
Lucrarile de pregatire a terenului efectuate de firma noastra nu vor afecta apele interioare de suprafață, apele de tranziție, apele de coastă și apele subterane.</v>
      </c>
      <c r="D51" s="16" t="str" cm="1">
        <f t="array" aca="1" ref="D51" ca="1">INDIRECT(C59 &amp; "!B6")</f>
        <v>Firma noastra prin executia lucrarilor de pregatire a terenului nu este responsabila de consumul de apa al dispozitivelor dintr-o cladire ce se va construi in urma finalizarii lucrarilor  premergatoare.
Vom contribui la atenuarea schimbărilor climatice prin intermediul utilajelor/echipamentelor pe care le vom achizitiona prin proiect, intrucat acestea vor fi prietenoase cu mediul înconjurător.
Conform Clasarii notificarii nr. #nr_clasare_notificare de la Agentia pentru Protectia Mediului pentru proiectul nostru; proiectul propus nu intra sub incidenta art. 48 si art. 54 din Legea Apelor nr. 107/1996 cu modificarile si completarile ulterioare, astfel nu se pune problema de a aduce prejudicii semnificative resurselor de apă și a celor marine.
Lucrarile de pregatire a terenului efectuate de firma noastra nu vor afecta apele interioare de suprafață, apele de tranziție, apele de coastă și apele subterane.</v>
      </c>
      <c r="E51" s="16" t="str">
        <f>C15</f>
        <v>Nr. 5960/15.11.2023</v>
      </c>
    </row>
    <row r="52" spans="1:6" ht="18" customHeight="1" x14ac:dyDescent="0.2">
      <c r="A52" s="16" t="s">
        <v>118</v>
      </c>
      <c r="B52" s="1" t="s">
        <v>160</v>
      </c>
      <c r="C52" s="1" t="str">
        <f ca="1">SUBSTITUTE(D52, "#nr_clasare_notificare", E51)</f>
        <v>In plus, la lucrarile de pregatire a terenului se va urmari si utilizarea agregatelor reciclate provenite din demolari provenite de la furnizorii locali.  În acest sens, reciclarea și reutilizarea de materiale și produse de construcție pot contribui la reducerea impactului asupra mediului și la dezvoltarea unei economii circulare.</v>
      </c>
      <c r="D52" s="16" t="str" cm="1">
        <f t="array" aca="1" ref="D52" ca="1">INDIRECT(C59 &amp; "!B7")</f>
        <v>In plus, la lucrarile de pregatire a terenului se va urmari si utilizarea agregatelor reciclate provenite din demolari provenite de la furnizorii locali.  În acest sens, reciclarea și reutilizarea de materiale și produse de construcție pot contribui la reducerea impactului asupra mediului și la dezvoltarea unei economii circulare.</v>
      </c>
      <c r="E52" s="15"/>
    </row>
    <row r="53" spans="1:6" ht="18" customHeight="1" x14ac:dyDescent="0.2">
      <c r="A53" s="16" t="s">
        <v>119</v>
      </c>
      <c r="B53" s="1" t="s">
        <v>160</v>
      </c>
      <c r="C53" s="1" t="str" cm="1">
        <f t="array" aca="1" ref="C53" ca="1">INDIRECT(C59 &amp; "!B8")</f>
        <v>Pentru activitatea de pregătire a terenului, pot fi utilizate diverse materii prime locale și materiale, în funcție de scopul specific al pregătirii terenului și de caracteristicile proiectului. Iată câteva materii prime și materiale comune utilizate în acest proces:
1.	Nisip: Nisipul este folosit adesea pentru umplerea șanțurilor sau săpăturilor și pentru nivelarea terenului. Este un material granular care ajută la consolidarea terenului și la obținerea unei suprafețe plane.
2.	Pietriș: Pietrișul, datorită structurii sale granulare, este utilizat pentru umplerea șanțurilor și pentru stabilizarea terenului. Este un material durabil și rezistent la compresiune.
3.	Pământ: Pământul excavat din timpul săpăturilor sau nivelărilor poate fi refolosit pentru umplerea altor zone sau pentru modelarea terenului conform necesităților proiectului.
4.	Beton: Betonul este utilizat pentru construcția fundațiilor și a structurilor subterane. Este obținut prin amestecarea cimentului, a nisipului și a pietrișului cu apă.
5.	Piatră concasată: Piatra concasată este utilizată pentru stabilizarea terenului și pentru construcția căilor de acces. Aceasta poate fi utilizată și în construcția drumurilor.
6.	Pământ vegetal: În anumite cazuri, pământul vegetal îndepărtat în timpul pregătirii terenului poate fi păstrat și reutilizat ulterior pentru amenajarea peisajului sau pentru alte scopuri.</v>
      </c>
      <c r="D53" s="15"/>
    </row>
    <row r="54" spans="1:6" ht="18" customHeight="1" x14ac:dyDescent="0.2">
      <c r="A54" s="15" t="s">
        <v>120</v>
      </c>
      <c r="B54" s="1" t="s">
        <v>160</v>
      </c>
      <c r="C54" s="1" t="str" cm="1">
        <f t="array" aca="1" ref="C54" ca="1">INDIRECT(C59 &amp; "!B9")</f>
        <v>- Pregătirea Terenului: Un teren bine pregătit va asigura o drenare corespunzătoare, ceea ce poate reduce riscul inundațiilor și a altor probleme legate de schimbările climatice. De asemenea, tehnologia avansată poate ajuta la identificarea zonelor cu risc de eroziune sau alunecare de teren</v>
      </c>
      <c r="D54" s="15"/>
    </row>
    <row r="55" spans="1:6" ht="18" customHeight="1" x14ac:dyDescent="0.2">
      <c r="A55" s="15" t="s">
        <v>121</v>
      </c>
      <c r="B55" s="1" t="s">
        <v>160</v>
      </c>
      <c r="C55" s="1" t="str">
        <f ca="1">SUBSTITUTE(D55, "#utilaj_cu_tocator", E55)</f>
        <v>- Reciclarea Materialelor: Unele utilaje moderne pot recicla materialele direct pe șantier, reducând necesitatea transportului acestora și, astfel, emisiile de carbon asociate transportului. In acest sens pentru minimizarea deseurilor vegetale rezultate din lucrări de pregătire a terenului si pentru economisirea spatiului ocupat de volumul mare de resturi vegetale rezultate in urma acestor lucrari, firma si-a propus sa achizitioneze prin proiect un utilajTest dotat cu tocator de vegetatie. Cu ajutorul acestuia crengile, arbuștii, frunzele și alte bucăți de plante rezultate in urma lucrarilor vor fi transformate într-un compost tocat foarte mărunt, care va putea apoi fi reutilizat in lucrări de pregătire a terenului</v>
      </c>
      <c r="D55" s="15" t="str" cm="1">
        <f t="array" aca="1" ref="D55" ca="1">INDIRECT(C59 &amp; "!B10")</f>
        <v>- Reciclarea Materialelor: Unele utilaje moderne pot recicla materialele direct pe șantier, reducând necesitatea transportului acestora și, astfel, emisiile de carbon asociate transportului. In acest sens pentru minimizarea deseurilor vegetale rezultate din lucrări de pregătire a terenului si pentru economisirea spatiului ocupat de volumul mare de resturi vegetale rezultate in urma acestor lucrari, firma si-a propus sa achizitioneze prin proiect un #utilaj_cu_tocator dotat cu tocator de vegetatie. Cu ajutorul acestuia crengile, arbuștii, frunzele și alte bucăți de plante rezultate in urma lucrarilor vor fi transformate într-un compost tocat foarte mărunt, care va putea apoi fi reutilizat in lucrări de pregătire a terenului</v>
      </c>
      <c r="E55" s="15" t="str">
        <f>C13</f>
        <v>utilajTest</v>
      </c>
    </row>
    <row r="56" spans="1:6" ht="18" customHeight="1" x14ac:dyDescent="0.2">
      <c r="A56" s="27" t="s">
        <v>122</v>
      </c>
      <c r="B56" s="1" t="s">
        <v>160</v>
      </c>
      <c r="C56" s="1" t="str" cm="1">
        <f t="array" aca="1" ref="C56" ca="1">INDIRECT(C59 &amp; "!B11")</f>
        <v>Printre clientii nostri se numara:
-Persoane juridice
-Persoane fizice
-Autoritati locale
Acestia vor beneficia de lucrari de pregatire a terenului de calitate superioara.
Toate categoriile de clienti au aceleasi nevoi in privinta lucrarilor de pregatire a terenului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lucrari de pregatire a terenului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lucrarilor de pregatire a terenului.</v>
      </c>
      <c r="D56" s="15"/>
    </row>
    <row r="57" spans="1:6" ht="18" customHeight="1" x14ac:dyDescent="0.2">
      <c r="A57" s="15" t="s">
        <v>123</v>
      </c>
      <c r="B57" s="1" t="s">
        <v>160</v>
      </c>
      <c r="C57" s="1" t="str">
        <f>IF(C58="crearea unei unitati noi", C60, IF(C58="diversificarea unei unitati existente", C63, IF(C58="extinderea unei unitati existente", C64, "N/A")))</f>
        <v>Investitia propusa prin proiect consta in achizitia utilajelor necesare pentru desfasurarea activitatii conform CAEN 4312 – Lucrări de pregătire a terenului.                  
Conform Ghidului solicitantului, ajutorul de stat regional este acordat pentru o investitie initiala. Investitia initiala în sensul normelor ce reglementează ajutorul de stat regional și al prezentului ghid, înseamnă o investiție în active corporale și necorporale legată de:
-demararea unei unități noi 
-extinderea capacității unei unități existente
-diversificarea producției unei unități
Avand in vedere ca activitatea propusa de firma noastra nu a mai fost desfasurata anterior, insa investitia se va realiza in cadrul unei unitati existente (la punctul de lucru ce va constitui si locul de implementare al proiectului firma desfasurand in prezent alte activitati), investitia propusa de noi a fost incadrata in cea de-a treia categorie, respectiv diversificarea productiei unei unitati, urmarind dotarea unui spațiu existent, în scopul demarării activității vizate prin Cererea de finantare (asa cum prevede ghidul solicitantului).
Conform Regulamentului (UE) 651/2014 „În contextul definirii investiției inițiale, ”unitate” are înțelesul de ”unitate de producție/prestare servicii”, nu de entitate juridică.” Astfel, societatea KESO SYSTEM GROUP SRL doreste sa demareze o activitate noua in cadrul unei unitati existente.
Terenul, utilajele si echipamentele, spatiul administrativ, panourile, rampa si toaleta ecologica pentru persoanele cu dizabilitati NU vor fi utilizate in comun cu alte activitati decat cea vizata de proiect, nu vot fi in comun cu ale unitatii existente, asadar nu vor exista active reutilizate.
Precizam si ca pe terenul si in administrativ dedicat perezentei investitii ce vor fi folosite ca loc de implementare pentru prezentul proiect NU se desfasoara in prezent alte activitati. 
Desi noua activitate se va desfasura intr-o unitate existenta, activitatea noastra va fi caracterizata de un grad ridicat de autonomie, dat fiind faptul ca activitatea se va autosustine, aceasta generand noi venituri care vor permite continuarea si dezvoltarea activitatii propuse  si dupa implementarea proiectului.
Asadar activitatea este noua si a rezultat ca o consecinta a dezvoltarii activitatii societatii noastre pe mai multe planuri, iar aceasta activitate va fi continuata de societate si in viitor.</v>
      </c>
      <c r="D57" s="15"/>
    </row>
    <row r="58" spans="1:6" ht="18" customHeight="1" x14ac:dyDescent="0.2">
      <c r="A58" s="47" t="s">
        <v>15</v>
      </c>
      <c r="B58" s="1" t="s">
        <v>160</v>
      </c>
      <c r="C58" s="1" t="str">
        <f>D58</f>
        <v>diversificarea unei unitati existente</v>
      </c>
      <c r="D58" s="15" t="str">
        <f>C7</f>
        <v>diversificarea unei unitati existente</v>
      </c>
    </row>
    <row r="59" spans="1:6" ht="18" customHeight="1" x14ac:dyDescent="0.2">
      <c r="A59" s="47" t="s">
        <v>132</v>
      </c>
      <c r="B59" s="1" t="s">
        <v>160</v>
      </c>
      <c r="C59" s="1">
        <f>VALUE(MID(D59,FIND("CAEN ",D59)+5,4))</f>
        <v>4312</v>
      </c>
      <c r="D59" s="16" t="str">
        <f>C9</f>
        <v>CAEN 4312 – Lucrări de pregătire a terenului</v>
      </c>
    </row>
    <row r="60" spans="1:6" ht="18" customHeight="1" x14ac:dyDescent="0.2">
      <c r="A60" s="15" t="s">
        <v>126</v>
      </c>
      <c r="B60" s="1" t="s">
        <v>160</v>
      </c>
      <c r="C60" s="1" t="s">
        <v>129</v>
      </c>
      <c r="D60" s="15"/>
    </row>
    <row r="61" spans="1:6" ht="18" customHeight="1" x14ac:dyDescent="0.2">
      <c r="A61" s="47" t="s">
        <v>127</v>
      </c>
      <c r="B61" s="1" t="s">
        <v>160</v>
      </c>
      <c r="C61" s="1" t="s">
        <v>130</v>
      </c>
      <c r="D61" s="15"/>
    </row>
    <row r="62" spans="1:6" ht="18" customHeight="1" x14ac:dyDescent="0.2">
      <c r="A62" s="47" t="s">
        <v>128</v>
      </c>
      <c r="B62" s="1" t="s">
        <v>160</v>
      </c>
      <c r="C62" s="1" t="s">
        <v>131</v>
      </c>
      <c r="D62" s="15"/>
    </row>
    <row r="63" spans="1:6" ht="18" customHeight="1" x14ac:dyDescent="0.2">
      <c r="A63" s="15" t="s">
        <v>124</v>
      </c>
      <c r="B63" s="1" t="s">
        <v>160</v>
      </c>
      <c r="C63" s="1" t="str">
        <f>SUBSTITUTE(SUBSTITUTE(C61, "#CAEN", D59), "#SRL", D63)</f>
        <v>Investitia propusa prin proiect consta in achizitia utilajelor necesare pentru desfasurarea activitatii conform CAEN 4312 – Lucrări de pregătire a terenului.                  
Conform Ghidului solicitantului, ajutorul de stat regional este acordat pentru o investitie initiala. Investitia initiala în sensul normelor ce reglementează ajutorul de stat regional și al prezentului ghid, înseamnă o investiție în active corporale și necorporale legată de:
-demararea unei unități noi 
-extinderea capacității unei unități existente
-diversificarea producției unei unități
Avand in vedere ca activitatea propusa de firma noastra nu a mai fost desfasurata anterior, insa investitia se va realiza in cadrul unei unitati existente (la punctul de lucru ce va constitui si locul de implementare al proiectului firma desfasurand in prezent alte activitati), investitia propusa de noi a fost incadrata in cea de-a treia categorie, respectiv diversificarea productiei unei unitati, urmarind dotarea unui spațiu existent, în scopul demarării activității vizate prin Cererea de finantare (asa cum prevede ghidul solicitantului).
Conform Regulamentului (UE) 651/2014 „În contextul definirii investiției inițiale, ”unitate” are înțelesul de ”unitate de producție/prestare servicii”, nu de entitate juridică.” Astfel, societatea KESO SYSTEM GROUP SRL doreste sa demareze o activitate noua in cadrul unei unitati existente.
Terenul, utilajele si echipamentele, spatiul administrativ, panourile, rampa si toaleta ecologica pentru persoanele cu dizabilitati NU vor fi utilizate in comun cu alte activitati decat cea vizata de proiect, nu vot fi in comun cu ale unitatii existente, asadar nu vor exista active reutilizate.
Precizam si ca pe terenul si in administrativ dedicat perezentei investitii ce vor fi folosite ca loc de implementare pentru prezentul proiect NU se desfasoara in prezent alte activitati. 
Desi noua activitate se va desfasura intr-o unitate existenta, activitatea noastra va fi caracterizata de un grad ridicat de autonomie, dat fiind faptul ca activitatea se va autosustine, aceasta generand noi venituri care vor permite continuarea si dezvoltarea activitatii propuse  si dupa implementarea proiectului.
Asadar activitatea este noua si a rezultat ca o consecinta a dezvoltarii activitatii societatii noastre pe mai multe planuri, iar aceasta activitate va fi continuata de societate si in viitor.</v>
      </c>
      <c r="D63" s="46" t="str">
        <f>C4</f>
        <v>KESO SYSTEM GROUP SRL</v>
      </c>
    </row>
    <row r="64" spans="1:6" ht="18" customHeight="1" x14ac:dyDescent="0.2">
      <c r="A64" s="15" t="s">
        <v>125</v>
      </c>
      <c r="B64" s="1" t="s">
        <v>160</v>
      </c>
      <c r="C64" s="1" t="str">
        <f>SUBSTITUTE(SUBSTITUTE(SUBSTITUTE(C62, "#adresa_loc_implementare", D64), "#info_ctr_implementare", E64), "#nr_locuri_munca_noi", F64)</f>
        <v>Prin implementarea proiectului, firma noastra urmareste extinderea capacitatii unei unitati existente, prin dotarea unui spatiu existent cu utilaje necesare cresterii volumului servicii prestate in domeniul vizat de proiect, fara schimbarea fundamentala a fluxului tehnologic/procesului de executie, conform activitatii propuse prin proiect.
Locul de implementare ales este in Loc. Cetate, Jud. Dolj, T161, 21.
Locatia este utilizata de catre firma in baza Imobilul ce constituie locatia de implementare a proiectului este detinut de Solicitant in baza contractului de comodat, nr. 200 din 06.11.2023, pe o perioada de 7 ani, incepand cu data de 06.11.2023 pana la data de 06.11.2030
Suprafata terenului este de  500 mp, ce va fi utilizata pentru amplasarea utilajelor achizitionate prin proiect, dar si a containerului de tip birou si a generatorului pe care le detinem deja/le achizitionam prin proiect. In containerul de tip birou se vor desfasura activitati administrative specifice, energia electrica fiind furnizata de generator. Terenul este intravilan si este imprejmuit in intregime cu gard din placi betonate. .
Suprafata prevazuta in contract este suficienta si adecvata pentru gararea utilajelor prevazute prin  proiect, echipamentele aflandu-se la locatia de implementare in momentul in care nu sunt lucrari contractate, in rest activitatea se deruleaza la terti. 
In acest moment, la locul de implementare a investitiei prevazute prin proiect este autorizata deja activitatea propusa, mai exact, se afla garate atunci cand nu realizeaza servicii la terti utilajele detinute de firma noastra pentru aceasta activitate.
Achizitia de noi utilaje si angajarea a inca 5 persoane vor conduce la extinderea capacitatii de prestare a serviciilor de pregatire a terenului, deoarece ne vom afla in situatia de a incheia mai multe contracte si de a ne ocupa de mai multi clienti in acelasi timp, precum si de a accepta lucrari de o mai mare complexitate, data fiind dotarea cu utilaje de ultima generatie, mai performante decat cele de care dispunem in acest moment.</v>
      </c>
      <c r="D64" s="15" t="str">
        <f>C14</f>
        <v>Loc. Cetate, Jud. Dolj, T161, 21</v>
      </c>
      <c r="E64" s="30" t="str">
        <f>C22</f>
        <v xml:space="preserve">Imobilul ce constituie locatia de implementare a proiectului este detinut de Solicitant in baza contractului de comodat, nr. 200 din 06.11.2023, pe o perioada de 7 ani, incepand cu data de 06.11.2023 pana la data de 06.11.2030
Suprafata terenului este de  500 mp, ce va fi utilizata pentru amplasarea utilajelor achizitionate prin proiect, dar si a containerului de tip birou si a generatorului pe care le detinem deja/le achizitionam prin proiect. In containerul de tip birou se vor desfasura activitati administrative specifice, energia electrica fiind furnizata de generator. Terenul este intravilan si este imprejmuit in intregime cu gard din placi betonate. </v>
      </c>
      <c r="F64" s="30">
        <f>C10</f>
        <v>5</v>
      </c>
    </row>
    <row r="65" spans="1:8" ht="18" customHeight="1" x14ac:dyDescent="0.2">
      <c r="A65" s="15" t="s">
        <v>151</v>
      </c>
      <c r="B65" s="1" t="s">
        <v>160</v>
      </c>
      <c r="C65" s="1" t="str" cm="1">
        <f t="array" aca="1" ref="C65" ca="1">INDIRECT(D65 &amp; "!A1")</f>
        <v>#CrestCreare</v>
      </c>
      <c r="D65" s="15" t="str">
        <f>C18</f>
        <v>veche</v>
      </c>
    </row>
    <row r="66" spans="1:8" ht="18" customHeight="1" x14ac:dyDescent="0.2">
      <c r="A66" s="16" t="s">
        <v>152</v>
      </c>
      <c r="B66" s="1" t="s">
        <v>160</v>
      </c>
      <c r="C66" s="1" t="str" cm="1">
        <f t="array" aca="1" ref="C66" ca="1">INDIRECT(D65 &amp; "!A2")</f>
        <v>#CreareActivVizata</v>
      </c>
      <c r="D66" s="15"/>
    </row>
    <row r="67" spans="1:8" ht="18" customHeight="1" x14ac:dyDescent="0.2">
      <c r="A67" s="16" t="s">
        <v>153</v>
      </c>
      <c r="B67" s="1" t="s">
        <v>160</v>
      </c>
      <c r="C67" s="1" t="str" cm="1">
        <f t="array" aca="1" ref="C67" ca="1">INDIRECT(D65 &amp; "!A3")</f>
        <v>#DezavantajeConcurentiale</v>
      </c>
      <c r="D67" s="15"/>
      <c r="E67" s="15"/>
      <c r="F67" s="15"/>
      <c r="G67" s="15"/>
      <c r="H67" s="15"/>
    </row>
    <row r="68" spans="1:8" x14ac:dyDescent="0.2">
      <c r="A68" s="15" t="s">
        <v>163</v>
      </c>
      <c r="C68" s="1">
        <f>ROUNDUP(D68 * 0.3, 0)</f>
        <v>2</v>
      </c>
      <c r="D68" s="15">
        <f>C10</f>
        <v>5</v>
      </c>
      <c r="E68" s="15"/>
      <c r="F68" s="15"/>
      <c r="G68" s="15"/>
      <c r="H68" s="15"/>
    </row>
    <row r="69" spans="1:8" x14ac:dyDescent="0.2">
      <c r="A69" s="15" t="s">
        <v>164</v>
      </c>
      <c r="C69" s="1">
        <f>ROUNDUP(D68 * 0.2, 0)</f>
        <v>1</v>
      </c>
      <c r="D69" s="15"/>
      <c r="E69" s="15"/>
      <c r="F69" s="15"/>
      <c r="G69" s="15"/>
      <c r="H69" s="15"/>
    </row>
    <row r="70" spans="1:8" ht="16" customHeight="1" x14ac:dyDescent="0.2">
      <c r="A70" s="15" t="s">
        <v>165</v>
      </c>
      <c r="C70" s="1" t="str">
        <f>IF(F70="DA", D71, E71)</f>
        <v>Avand in vedere locatia de implementare (Loc. Cetate, Jud. Dolj, T161, 21), putem spune ca proiectul se incadreaza în zonele vizate prioritar de apelul de proiecte, conform secțiunii 3.5 la ghidul solicitantului, aceasta regasindu-se in Atlasul Zonelor Rurale Marginalizate şi al Dezvoltării Umane Locale din România.</v>
      </c>
      <c r="D70" s="15" t="s">
        <v>167</v>
      </c>
      <c r="E70" s="15" t="s">
        <v>168</v>
      </c>
      <c r="F70" s="15" t="str">
        <f>C23</f>
        <v>da</v>
      </c>
      <c r="G70" s="15" t="str">
        <f>C14</f>
        <v>Loc. Cetate, Jud. Dolj, T161, 21</v>
      </c>
      <c r="H70" s="15"/>
    </row>
    <row r="71" spans="1:8" x14ac:dyDescent="0.2">
      <c r="A71" s="47" t="s">
        <v>166</v>
      </c>
      <c r="D71" s="15" t="str">
        <f>SUBSTITUTE(D70, "#adresa_loc_implementare",G70)</f>
        <v>Avand in vedere locatia de implementare (Loc. Cetate, Jud. Dolj, T161, 21), putem spune ca proiectul se incadreaza în zonele vizate prioritar de apelul de proiecte, conform secțiunii 3.5 la ghidul solicitantului, aceasta regasindu-se in Atlasul Zonelor Rurale Marginalizate şi al Dezvoltării Umane Locale din România.</v>
      </c>
      <c r="E71" s="15" t="str">
        <f>SUBSTITUTE(E70, "#adresa_loc_implementare", G70)</f>
        <v>Avand in vedere locatia de implementare (Loc. Cetate, Jud. Dolj, T161, 21), proiectul nu se incadreaza în zonele vizate prioritar de apelul de proiecte, conform secțiunii 3.5 la ghidul solicitantului.</v>
      </c>
      <c r="F71" s="15"/>
      <c r="G71" s="15"/>
      <c r="H71" s="15"/>
    </row>
    <row r="72" spans="1:8" ht="32" x14ac:dyDescent="0.2">
      <c r="A72" s="23" t="s">
        <v>169</v>
      </c>
      <c r="C72" s="1" t="str">
        <f>IF(F72="DA", D72, E72)</f>
        <v xml:space="preserve">Pentru activitatile desfasurate, firma a obtinut certificat ISO 14001 – Sisteme de management de mediu, important în domeniul construcțiilor durabile și al protectiei mediului. </v>
      </c>
      <c r="D72" s="15" t="s">
        <v>170</v>
      </c>
      <c r="E72" s="15" t="s">
        <v>145</v>
      </c>
      <c r="F72" s="15" t="str">
        <f>C19</f>
        <v>da</v>
      </c>
    </row>
    <row r="73" spans="1:8" x14ac:dyDescent="0.2">
      <c r="A73" s="15"/>
    </row>
    <row r="74" spans="1:8" x14ac:dyDescent="0.2">
      <c r="A74" s="15"/>
    </row>
    <row r="75" spans="1:8" x14ac:dyDescent="0.2">
      <c r="A75" s="15"/>
    </row>
    <row r="76" spans="1:8" x14ac:dyDescent="0.2">
      <c r="A76" s="15"/>
    </row>
    <row r="77" spans="1:8" x14ac:dyDescent="0.2">
      <c r="A77" s="15"/>
      <c r="C77" s="48"/>
    </row>
    <row r="78" spans="1:8" x14ac:dyDescent="0.2">
      <c r="A78" s="15"/>
    </row>
    <row r="79" spans="1:8" x14ac:dyDescent="0.2">
      <c r="A79" s="15"/>
    </row>
    <row r="80" spans="1:8" x14ac:dyDescent="0.2">
      <c r="A80" s="15"/>
    </row>
    <row r="81" spans="1:1" x14ac:dyDescent="0.2">
      <c r="A81" s="15"/>
    </row>
    <row r="82" spans="1:1" x14ac:dyDescent="0.2">
      <c r="A82" s="15"/>
    </row>
    <row r="83" spans="1:1" x14ac:dyDescent="0.2">
      <c r="A83" s="15"/>
    </row>
    <row r="84" spans="1:1" x14ac:dyDescent="0.2">
      <c r="A84" s="15"/>
    </row>
    <row r="85" spans="1:1" x14ac:dyDescent="0.2">
      <c r="A85" s="15"/>
    </row>
    <row r="86" spans="1:1" x14ac:dyDescent="0.2">
      <c r="A86" s="15"/>
    </row>
    <row r="87" spans="1:1" x14ac:dyDescent="0.2">
      <c r="A87" s="15"/>
    </row>
    <row r="88" spans="1:1" x14ac:dyDescent="0.2">
      <c r="A88" s="15"/>
    </row>
    <row r="89" spans="1:1" x14ac:dyDescent="0.2">
      <c r="A89" s="15"/>
    </row>
    <row r="90" spans="1:1" x14ac:dyDescent="0.2">
      <c r="A90" s="15"/>
    </row>
    <row r="91" spans="1:1" x14ac:dyDescent="0.2">
      <c r="A91" s="15"/>
    </row>
    <row r="92" spans="1:1" x14ac:dyDescent="0.2">
      <c r="A92" s="15"/>
    </row>
    <row r="93" spans="1:1" x14ac:dyDescent="0.2">
      <c r="A93" s="15"/>
    </row>
    <row r="94" spans="1:1" x14ac:dyDescent="0.2">
      <c r="A94" s="15"/>
    </row>
    <row r="95" spans="1:1" x14ac:dyDescent="0.2">
      <c r="A95" s="15"/>
    </row>
    <row r="96" spans="1:1" x14ac:dyDescent="0.2">
      <c r="A96" s="15"/>
    </row>
    <row r="97" spans="1:1" x14ac:dyDescent="0.2">
      <c r="A97" s="15"/>
    </row>
    <row r="98" spans="1:1" x14ac:dyDescent="0.2">
      <c r="A98" s="15"/>
    </row>
    <row r="99" spans="1:1" x14ac:dyDescent="0.2">
      <c r="A99" s="15"/>
    </row>
  </sheetData>
  <dataValidations xWindow="1095" yWindow="517" count="7">
    <dataValidation type="list" allowBlank="1" showInputMessage="1" showErrorMessage="1" promptTitle="categorie intreprindere" prompt="selecteaza varianta corecta de intreprindere" sqref="C5" xr:uid="{06C554D1-75AB-4DC8-8E19-D14A908A2F39}">
      <formula1>$H$5:$J$5</formula1>
    </dataValidation>
    <dataValidation type="list" allowBlank="1" showInputMessage="1" showErrorMessage="1" promptTitle="tip investitie" prompt="selecteaza varianta corecta" sqref="C7" xr:uid="{CD837032-91D5-40B1-9017-DBF5F671DB9D}">
      <formula1>$H$7:$J$7</formula1>
    </dataValidation>
    <dataValidation type="list" allowBlank="1" showInputMessage="1" showErrorMessage="1" promptTitle="cod CAEN proiect" prompt="selecteaza codul CAEN pe care se aplica" sqref="C9" xr:uid="{6A4B36E3-6FD7-48BB-87E6-966BFC786915}">
      <formula1>$H$9:$O$9</formula1>
    </dataValidation>
    <dataValidation type="list" allowBlank="1" showInputMessage="1" showErrorMessage="1" promptTitle="judet implementare" prompt="selecteaza judetul in care se implementeaza proiectul" sqref="C11" xr:uid="{3EE733E5-7110-467B-B85D-78C6DE4EA48B}">
      <formula1>$H$11:$J$11</formula1>
    </dataValidation>
    <dataValidation type="list" allowBlank="1" showInputMessage="1" showErrorMessage="1" promptTitle="tipul activitatii" prompt="selecteaza daca activitatea este noua sau veche pentru solicitant" sqref="C18" xr:uid="{8C99B887-8595-4D25-94DA-DF58E543FB61}">
      <formula1>$H$18:$I$18</formula1>
    </dataValidation>
    <dataValidation type="list" allowBlank="1" showInputMessage="1" showErrorMessage="1" promptTitle="ISO 14001" prompt="selecteaza daca solicitantul detine ISO 14001 pe cadul CAEN pe care se aplica si la locatia de implementare" sqref="C19" xr:uid="{F81A0FC1-EE36-4B9B-880E-6831692786F5}">
      <formula1>$H$19:$I$19</formula1>
    </dataValidation>
    <dataValidation type="list" allowBlank="1" showInputMessage="1" showErrorMessage="1" promptTitle="zona vizata prioritar" prompt="locatia de implementare face parte din zonele vizate prioritar conform G.S.?" sqref="C23" xr:uid="{28944BA7-D7BE-48EE-9724-80F006FED6FC}">
      <formula1>$H$23:$I$23</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7E9F0-3738-2746-B20F-7C453BB1180F}">
  <sheetPr>
    <tabColor theme="9" tint="0.39997558519241921"/>
  </sheetPr>
  <dimension ref="A1:B3"/>
  <sheetViews>
    <sheetView workbookViewId="0">
      <selection sqref="A1:A3"/>
    </sheetView>
  </sheetViews>
  <sheetFormatPr baseColWidth="10" defaultRowHeight="15" x14ac:dyDescent="0.2"/>
  <cols>
    <col min="1" max="1" width="22" style="36" bestFit="1" customWidth="1"/>
    <col min="2" max="2" width="127.33203125" customWidth="1"/>
  </cols>
  <sheetData>
    <row r="1" spans="1:2" x14ac:dyDescent="0.2">
      <c r="A1" s="15" t="s">
        <v>151</v>
      </c>
      <c r="B1" s="35" t="s">
        <v>156</v>
      </c>
    </row>
    <row r="2" spans="1:2" ht="32" x14ac:dyDescent="0.2">
      <c r="A2" s="16" t="s">
        <v>152</v>
      </c>
      <c r="B2" s="33" t="s">
        <v>157</v>
      </c>
    </row>
    <row r="3" spans="1:2" ht="48" x14ac:dyDescent="0.2">
      <c r="A3" s="16" t="s">
        <v>153</v>
      </c>
      <c r="B3" s="37"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D98E-6314-5C46-BFF0-31DCBA588D88}">
  <sheetPr>
    <tabColor theme="9" tint="0.39997558519241921"/>
  </sheetPr>
  <dimension ref="A1:B3"/>
  <sheetViews>
    <sheetView workbookViewId="0">
      <selection activeCell="A8" sqref="A8"/>
    </sheetView>
  </sheetViews>
  <sheetFormatPr baseColWidth="10" defaultRowHeight="15" x14ac:dyDescent="0.2"/>
  <cols>
    <col min="1" max="1" width="22" style="36" bestFit="1" customWidth="1"/>
    <col min="2" max="2" width="73.5" customWidth="1"/>
  </cols>
  <sheetData>
    <row r="1" spans="1:2" x14ac:dyDescent="0.2">
      <c r="A1" s="15" t="s">
        <v>151</v>
      </c>
      <c r="B1" s="38" t="s">
        <v>154</v>
      </c>
    </row>
    <row r="2" spans="1:2" ht="48" x14ac:dyDescent="0.2">
      <c r="A2" s="16" t="s">
        <v>152</v>
      </c>
      <c r="B2" s="33" t="s">
        <v>155</v>
      </c>
    </row>
    <row r="3" spans="1:2" ht="34" x14ac:dyDescent="0.2">
      <c r="A3" s="16" t="s">
        <v>153</v>
      </c>
      <c r="B3" s="34" t="s">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36AE4-DC34-7647-AC9A-7D14989DCCBE}">
  <sheetPr>
    <tabColor rgb="FFFF0000"/>
  </sheetPr>
  <dimension ref="A1:B12"/>
  <sheetViews>
    <sheetView topLeftCell="A10" workbookViewId="0">
      <selection activeCell="B13" sqref="B13"/>
    </sheetView>
  </sheetViews>
  <sheetFormatPr baseColWidth="10" defaultColWidth="117.1640625" defaultRowHeight="15" x14ac:dyDescent="0.2"/>
  <cols>
    <col min="1" max="1" width="21.1640625" bestFit="1" customWidth="1"/>
    <col min="2" max="2" width="117.1640625" style="42"/>
  </cols>
  <sheetData>
    <row r="1" spans="1:2" ht="16" x14ac:dyDescent="0.2">
      <c r="A1" s="15" t="s">
        <v>7</v>
      </c>
      <c r="B1" s="42" t="s">
        <v>144</v>
      </c>
    </row>
    <row r="2" spans="1:2" ht="16" x14ac:dyDescent="0.2">
      <c r="A2" s="16" t="s">
        <v>103</v>
      </c>
      <c r="B2" s="42" t="s">
        <v>145</v>
      </c>
    </row>
    <row r="3" spans="1:2" ht="16" x14ac:dyDescent="0.2">
      <c r="A3" s="27" t="s">
        <v>114</v>
      </c>
      <c r="B3" s="42" t="s">
        <v>145</v>
      </c>
    </row>
    <row r="4" spans="1:2" ht="16" x14ac:dyDescent="0.2">
      <c r="A4" s="16" t="s">
        <v>115</v>
      </c>
      <c r="B4" s="42" t="s">
        <v>145</v>
      </c>
    </row>
    <row r="5" spans="1:2" ht="48" x14ac:dyDescent="0.2">
      <c r="A5" s="27" t="s">
        <v>116</v>
      </c>
      <c r="B5" s="42" t="s">
        <v>146</v>
      </c>
    </row>
    <row r="6" spans="1:2" ht="125" customHeight="1" x14ac:dyDescent="0.2">
      <c r="A6" s="16" t="s">
        <v>117</v>
      </c>
      <c r="B6" s="42" t="s">
        <v>147</v>
      </c>
    </row>
    <row r="7" spans="1:2" ht="48" x14ac:dyDescent="0.2">
      <c r="A7" s="16" t="s">
        <v>118</v>
      </c>
      <c r="B7" s="42" t="s">
        <v>148</v>
      </c>
    </row>
    <row r="8" spans="1:2" ht="16" x14ac:dyDescent="0.2">
      <c r="A8" s="16" t="s">
        <v>119</v>
      </c>
      <c r="B8" s="42" t="s">
        <v>145</v>
      </c>
    </row>
    <row r="9" spans="1:2" ht="16" x14ac:dyDescent="0.2">
      <c r="A9" s="15" t="s">
        <v>120</v>
      </c>
      <c r="B9" s="42" t="s">
        <v>145</v>
      </c>
    </row>
    <row r="10" spans="1:2" ht="102" x14ac:dyDescent="0.2">
      <c r="A10" s="15" t="s">
        <v>121</v>
      </c>
      <c r="B10" s="44" t="s">
        <v>149</v>
      </c>
    </row>
    <row r="11" spans="1:2" ht="274" customHeight="1" x14ac:dyDescent="0.2">
      <c r="A11" s="27" t="s">
        <v>122</v>
      </c>
      <c r="B11" s="45" t="s">
        <v>150</v>
      </c>
    </row>
    <row r="12" spans="1:2" ht="16" x14ac:dyDescent="0.2">
      <c r="A12" s="31"/>
      <c r="B12" s="4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6F617-B7C7-8B4D-99BE-40595BEC12C4}">
  <sheetPr>
    <tabColor rgb="FFFF0000"/>
  </sheetPr>
  <dimension ref="A1:B11"/>
  <sheetViews>
    <sheetView workbookViewId="0">
      <selection activeCell="B4" sqref="B4"/>
    </sheetView>
  </sheetViews>
  <sheetFormatPr baseColWidth="10" defaultRowHeight="15" x14ac:dyDescent="0.2"/>
  <cols>
    <col min="1" max="1" width="21.1640625" bestFit="1" customWidth="1"/>
    <col min="2" max="2" width="141.1640625" style="42" customWidth="1"/>
  </cols>
  <sheetData>
    <row r="1" spans="1:2" ht="17" x14ac:dyDescent="0.2">
      <c r="A1" s="27" t="s">
        <v>7</v>
      </c>
      <c r="B1" s="40" t="s">
        <v>133</v>
      </c>
    </row>
    <row r="2" spans="1:2" ht="289" x14ac:dyDescent="0.2">
      <c r="A2" s="15" t="s">
        <v>103</v>
      </c>
      <c r="B2" s="32" t="s">
        <v>134</v>
      </c>
    </row>
    <row r="3" spans="1:2" ht="133" customHeight="1" x14ac:dyDescent="0.2">
      <c r="A3" s="27" t="s">
        <v>114</v>
      </c>
      <c r="B3" s="40" t="s">
        <v>135</v>
      </c>
    </row>
    <row r="4" spans="1:2" ht="281" customHeight="1" x14ac:dyDescent="0.2">
      <c r="A4" s="15" t="s">
        <v>115</v>
      </c>
      <c r="B4" s="40" t="s">
        <v>136</v>
      </c>
    </row>
    <row r="5" spans="1:2" ht="96" x14ac:dyDescent="0.2">
      <c r="A5" s="27" t="s">
        <v>116</v>
      </c>
      <c r="B5" s="41" t="s">
        <v>137</v>
      </c>
    </row>
    <row r="6" spans="1:2" ht="166" customHeight="1" x14ac:dyDescent="0.2">
      <c r="A6" s="15" t="s">
        <v>117</v>
      </c>
      <c r="B6" s="32" t="s">
        <v>138</v>
      </c>
    </row>
    <row r="7" spans="1:2" ht="32" x14ac:dyDescent="0.2">
      <c r="A7" s="15" t="s">
        <v>118</v>
      </c>
      <c r="B7" s="42" t="s">
        <v>139</v>
      </c>
    </row>
    <row r="8" spans="1:2" ht="197" customHeight="1" x14ac:dyDescent="0.2">
      <c r="A8" s="15" t="s">
        <v>119</v>
      </c>
      <c r="B8" s="32" t="s">
        <v>140</v>
      </c>
    </row>
    <row r="9" spans="1:2" ht="32" x14ac:dyDescent="0.2">
      <c r="A9" s="15" t="s">
        <v>120</v>
      </c>
      <c r="B9" s="39" t="s">
        <v>141</v>
      </c>
    </row>
    <row r="10" spans="1:2" ht="64" x14ac:dyDescent="0.2">
      <c r="A10" s="15" t="s">
        <v>121</v>
      </c>
      <c r="B10" s="43" t="s">
        <v>142</v>
      </c>
    </row>
    <row r="11" spans="1:2" ht="197" customHeight="1" x14ac:dyDescent="0.2">
      <c r="A11" s="27" t="s">
        <v>122</v>
      </c>
      <c r="B11" s="32"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C9160-E7A0-894D-9CB1-5E00D64C89B2}">
  <sheetPr>
    <tabColor theme="4" tint="0.39997558519241921"/>
  </sheetPr>
  <dimension ref="A1:B3"/>
  <sheetViews>
    <sheetView workbookViewId="0">
      <selection activeCell="B1" sqref="B1"/>
    </sheetView>
  </sheetViews>
  <sheetFormatPr baseColWidth="10" defaultRowHeight="15" x14ac:dyDescent="0.2"/>
  <cols>
    <col min="1" max="1" width="27" customWidth="1"/>
    <col min="2" max="2" width="141.5" bestFit="1" customWidth="1"/>
  </cols>
  <sheetData>
    <row r="1" spans="1:2" ht="409.6" x14ac:dyDescent="0.2">
      <c r="A1" s="26" t="s">
        <v>105</v>
      </c>
      <c r="B1" s="28" t="s">
        <v>106</v>
      </c>
    </row>
    <row r="2" spans="1:2" ht="288" x14ac:dyDescent="0.2">
      <c r="A2" s="27" t="s">
        <v>109</v>
      </c>
      <c r="B2" s="28" t="s">
        <v>107</v>
      </c>
    </row>
    <row r="3" spans="1:2" ht="288" x14ac:dyDescent="0.2">
      <c r="A3" s="16" t="s">
        <v>110</v>
      </c>
      <c r="B3" s="28" t="s">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C16E-02FF-FF43-8F4D-36A37E8AD65E}">
  <sheetPr>
    <tabColor theme="4" tint="0.39997558519241921"/>
  </sheetPr>
  <dimension ref="A1:B3"/>
  <sheetViews>
    <sheetView workbookViewId="0">
      <selection sqref="A1:A3"/>
    </sheetView>
  </sheetViews>
  <sheetFormatPr baseColWidth="10" defaultRowHeight="15" x14ac:dyDescent="0.2"/>
  <cols>
    <col min="1" max="1" width="29" customWidth="1"/>
    <col min="2" max="2" width="158.5" bestFit="1" customWidth="1"/>
  </cols>
  <sheetData>
    <row r="1" spans="1:2" ht="409.6" x14ac:dyDescent="0.2">
      <c r="A1" s="26" t="s">
        <v>105</v>
      </c>
      <c r="B1" s="29" t="s">
        <v>111</v>
      </c>
    </row>
    <row r="2" spans="1:2" ht="335" x14ac:dyDescent="0.2">
      <c r="A2" s="27" t="s">
        <v>109</v>
      </c>
      <c r="B2" s="28" t="s">
        <v>112</v>
      </c>
    </row>
    <row r="3" spans="1:2" ht="395" x14ac:dyDescent="0.2">
      <c r="A3" s="16" t="s">
        <v>110</v>
      </c>
      <c r="B3" s="29" t="s">
        <v>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F57FA-0267-A446-BB46-0A3A1567AE9B}">
  <sheetPr>
    <tabColor theme="4" tint="0.39997558519241921"/>
  </sheetPr>
  <dimension ref="A1:A3"/>
  <sheetViews>
    <sheetView workbookViewId="0">
      <selection activeCell="A15" sqref="A15"/>
    </sheetView>
  </sheetViews>
  <sheetFormatPr baseColWidth="10" defaultRowHeight="15" x14ac:dyDescent="0.2"/>
  <cols>
    <col min="1" max="1" width="24.83203125" bestFit="1" customWidth="1"/>
  </cols>
  <sheetData>
    <row r="1" spans="1:1" ht="16" x14ac:dyDescent="0.2">
      <c r="A1" s="26" t="s">
        <v>105</v>
      </c>
    </row>
    <row r="2" spans="1:1" ht="16" x14ac:dyDescent="0.2">
      <c r="A2" s="27" t="s">
        <v>109</v>
      </c>
    </row>
    <row r="3" spans="1:1" ht="16" x14ac:dyDescent="0.2">
      <c r="A3" s="16"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date solicitate</vt:lpstr>
      <vt:lpstr>noua</vt:lpstr>
      <vt:lpstr>veche</vt:lpstr>
      <vt:lpstr>4211</vt:lpstr>
      <vt:lpstr>4312</vt:lpstr>
      <vt:lpstr>Dolj</vt:lpstr>
      <vt:lpstr>Gorj</vt:lpstr>
      <vt:lpstr>Prahova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Marian Gabriel Valu</cp:lastModifiedBy>
  <dcterms:created xsi:type="dcterms:W3CDTF">2015-06-05T18:19:34Z</dcterms:created>
  <dcterms:modified xsi:type="dcterms:W3CDTF">2024-02-07T22:31:48Z</dcterms:modified>
</cp:coreProperties>
</file>