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</sheets>
  <externalReferences>
    <externalReference r:id="rId3"/>
    <externalReference r:id="rId4"/>
  </externalReferences>
  <calcPr calcId="152511"/>
</workbook>
</file>

<file path=xl/calcChain.xml><?xml version="1.0" encoding="utf-8"?>
<calcChain xmlns="http://schemas.openxmlformats.org/spreadsheetml/2006/main">
  <c r="M198" i="1" l="1"/>
  <c r="M19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V5" i="2" l="1"/>
  <c r="M197" i="1" l="1"/>
  <c r="M196" i="1" l="1"/>
  <c r="M194" i="1"/>
  <c r="M195" i="1"/>
  <c r="B2" i="1" l="1"/>
  <c r="D2" i="1" s="1"/>
  <c r="C2" i="1"/>
  <c r="B2" i="2" l="1"/>
  <c r="C2" i="2"/>
  <c r="C3" i="2"/>
  <c r="B3" i="2"/>
  <c r="M193" i="1"/>
  <c r="D2" i="2" l="1"/>
  <c r="D3" i="2"/>
  <c r="M192" i="1"/>
  <c r="M190" i="1"/>
  <c r="M191" i="1"/>
  <c r="M189" i="1" l="1"/>
  <c r="M188" i="1" l="1"/>
  <c r="M187" i="1" l="1"/>
  <c r="M186" i="1"/>
  <c r="M140" i="1" l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</calcChain>
</file>

<file path=xl/sharedStrings.xml><?xml version="1.0" encoding="utf-8"?>
<sst xmlns="http://schemas.openxmlformats.org/spreadsheetml/2006/main" count="13" uniqueCount="13">
  <si>
    <t>ICP-Leite</t>
  </si>
  <si>
    <t>Preço ao produtor ICP</t>
  </si>
  <si>
    <t>SPOT_ICP</t>
  </si>
  <si>
    <t>SPOTQUINZENAL_BR</t>
  </si>
  <si>
    <t>base</t>
  </si>
  <si>
    <t>DESVIO</t>
  </si>
  <si>
    <t>MEDIA</t>
  </si>
  <si>
    <t>PLP</t>
  </si>
  <si>
    <t>SPOT</t>
  </si>
  <si>
    <t>previsao</t>
  </si>
  <si>
    <t>ano 2022</t>
  </si>
  <si>
    <t>arima(1,1,0)</t>
  </si>
  <si>
    <t>três porcento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</si>
</sst>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1" fillId="0" borderId="1" xfId="0" applyNumberFormat="1" applyFont="1" applyBorder="1" applyAlignment="1">
      <alignment horizontal="center"/>
    </xf>
    <xf numFmtId="0" fontId="1" fillId="2" borderId="0" xfId="0" applyFont="1" applyFill="1"/>
    <xf numFmtId="2" fontId="0" fillId="0" borderId="0" xfId="0" applyNumberFormat="1"/>
    <xf numFmtId="0" fontId="0" fillId="3" borderId="0" xfId="0" applyFill="1"/>
    <xf numFmtId="17" fontId="0" fillId="3" borderId="0" xfId="0" applyNumberFormat="1" applyFill="1"/>
    <xf numFmtId="0" fontId="0" fillId="0" borderId="0" xfId="0" applyFill="1"/>
    <xf numFmtId="2" fontId="2" fillId="0" borderId="0" xfId="0" applyNumberFormat="1" applyFont="1" applyFill="1"/>
    <xf numFmtId="0" fontId="0" fillId="0" borderId="0" xfId="0" applyAlignment="1">
      <alignment horizontal="center"/>
    </xf>
    <xf numFmtId="2" fontId="2" fillId="0" borderId="0" xfId="0" applyNumberFormat="1" applyFont="1"/>
    <xf numFmtId="0" fontId="3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Plan2!$A$2:$A$3</c:f>
              <c:strCache>
                <c:ptCount val="2"/>
                <c:pt idx="0">
                  <c:v>PLP</c:v>
                </c:pt>
                <c:pt idx="1">
                  <c:v>SPOT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Plan2!$A$2:$A$3</c:f>
              <c:strCache>
                <c:ptCount val="2"/>
                <c:pt idx="0">
                  <c:v>PLP</c:v>
                </c:pt>
                <c:pt idx="1">
                  <c:v>SPOT</c:v>
                </c:pt>
              </c:strCache>
            </c:strRef>
          </c:cat>
          <c:val>
            <c:numRef>
              <c:f>Plan2!$D$2:$D$3</c:f>
              <c:numCache>
                <c:formatCode>General</c:formatCode>
                <c:ptCount val="2"/>
                <c:pt idx="0">
                  <c:v>0.13728152968063817</c:v>
                </c:pt>
                <c:pt idx="1">
                  <c:v>0.21932591321528674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8393976"/>
        <c:axId val="318394760"/>
      </c:barChart>
      <c:catAx>
        <c:axId val="3183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394760"/>
        <c:crosses val="autoZero"/>
        <c:auto val="1"/>
        <c:lblAlgn val="ctr"/>
        <c:lblOffset val="100"/>
        <c:noMultiLvlLbl val="0"/>
      </c:catAx>
      <c:valAx>
        <c:axId val="31839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393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33337</xdr:rowOff>
    </xdr:from>
    <xdr:to>
      <xdr:col>13</xdr:col>
      <xdr:colOff>76200</xdr:colOff>
      <xdr:row>16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Planilha%20calculo/Agricola/Leite/Preco_Brasil_produto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Bdados/Setorial/Agricola/Pre&#231;os/Preco%20Leite_atacado_B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2"/>
      <sheetName val="Plan3"/>
      <sheetName val="Plan1"/>
      <sheetName val="Sheet1"/>
      <sheetName val="dolar"/>
      <sheetName val="RS_MG"/>
    </sheetNames>
    <sheetDataSet>
      <sheetData sheetId="0">
        <row r="13">
          <cell r="C13">
            <v>112.26594002147296</v>
          </cell>
          <cell r="S13">
            <v>1.9008767012711618</v>
          </cell>
        </row>
        <row r="14">
          <cell r="C14">
            <v>115.59444346059742</v>
          </cell>
          <cell r="S14">
            <v>1.9656965573805207</v>
          </cell>
        </row>
        <row r="15">
          <cell r="C15">
            <v>113.50565379221899</v>
          </cell>
          <cell r="S15">
            <v>2.0885999659624686</v>
          </cell>
        </row>
        <row r="16">
          <cell r="C16">
            <v>112.97869700966353</v>
          </cell>
          <cell r="S16">
            <v>2.2805693554776068</v>
          </cell>
        </row>
        <row r="17">
          <cell r="C17">
            <v>114.09741412790063</v>
          </cell>
          <cell r="S17">
            <v>2.4315977999203917</v>
          </cell>
        </row>
        <row r="18">
          <cell r="C18">
            <v>115.42270091935005</v>
          </cell>
          <cell r="S18">
            <v>2.6501145876857581</v>
          </cell>
        </row>
        <row r="19">
          <cell r="C19">
            <v>114.99866635882586</v>
          </cell>
          <cell r="S19">
            <v>3.0220556247187158</v>
          </cell>
        </row>
        <row r="20">
          <cell r="C20">
            <v>116.45524636653903</v>
          </cell>
          <cell r="S20">
            <v>3.0956127488062588</v>
          </cell>
        </row>
        <row r="21">
          <cell r="C21">
            <v>120.1271911370809</v>
          </cell>
          <cell r="S21">
            <v>2.7393822444122464</v>
          </cell>
        </row>
        <row r="22">
          <cell r="C22">
            <v>123.69166935821428</v>
          </cell>
          <cell r="S22">
            <v>2.4817510994495393</v>
          </cell>
        </row>
        <row r="23">
          <cell r="C23">
            <v>123.94233458990739</v>
          </cell>
          <cell r="S23">
            <v>2.4484744181989813</v>
          </cell>
        </row>
        <row r="24">
          <cell r="C24">
            <v>126.57261801954843</v>
          </cell>
          <cell r="S24">
            <v>2.3471135194708888</v>
          </cell>
        </row>
        <row r="25">
          <cell r="C25">
            <v>128.96376954496716</v>
          </cell>
          <cell r="S25">
            <v>2.3747910878821976</v>
          </cell>
        </row>
        <row r="26">
          <cell r="C26">
            <v>124.91277452113488</v>
          </cell>
          <cell r="S26">
            <v>2.5624432859796471</v>
          </cell>
        </row>
        <row r="27">
          <cell r="C27">
            <v>128.47681359972142</v>
          </cell>
          <cell r="S27">
            <v>2.5720346614959602</v>
          </cell>
        </row>
        <row r="28">
          <cell r="C28">
            <v>129.41609489799495</v>
          </cell>
          <cell r="S28">
            <v>2.6129775093700052</v>
          </cell>
        </row>
        <row r="29">
          <cell r="C29">
            <v>131.028456225827</v>
          </cell>
          <cell r="S29">
            <v>2.60538577390298</v>
          </cell>
        </row>
        <row r="30">
          <cell r="C30">
            <v>132.78329745799547</v>
          </cell>
          <cell r="S30">
            <v>2.5089340479935354</v>
          </cell>
        </row>
        <row r="31">
          <cell r="C31">
            <v>132.2561014753756</v>
          </cell>
          <cell r="S31">
            <v>2.4022746577974772</v>
          </cell>
        </row>
        <row r="32">
          <cell r="C32">
            <v>130.70145247043715</v>
          </cell>
          <cell r="S32">
            <v>2.2458103422976223</v>
          </cell>
        </row>
        <row r="33">
          <cell r="C33">
            <v>129.56215972976003</v>
          </cell>
          <cell r="S33">
            <v>2.1004453929830307</v>
          </cell>
        </row>
        <row r="34">
          <cell r="C34">
            <v>130.09409290228282</v>
          </cell>
          <cell r="S34">
            <v>2.0180053722460372</v>
          </cell>
        </row>
        <row r="35">
          <cell r="C35">
            <v>130.34446284255688</v>
          </cell>
          <cell r="S35">
            <v>2.0210280669859002</v>
          </cell>
        </row>
        <row r="36">
          <cell r="C36">
            <v>129.8041726240572</v>
          </cell>
          <cell r="S36">
            <v>2.0513171170687126</v>
          </cell>
        </row>
        <row r="37">
          <cell r="C37">
            <v>131.02368867866545</v>
          </cell>
          <cell r="S37">
            <v>2.0361976994333899</v>
          </cell>
        </row>
        <row r="38">
          <cell r="C38">
            <v>132.61776663151841</v>
          </cell>
          <cell r="S38">
            <v>2.0477671109176345</v>
          </cell>
        </row>
        <row r="39">
          <cell r="C39">
            <v>134.84621703269889</v>
          </cell>
          <cell r="S39">
            <v>2.0707848253225336</v>
          </cell>
        </row>
        <row r="40">
          <cell r="C40">
            <v>134.11282735599247</v>
          </cell>
          <cell r="S40">
            <v>2.2045650448399474</v>
          </cell>
        </row>
        <row r="41">
          <cell r="C41">
            <v>132.97295077137645</v>
          </cell>
          <cell r="S41">
            <v>2.3775786144104041</v>
          </cell>
        </row>
        <row r="42">
          <cell r="C42">
            <v>132.80880491512309</v>
          </cell>
          <cell r="S42">
            <v>2.5936233775025577</v>
          </cell>
        </row>
        <row r="43">
          <cell r="C43">
            <v>131.50338710720283</v>
          </cell>
          <cell r="S43">
            <v>2.6272878086447817</v>
          </cell>
        </row>
        <row r="44">
          <cell r="C44">
            <v>131.48488551689684</v>
          </cell>
          <cell r="S44">
            <v>2.5203914827990368</v>
          </cell>
        </row>
        <row r="45">
          <cell r="C45">
            <v>131.75670090954134</v>
          </cell>
          <cell r="S45">
            <v>2.3657603237900684</v>
          </cell>
        </row>
        <row r="46">
          <cell r="C46">
            <v>132.02136519951708</v>
          </cell>
          <cell r="S46">
            <v>2.1599045600004754</v>
          </cell>
        </row>
        <row r="47">
          <cell r="C47">
            <v>132.18061147387442</v>
          </cell>
          <cell r="S47">
            <v>2.0463042563454716</v>
          </cell>
        </row>
        <row r="48">
          <cell r="C48">
            <v>131.5572324277837</v>
          </cell>
          <cell r="S48">
            <v>2.0488054901636774</v>
          </cell>
        </row>
        <row r="49">
          <cell r="C49">
            <v>133.30605295473705</v>
          </cell>
          <cell r="S49">
            <v>2.0783781974661037</v>
          </cell>
        </row>
        <row r="50">
          <cell r="C50">
            <v>134.34955941307885</v>
          </cell>
          <cell r="S50">
            <v>2.2676132817394401</v>
          </cell>
        </row>
        <row r="51">
          <cell r="C51">
            <v>134.56420435417849</v>
          </cell>
          <cell r="S51">
            <v>2.5218040465760043</v>
          </cell>
        </row>
        <row r="52">
          <cell r="C52">
            <v>132.99411372167643</v>
          </cell>
          <cell r="S52">
            <v>2.6889409127274431</v>
          </cell>
        </row>
        <row r="53">
          <cell r="C53">
            <v>130.98599575944507</v>
          </cell>
          <cell r="S53">
            <v>2.6188766782457598</v>
          </cell>
        </row>
        <row r="54">
          <cell r="C54">
            <v>132.05439910770932</v>
          </cell>
          <cell r="S54">
            <v>2.441067206353162</v>
          </cell>
        </row>
        <row r="55">
          <cell r="C55">
            <v>130.45790853115724</v>
          </cell>
          <cell r="S55">
            <v>2.3697225092393506</v>
          </cell>
        </row>
        <row r="56">
          <cell r="C56">
            <v>133.78505827770553</v>
          </cell>
          <cell r="S56">
            <v>2.31149653866661</v>
          </cell>
        </row>
        <row r="57">
          <cell r="C57">
            <v>137.93252616739755</v>
          </cell>
          <cell r="S57">
            <v>2.2454238433698057</v>
          </cell>
        </row>
        <row r="58">
          <cell r="C58">
            <v>140.09394771082674</v>
          </cell>
          <cell r="S58">
            <v>2.259766426248373</v>
          </cell>
        </row>
        <row r="59">
          <cell r="C59">
            <v>143.45827206793126</v>
          </cell>
          <cell r="S59">
            <v>2.2242565703516437</v>
          </cell>
        </row>
        <row r="60">
          <cell r="C60">
            <v>146.42972391497022</v>
          </cell>
          <cell r="S60">
            <v>2.1920490678373978</v>
          </cell>
        </row>
        <row r="61">
          <cell r="C61">
            <v>148.56904434553059</v>
          </cell>
          <cell r="S61">
            <v>2.1748199214519945</v>
          </cell>
        </row>
        <row r="62">
          <cell r="C62">
            <v>150.79359516625678</v>
          </cell>
          <cell r="S62">
            <v>2.196720623570851</v>
          </cell>
        </row>
        <row r="63">
          <cell r="C63">
            <v>157.31732311316037</v>
          </cell>
          <cell r="S63">
            <v>2.2196465922423201</v>
          </cell>
        </row>
        <row r="64">
          <cell r="C64">
            <v>155.35939906150236</v>
          </cell>
          <cell r="S64">
            <v>2.3694750256736268</v>
          </cell>
        </row>
        <row r="65">
          <cell r="C65">
            <v>156.34479015531923</v>
          </cell>
          <cell r="S65">
            <v>2.4335503949120816</v>
          </cell>
        </row>
        <row r="66">
          <cell r="C66">
            <v>158.99827079096713</v>
          </cell>
          <cell r="S66">
            <v>2.3849005238434211</v>
          </cell>
        </row>
        <row r="67">
          <cell r="C67">
            <v>160.64510543279869</v>
          </cell>
          <cell r="S67">
            <v>2.377834253152542</v>
          </cell>
        </row>
        <row r="68">
          <cell r="C68">
            <v>162.46865533517726</v>
          </cell>
          <cell r="S68">
            <v>2.4117374429868543</v>
          </cell>
        </row>
        <row r="69">
          <cell r="C69">
            <v>166.42142222858817</v>
          </cell>
          <cell r="S69">
            <v>2.3436481634821624</v>
          </cell>
        </row>
        <row r="70">
          <cell r="C70">
            <v>170.08408352816207</v>
          </cell>
          <cell r="S70">
            <v>2.2052474376443394</v>
          </cell>
        </row>
        <row r="71">
          <cell r="C71">
            <v>171.00676825966116</v>
          </cell>
          <cell r="S71">
            <v>2.1659492344139823</v>
          </cell>
        </row>
        <row r="72">
          <cell r="C72">
            <v>172.03252239707882</v>
          </cell>
          <cell r="S72">
            <v>2.1131432429242691</v>
          </cell>
        </row>
        <row r="73">
          <cell r="C73">
            <v>177.29038436683092</v>
          </cell>
          <cell r="S73">
            <v>2.0736992222935142</v>
          </cell>
        </row>
        <row r="74">
          <cell r="C74">
            <v>177.51925238812947</v>
          </cell>
          <cell r="S74">
            <v>2.1142164936179095</v>
          </cell>
        </row>
        <row r="75">
          <cell r="C75">
            <v>178.83509531564377</v>
          </cell>
          <cell r="S75">
            <v>2.1235373253064602</v>
          </cell>
        </row>
        <row r="76">
          <cell r="C76">
            <v>179.24242590940321</v>
          </cell>
          <cell r="S76">
            <v>2.1345543691790589</v>
          </cell>
        </row>
        <row r="77">
          <cell r="C77">
            <v>182.17374330713602</v>
          </cell>
          <cell r="S77">
            <v>2.0576008409920163</v>
          </cell>
        </row>
        <row r="78">
          <cell r="C78">
            <v>183.5603168017231</v>
          </cell>
          <cell r="S78">
            <v>2.0165324580601793</v>
          </cell>
        </row>
        <row r="79">
          <cell r="C79">
            <v>190.49715929650327</v>
          </cell>
          <cell r="S79">
            <v>1.9557723910402462</v>
          </cell>
        </row>
        <row r="80">
          <cell r="C80">
            <v>201.24320256524706</v>
          </cell>
          <cell r="S80">
            <v>1.8804998143459539</v>
          </cell>
        </row>
        <row r="81">
          <cell r="C81">
            <v>200.71732452326171</v>
          </cell>
          <cell r="S81">
            <v>1.9092421311670003</v>
          </cell>
        </row>
        <row r="82">
          <cell r="C82">
            <v>202.79964630358003</v>
          </cell>
          <cell r="S82">
            <v>1.9185767818900652</v>
          </cell>
        </row>
        <row r="83">
          <cell r="C83">
            <v>208.57283688039487</v>
          </cell>
          <cell r="S83">
            <v>1.86683303989299</v>
          </cell>
        </row>
        <row r="84">
          <cell r="C84">
            <v>210.92456221720056</v>
          </cell>
          <cell r="S84">
            <v>1.8197655003661295</v>
          </cell>
        </row>
        <row r="85">
          <cell r="C85">
            <v>213.49568262240805</v>
          </cell>
          <cell r="S85">
            <v>1.822013593979267</v>
          </cell>
        </row>
        <row r="86">
          <cell r="C86">
            <v>210.04438002073488</v>
          </cell>
          <cell r="S86">
            <v>1.8988193877822466</v>
          </cell>
        </row>
        <row r="87">
          <cell r="C87">
            <v>206.40966300425225</v>
          </cell>
          <cell r="S87">
            <v>2.0099866410862681</v>
          </cell>
        </row>
        <row r="88">
          <cell r="C88">
            <v>204.16643118857471</v>
          </cell>
          <cell r="S88">
            <v>2.1081055028856208</v>
          </cell>
        </row>
        <row r="89">
          <cell r="C89">
            <v>203.87804907193515</v>
          </cell>
          <cell r="S89">
            <v>2.186765246216769</v>
          </cell>
        </row>
        <row r="90">
          <cell r="C90">
            <v>204.95066587805672</v>
          </cell>
          <cell r="S90">
            <v>2.2626106704516276</v>
          </cell>
        </row>
        <row r="91">
          <cell r="C91">
            <v>205.79112049682328</v>
          </cell>
          <cell r="S91">
            <v>2.3327141465747845</v>
          </cell>
        </row>
        <row r="92">
          <cell r="C92">
            <v>207.9718525048423</v>
          </cell>
          <cell r="S92">
            <v>2.3617332043550956</v>
          </cell>
        </row>
        <row r="93">
          <cell r="C93">
            <v>212.08617165743436</v>
          </cell>
          <cell r="S93">
            <v>2.3185951562373903</v>
          </cell>
        </row>
        <row r="94">
          <cell r="C94">
            <v>210.96839670078805</v>
          </cell>
          <cell r="S94">
            <v>2.2873580604003405</v>
          </cell>
        </row>
        <row r="95">
          <cell r="C95">
            <v>210.90744595012595</v>
          </cell>
          <cell r="S95">
            <v>2.15472335307257</v>
          </cell>
        </row>
        <row r="96">
          <cell r="C96">
            <v>213.97572349248216</v>
          </cell>
          <cell r="S96">
            <v>2.0304855687687411</v>
          </cell>
        </row>
        <row r="97">
          <cell r="C97">
            <v>215.57656926519635</v>
          </cell>
          <cell r="S97">
            <v>2.0033325451363653</v>
          </cell>
        </row>
        <row r="98">
          <cell r="C98">
            <v>218.57377805924844</v>
          </cell>
          <cell r="S98">
            <v>2.0395223422743718</v>
          </cell>
        </row>
        <row r="99">
          <cell r="C99">
            <v>222.53225015982215</v>
          </cell>
          <cell r="S99">
            <v>2.1257469692063689</v>
          </cell>
        </row>
        <row r="100">
          <cell r="C100">
            <v>224.97934935974723</v>
          </cell>
          <cell r="S100">
            <v>2.146381713638629</v>
          </cell>
        </row>
        <row r="101">
          <cell r="C101">
            <v>225.13010845841106</v>
          </cell>
          <cell r="S101">
            <v>2.1291773697321803</v>
          </cell>
        </row>
        <row r="102">
          <cell r="C102">
            <v>223.65408950741875</v>
          </cell>
          <cell r="S102">
            <v>2.1430173927996696</v>
          </cell>
        </row>
        <row r="103">
          <cell r="C103">
            <v>220.69558769399077</v>
          </cell>
          <cell r="S103">
            <v>2.1700296851000029</v>
          </cell>
        </row>
        <row r="104">
          <cell r="C104">
            <v>218.89299842696317</v>
          </cell>
          <cell r="S104">
            <v>2.1701701384440644</v>
          </cell>
        </row>
        <row r="105">
          <cell r="C105">
            <v>218.46500244391282</v>
          </cell>
          <cell r="S105">
            <v>2.1282772822468297</v>
          </cell>
        </row>
        <row r="106">
          <cell r="C106">
            <v>221.28850701065767</v>
          </cell>
          <cell r="S106">
            <v>2.0112936905408554</v>
          </cell>
        </row>
        <row r="107">
          <cell r="C107">
            <v>222.66510014728294</v>
          </cell>
          <cell r="S107">
            <v>1.9061855660995521</v>
          </cell>
        </row>
        <row r="108">
          <cell r="C108">
            <v>226.38145542459139</v>
          </cell>
          <cell r="S108">
            <v>1.7657611562531601</v>
          </cell>
        </row>
        <row r="109">
          <cell r="C109">
            <v>230.09755104208563</v>
          </cell>
          <cell r="S109">
            <v>1.7240799032375083</v>
          </cell>
        </row>
        <row r="110">
          <cell r="C110">
            <v>231.13184546299132</v>
          </cell>
          <cell r="S110">
            <v>1.7515848834037704</v>
          </cell>
        </row>
        <row r="111">
          <cell r="C111">
            <v>234.88016742912922</v>
          </cell>
          <cell r="S111">
            <v>1.8018143739915273</v>
          </cell>
        </row>
        <row r="112">
          <cell r="C112">
            <v>238.9162063488686</v>
          </cell>
          <cell r="S112">
            <v>1.8490298226430639</v>
          </cell>
        </row>
        <row r="113">
          <cell r="C113">
            <v>238.67608524939322</v>
          </cell>
          <cell r="S113">
            <v>1.8911440302667435</v>
          </cell>
        </row>
        <row r="114">
          <cell r="C114">
            <v>239.12754221920216</v>
          </cell>
          <cell r="S114">
            <v>1.9317100842150989</v>
          </cell>
        </row>
        <row r="115">
          <cell r="C115">
            <v>240.39744332316522</v>
          </cell>
          <cell r="S115">
            <v>1.9616684342574873</v>
          </cell>
        </row>
        <row r="116">
          <cell r="C116">
            <v>242.16</v>
          </cell>
          <cell r="S116">
            <v>1.9239373532537658</v>
          </cell>
        </row>
        <row r="117">
          <cell r="C117">
            <v>248.98</v>
          </cell>
          <cell r="S117">
            <v>1.8497572552550452</v>
          </cell>
        </row>
        <row r="118">
          <cell r="C118">
            <v>255.42</v>
          </cell>
          <cell r="S118">
            <v>1.7927420389282347</v>
          </cell>
        </row>
        <row r="119">
          <cell r="C119">
            <v>260.58</v>
          </cell>
          <cell r="S119">
            <v>1.7568789423723783</v>
          </cell>
        </row>
        <row r="120">
          <cell r="C120">
            <v>260.76</v>
          </cell>
          <cell r="S120">
            <v>1.7533066641188606</v>
          </cell>
        </row>
        <row r="121">
          <cell r="C121">
            <v>272.66000000000003</v>
          </cell>
          <cell r="S121">
            <v>1.7325044336181599</v>
          </cell>
        </row>
        <row r="122">
          <cell r="C122">
            <v>277.31</v>
          </cell>
          <cell r="S122">
            <v>1.7845214526648432</v>
          </cell>
        </row>
        <row r="123">
          <cell r="C123">
            <v>268.48</v>
          </cell>
          <cell r="S123">
            <v>1.9510973577661026</v>
          </cell>
        </row>
        <row r="124">
          <cell r="C124">
            <v>271.42</v>
          </cell>
          <cell r="S124">
            <v>2.0176729743437445</v>
          </cell>
        </row>
        <row r="125">
          <cell r="C125">
            <v>275.20401684485381</v>
          </cell>
          <cell r="S125">
            <v>2.0920837888010002</v>
          </cell>
        </row>
        <row r="126">
          <cell r="C126">
            <v>283.90807264154779</v>
          </cell>
          <cell r="S126">
            <v>2.3026715746666784</v>
          </cell>
        </row>
        <row r="127">
          <cell r="C127">
            <v>286.36504199795331</v>
          </cell>
          <cell r="S127">
            <v>2.6060235760501533</v>
          </cell>
        </row>
        <row r="128">
          <cell r="C128">
            <v>289.89063278625218</v>
          </cell>
          <cell r="S128">
            <v>2.4909022987773675</v>
          </cell>
        </row>
        <row r="129">
          <cell r="C129">
            <v>290.49167327332663</v>
          </cell>
          <cell r="S129">
            <v>2.2745975570972283</v>
          </cell>
        </row>
        <row r="130">
          <cell r="C130">
            <v>286.6463966844164</v>
          </cell>
          <cell r="S130">
            <v>2.0359801543500899</v>
          </cell>
        </row>
        <row r="131">
          <cell r="C131">
            <v>283.20344429176799</v>
          </cell>
          <cell r="S131">
            <v>1.9903752380470467</v>
          </cell>
        </row>
        <row r="132">
          <cell r="C132">
            <v>283.90276734344985</v>
          </cell>
          <cell r="S132">
            <v>1.9813047909526</v>
          </cell>
        </row>
        <row r="133">
          <cell r="C133">
            <v>282.3544899019285</v>
          </cell>
          <cell r="S133">
            <v>2.0369238448662181</v>
          </cell>
        </row>
        <row r="134">
          <cell r="C134">
            <v>280.48739159195998</v>
          </cell>
          <cell r="S134">
            <v>2.079842982264799</v>
          </cell>
        </row>
        <row r="135">
          <cell r="C135">
            <v>277.87687304287783</v>
          </cell>
          <cell r="S135">
            <v>2.1433250312268468</v>
          </cell>
        </row>
        <row r="136">
          <cell r="C136">
            <v>265.0443477006325</v>
          </cell>
          <cell r="S136">
            <v>2.274061113488103</v>
          </cell>
        </row>
        <row r="137">
          <cell r="C137">
            <v>264.71168706223875</v>
          </cell>
          <cell r="S137">
            <v>2.2685156700041595</v>
          </cell>
        </row>
        <row r="138">
          <cell r="C138">
            <v>257.29332595056559</v>
          </cell>
          <cell r="S138">
            <v>2.2704604306588445</v>
          </cell>
        </row>
        <row r="139">
          <cell r="C139">
            <v>257.49197201998669</v>
          </cell>
          <cell r="S139">
            <v>2.1238702712513562</v>
          </cell>
        </row>
        <row r="140">
          <cell r="C140">
            <v>258.32100907883984</v>
          </cell>
          <cell r="S140">
            <v>1.9866047006079401</v>
          </cell>
        </row>
        <row r="141">
          <cell r="C141">
            <v>263.5284427270675</v>
          </cell>
          <cell r="S141">
            <v>1.8052889078118095</v>
          </cell>
        </row>
        <row r="142">
          <cell r="C142">
            <v>267.28688688795728</v>
          </cell>
          <cell r="S142">
            <v>1.7712274962631824</v>
          </cell>
        </row>
        <row r="143">
          <cell r="C143">
            <v>272.80092214281723</v>
          </cell>
          <cell r="S143">
            <v>1.7359467295645614</v>
          </cell>
        </row>
        <row r="144">
          <cell r="C144">
            <v>272.62081600313121</v>
          </cell>
          <cell r="S144">
            <v>1.7068862737930284</v>
          </cell>
        </row>
        <row r="145">
          <cell r="C145">
            <v>275.20709246740842</v>
          </cell>
          <cell r="S145">
            <v>1.7548199265943634</v>
          </cell>
        </row>
        <row r="146">
          <cell r="C146">
            <v>273.46615849732052</v>
          </cell>
          <cell r="S146">
            <v>1.8596215030521859</v>
          </cell>
        </row>
        <row r="147">
          <cell r="C147">
            <v>286.58653419175471</v>
          </cell>
          <cell r="S147">
            <v>1.9113905173902697</v>
          </cell>
        </row>
        <row r="148">
          <cell r="C148">
            <v>291.69893373537946</v>
          </cell>
          <cell r="S148">
            <v>2.0354364782395211</v>
          </cell>
        </row>
        <row r="149">
          <cell r="C149">
            <v>292.35563812607887</v>
          </cell>
          <cell r="S149">
            <v>2.0980472143401681</v>
          </cell>
        </row>
        <row r="150">
          <cell r="C150">
            <v>295.89965031903154</v>
          </cell>
          <cell r="S150">
            <v>2.3641830238361701</v>
          </cell>
        </row>
        <row r="151">
          <cell r="C151">
            <v>295.79427429649951</v>
          </cell>
          <cell r="S151">
            <v>2.4746282828367581</v>
          </cell>
        </row>
        <row r="152">
          <cell r="C152">
            <v>303.98350697844154</v>
          </cell>
          <cell r="S152">
            <v>2.2961742237828093</v>
          </cell>
        </row>
        <row r="153">
          <cell r="C153">
            <v>306.04410074503215</v>
          </cell>
          <cell r="S153">
            <v>2.2270520498502009</v>
          </cell>
        </row>
        <row r="154">
          <cell r="C154">
            <v>309.97905605152152</v>
          </cell>
          <cell r="S154">
            <v>2.080146933880223</v>
          </cell>
        </row>
        <row r="155">
          <cell r="C155">
            <v>308.548684537344</v>
          </cell>
          <cell r="S155">
            <v>1.8934504449734133</v>
          </cell>
        </row>
        <row r="156">
          <cell r="C156">
            <v>304.47012964628203</v>
          </cell>
          <cell r="S156">
            <v>1.9952933068810315</v>
          </cell>
        </row>
        <row r="157">
          <cell r="C157">
            <v>304.71693417760758</v>
          </cell>
          <cell r="S157">
            <v>2.1971453746397005</v>
          </cell>
        </row>
        <row r="158">
          <cell r="C158">
            <v>304.54821695635638</v>
          </cell>
          <cell r="S158">
            <v>2.2975111205890535</v>
          </cell>
        </row>
        <row r="159">
          <cell r="C159">
            <v>306.22543113020475</v>
          </cell>
          <cell r="S159">
            <v>2.3059468758788984</v>
          </cell>
        </row>
        <row r="160">
          <cell r="C160">
            <v>306.23616534675887</v>
          </cell>
          <cell r="S160">
            <v>2.3452759566205517</v>
          </cell>
        </row>
        <row r="161">
          <cell r="C161">
            <v>303.97221949674446</v>
          </cell>
          <cell r="S161">
            <v>2.3787803404693277</v>
          </cell>
        </row>
        <row r="162">
          <cell r="C162">
            <v>306.06642894352774</v>
          </cell>
          <cell r="S162">
            <v>2.1747777985140062</v>
          </cell>
        </row>
        <row r="163">
          <cell r="C163">
            <v>307.00720289108028</v>
          </cell>
          <cell r="S163">
            <v>2.0759255529453817</v>
          </cell>
        </row>
        <row r="164">
          <cell r="C164">
            <v>301.95418769637303</v>
          </cell>
          <cell r="S164">
            <v>2.1517308321223325</v>
          </cell>
        </row>
        <row r="165">
          <cell r="C165">
            <v>301.76498527000132</v>
          </cell>
          <cell r="S165">
            <v>2.1384939499304956</v>
          </cell>
        </row>
        <row r="166">
          <cell r="C166">
            <v>307.34441996283181</v>
          </cell>
          <cell r="S166">
            <v>2.0778056228333579</v>
          </cell>
        </row>
        <row r="167">
          <cell r="C167">
            <v>310.38749113896534</v>
          </cell>
          <cell r="S167">
            <v>2.0638388292239211</v>
          </cell>
        </row>
        <row r="168">
          <cell r="C168">
            <v>313.41944824029014</v>
          </cell>
          <cell r="S168">
            <v>2.066222634391214</v>
          </cell>
        </row>
        <row r="169">
          <cell r="C169">
            <v>316.78733073204353</v>
          </cell>
          <cell r="S169">
            <v>2.1177612256696965</v>
          </cell>
        </row>
        <row r="170">
          <cell r="C170">
            <v>320.95348475969689</v>
          </cell>
          <cell r="S170">
            <v>2.1199113406496086</v>
          </cell>
        </row>
        <row r="171">
          <cell r="C171">
            <v>321.69796841054051</v>
          </cell>
          <cell r="S171">
            <v>2.1354551343403356</v>
          </cell>
        </row>
        <row r="172">
          <cell r="C172">
            <v>325.67036366092242</v>
          </cell>
          <cell r="S172">
            <v>2.0030290434239379</v>
          </cell>
        </row>
        <row r="173">
          <cell r="C173">
            <v>322.55902904659519</v>
          </cell>
          <cell r="S173">
            <v>2.2207258688729685</v>
          </cell>
        </row>
        <row r="174">
          <cell r="C174">
            <v>324.97216236485502</v>
          </cell>
          <cell r="S174">
            <v>2.5593016595325873</v>
          </cell>
        </row>
        <row r="175">
          <cell r="C175">
            <v>327.99501575568786</v>
          </cell>
          <cell r="S175">
            <v>2.8030953417835933</v>
          </cell>
        </row>
        <row r="176">
          <cell r="C176">
            <v>330.94499949145393</v>
          </cell>
          <cell r="S176">
            <v>3.0488266759954676</v>
          </cell>
        </row>
        <row r="177">
          <cell r="C177">
            <v>349.96046007610943</v>
          </cell>
          <cell r="S177">
            <v>2.9192744305990006</v>
          </cell>
        </row>
        <row r="178">
          <cell r="C178">
            <v>357.68153541690157</v>
          </cell>
          <cell r="S178">
            <v>2.7038251125043486</v>
          </cell>
        </row>
        <row r="179">
          <cell r="C179">
            <v>375.85656534994285</v>
          </cell>
          <cell r="S179">
            <v>2.6773410851018546</v>
          </cell>
        </row>
        <row r="180">
          <cell r="C180">
            <v>390.61815927040442</v>
          </cell>
          <cell r="S180">
            <v>2.4649359990156245</v>
          </cell>
        </row>
        <row r="181">
          <cell r="C181">
            <v>399.51289698336848</v>
          </cell>
          <cell r="S181">
            <v>2.3561550888366414</v>
          </cell>
        </row>
        <row r="182">
          <cell r="C182">
            <v>414.4597917872145</v>
          </cell>
          <cell r="S182">
            <v>2.2135163086971907</v>
          </cell>
        </row>
        <row r="183">
          <cell r="C183">
            <v>421.96964305415389</v>
          </cell>
          <cell r="S183">
            <v>2.2249308320307373</v>
          </cell>
        </row>
        <row r="184">
          <cell r="C184">
            <v>427.07547573510914</v>
          </cell>
          <cell r="S184">
            <v>2.2567330254504725</v>
          </cell>
        </row>
        <row r="185">
          <cell r="C185">
            <v>441.51062681495586</v>
          </cell>
          <cell r="S185">
            <v>2.3593947616223243</v>
          </cell>
        </row>
        <row r="186">
          <cell r="C186">
            <v>452.9899031121447</v>
          </cell>
          <cell r="S186">
            <v>2.4143240823358099</v>
          </cell>
        </row>
        <row r="187">
          <cell r="C187">
            <v>454.16767686023627</v>
          </cell>
          <cell r="S187">
            <v>2.458812933815107</v>
          </cell>
        </row>
        <row r="188">
          <cell r="C188">
            <v>462.43352857909258</v>
          </cell>
          <cell r="S188">
            <v>2.4386067936937246</v>
          </cell>
        </row>
        <row r="189">
          <cell r="C189">
            <v>468.76886792062618</v>
          </cell>
          <cell r="S189">
            <v>2.3529466234123646</v>
          </cell>
        </row>
        <row r="190">
          <cell r="C190">
            <v>481.30580091702262</v>
          </cell>
          <cell r="S190">
            <v>2.1492710341184891</v>
          </cell>
        </row>
        <row r="191">
          <cell r="C191">
            <v>487.51800594367484</v>
          </cell>
          <cell r="S191">
            <v>2.0590729696281396</v>
          </cell>
        </row>
        <row r="192">
          <cell r="C192">
            <v>489.48319523704458</v>
          </cell>
          <cell r="S192">
            <v>2.0394933602415892</v>
          </cell>
        </row>
        <row r="193">
          <cell r="C193">
            <v>501.09661875180825</v>
          </cell>
          <cell r="S193">
            <v>2.0209387157030343</v>
          </cell>
        </row>
        <row r="194">
          <cell r="C194">
            <v>506.12598815663659</v>
          </cell>
          <cell r="S194">
            <v>2.066969002247395</v>
          </cell>
        </row>
        <row r="195">
          <cell r="C195">
            <v>519.951406677259</v>
          </cell>
          <cell r="S195">
            <v>2.2090769983079244</v>
          </cell>
        </row>
        <row r="196">
          <cell r="C196">
            <v>522.15169693207702</v>
          </cell>
          <cell r="S196">
            <v>2.3062714491815295</v>
          </cell>
        </row>
        <row r="197">
          <cell r="C197">
            <v>513.09735322183769</v>
          </cell>
          <cell r="S197">
            <v>2.4721393860395113</v>
          </cell>
        </row>
        <row r="198">
          <cell r="C198">
            <v>499.85775960757013</v>
          </cell>
          <cell r="S198">
            <v>3.0234403986541629</v>
          </cell>
        </row>
        <row r="199">
          <cell r="C199">
            <v>495.76305446692908</v>
          </cell>
          <cell r="S199">
            <v>3.4087953919741079</v>
          </cell>
        </row>
        <row r="200">
          <cell r="C200">
            <v>510.87313866114346</v>
          </cell>
          <cell r="S200">
            <v>2.8233623951520075</v>
          </cell>
        </row>
        <row r="201">
          <cell r="C201">
            <v>506.51534149525992</v>
          </cell>
          <cell r="S201">
            <v>2.6612419412680155</v>
          </cell>
        </row>
        <row r="202">
          <cell r="C202">
            <v>504.497385850434</v>
          </cell>
          <cell r="S202">
            <v>2.5298539185337057</v>
          </cell>
        </row>
        <row r="203">
          <cell r="C203">
            <v>495.8909795313902</v>
          </cell>
          <cell r="S203">
            <v>2.4133241268358336</v>
          </cell>
        </row>
        <row r="204">
          <cell r="C204">
            <v>494.72536221255376</v>
          </cell>
          <cell r="S204">
            <v>2.412122183869478</v>
          </cell>
        </row>
        <row r="205">
          <cell r="C205">
            <v>501.56176356631181</v>
          </cell>
          <cell r="S205">
            <v>2.5118230701354616</v>
          </cell>
        </row>
        <row r="206">
          <cell r="C206">
            <v>500.39180680284557</v>
          </cell>
          <cell r="S206">
            <v>2.5798367267214637</v>
          </cell>
        </row>
        <row r="207">
          <cell r="C207">
            <v>501.47761365657101</v>
          </cell>
          <cell r="S207">
            <v>2.6539057491537474</v>
          </cell>
        </row>
        <row r="208">
          <cell r="C208">
            <v>494.4064342698598</v>
          </cell>
          <cell r="S208">
            <v>2.7723698616997061</v>
          </cell>
        </row>
        <row r="209">
          <cell r="C209">
            <v>492.05201328657097</v>
          </cell>
          <cell r="S209">
            <v>2.6190416700277757</v>
          </cell>
        </row>
        <row r="210">
          <cell r="C210">
            <v>470.75312505293442</v>
          </cell>
          <cell r="S210">
            <v>2.570545380827161</v>
          </cell>
        </row>
        <row r="211">
          <cell r="C211">
            <v>473.28389827705394</v>
          </cell>
          <cell r="S211">
            <v>2.4201000000000001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ite_UHT_diario"/>
      <sheetName val="Muçarela_diario"/>
      <sheetName val="Leite_Spot"/>
      <sheetName val="Cepea_semanal"/>
      <sheetName val="Leite_Spot_mensal"/>
      <sheetName val="Leite_pasteurizado"/>
      <sheetName val="Leite_UHT"/>
      <sheetName val="Leite_em_Pó"/>
      <sheetName val="Queijo_Prato"/>
      <sheetName val="Mussarela"/>
      <sheetName val="Manteiga"/>
      <sheetName val="Milkpoint_nominal"/>
    </sheetNames>
    <sheetDataSet>
      <sheetData sheetId="0"/>
      <sheetData sheetId="1"/>
      <sheetData sheetId="2"/>
      <sheetData sheetId="3"/>
      <sheetData sheetId="4">
        <row r="33">
          <cell r="H33">
            <v>0.50232699999999997</v>
          </cell>
        </row>
        <row r="34">
          <cell r="H34">
            <v>0.52475568996415767</v>
          </cell>
        </row>
        <row r="35">
          <cell r="H35">
            <v>0.56738836021505357</v>
          </cell>
        </row>
        <row r="36">
          <cell r="H36">
            <v>0.62656901709401713</v>
          </cell>
        </row>
        <row r="37">
          <cell r="H37">
            <v>0.69741144736842098</v>
          </cell>
        </row>
        <row r="38">
          <cell r="H38">
            <v>0.61323826086956523</v>
          </cell>
        </row>
        <row r="39">
          <cell r="H39">
            <v>0.84749591954022985</v>
          </cell>
        </row>
        <row r="40">
          <cell r="H40">
            <v>0.89057054945054914</v>
          </cell>
        </row>
        <row r="41">
          <cell r="H41">
            <v>0.83643692307692308</v>
          </cell>
        </row>
        <row r="42">
          <cell r="H42">
            <v>0.71631325000000001</v>
          </cell>
        </row>
        <row r="43">
          <cell r="H43">
            <v>0.70285590476190485</v>
          </cell>
        </row>
        <row r="44">
          <cell r="H44">
            <v>0.66070634920634919</v>
          </cell>
        </row>
        <row r="45">
          <cell r="H45">
            <v>0.67400000000000004</v>
          </cell>
        </row>
        <row r="46">
          <cell r="H46">
            <v>0.70995119047619037</v>
          </cell>
        </row>
        <row r="47">
          <cell r="H47">
            <v>0.76834666666666673</v>
          </cell>
        </row>
        <row r="48">
          <cell r="H48">
            <v>0.81271583333333342</v>
          </cell>
        </row>
        <row r="49">
          <cell r="H49">
            <v>0.79980976190476194</v>
          </cell>
        </row>
        <row r="50">
          <cell r="H50">
            <v>0.77799634343434343</v>
          </cell>
        </row>
        <row r="51">
          <cell r="H51">
            <v>0.74652580392156875</v>
          </cell>
        </row>
        <row r="52">
          <cell r="H52">
            <v>0.53975210084033609</v>
          </cell>
        </row>
        <row r="53">
          <cell r="H53">
            <v>0.65129999999999999</v>
          </cell>
        </row>
        <row r="54">
          <cell r="H54">
            <v>0.58096335403726707</v>
          </cell>
        </row>
        <row r="55">
          <cell r="H55">
            <v>0.58272225108225106</v>
          </cell>
        </row>
        <row r="56">
          <cell r="H56">
            <v>0.57160869126043046</v>
          </cell>
        </row>
        <row r="57">
          <cell r="H57">
            <v>0.59817357142857142</v>
          </cell>
        </row>
        <row r="58">
          <cell r="H58">
            <v>0.61637079365079361</v>
          </cell>
        </row>
        <row r="59">
          <cell r="H59">
            <v>0.6312025</v>
          </cell>
        </row>
        <row r="60">
          <cell r="H60">
            <v>0.72696985714285722</v>
          </cell>
        </row>
        <row r="61">
          <cell r="H61">
            <v>0.71810902777777785</v>
          </cell>
        </row>
        <row r="62">
          <cell r="H62">
            <v>1.0250680000000001</v>
          </cell>
        </row>
        <row r="63">
          <cell r="H63">
            <v>0.71307982905982903</v>
          </cell>
        </row>
        <row r="64">
          <cell r="H64">
            <v>0.65345009523809516</v>
          </cell>
        </row>
        <row r="65">
          <cell r="H65">
            <v>0.71853178571428578</v>
          </cell>
        </row>
        <row r="66">
          <cell r="H66">
            <v>0.51007785714285714</v>
          </cell>
        </row>
        <row r="67">
          <cell r="H67">
            <v>0.50962318181818178</v>
          </cell>
        </row>
        <row r="68">
          <cell r="H68">
            <v>0.50664200000000004</v>
          </cell>
        </row>
        <row r="69">
          <cell r="H69">
            <v>0.53524568181818177</v>
          </cell>
        </row>
        <row r="70">
          <cell r="H70">
            <v>0.59381373737373744</v>
          </cell>
        </row>
        <row r="71">
          <cell r="H71">
            <v>0.67237963636363629</v>
          </cell>
        </row>
        <row r="72">
          <cell r="H72">
            <v>0.69049545454545458</v>
          </cell>
        </row>
        <row r="73">
          <cell r="H73">
            <v>0.66365920634920639</v>
          </cell>
        </row>
        <row r="74">
          <cell r="H74">
            <v>0.5958391666666667</v>
          </cell>
        </row>
        <row r="75">
          <cell r="H75">
            <v>0.69706250000000003</v>
          </cell>
        </row>
        <row r="76">
          <cell r="H76">
            <v>0.67993400000000004</v>
          </cell>
        </row>
        <row r="77">
          <cell r="H77">
            <v>0.70339068181818187</v>
          </cell>
        </row>
        <row r="78">
          <cell r="H78">
            <v>0.62599095238095237</v>
          </cell>
        </row>
        <row r="79">
          <cell r="H79">
            <v>0.62839911111111113</v>
          </cell>
        </row>
        <row r="80">
          <cell r="H80">
            <v>0.76052187062937071</v>
          </cell>
        </row>
        <row r="81">
          <cell r="H81">
            <v>0.76747608333333328</v>
          </cell>
        </row>
        <row r="82">
          <cell r="H82">
            <v>0.78297494949494939</v>
          </cell>
        </row>
        <row r="83">
          <cell r="H83">
            <v>0.81287847953216374</v>
          </cell>
        </row>
        <row r="84">
          <cell r="H84">
            <v>0.84495229323308274</v>
          </cell>
        </row>
        <row r="85">
          <cell r="H85">
            <v>0.87675349510139</v>
          </cell>
        </row>
        <row r="86">
          <cell r="H86">
            <v>0.87343402777777768</v>
          </cell>
        </row>
        <row r="87">
          <cell r="H87">
            <v>0.88422555555555549</v>
          </cell>
        </row>
        <row r="88">
          <cell r="H88">
            <v>0.92936404761904767</v>
          </cell>
        </row>
        <row r="89">
          <cell r="H89">
            <v>0.92234493292053654</v>
          </cell>
        </row>
        <row r="90">
          <cell r="H90">
            <v>0.88748589743589734</v>
          </cell>
        </row>
        <row r="91">
          <cell r="H91">
            <v>0.84853939393939393</v>
          </cell>
        </row>
        <row r="92">
          <cell r="H92">
            <v>0.84112330532212898</v>
          </cell>
        </row>
        <row r="93">
          <cell r="H93">
            <v>0.84199999999999997</v>
          </cell>
        </row>
        <row r="94">
          <cell r="H94">
            <v>0.84435777777777798</v>
          </cell>
        </row>
        <row r="95">
          <cell r="H95">
            <v>0.85154711779448622</v>
          </cell>
        </row>
        <row r="96">
          <cell r="H96">
            <v>0.88455142857142854</v>
          </cell>
        </row>
        <row r="97">
          <cell r="H97">
            <v>0.84460809716599194</v>
          </cell>
        </row>
        <row r="98">
          <cell r="H98">
            <v>0.84756499346405223</v>
          </cell>
        </row>
        <row r="99">
          <cell r="H99">
            <v>0.85256258275058272</v>
          </cell>
        </row>
        <row r="100">
          <cell r="H100">
            <v>0.86381263203463199</v>
          </cell>
        </row>
        <row r="101">
          <cell r="H101">
            <v>0.87650644444444448</v>
          </cell>
        </row>
        <row r="102">
          <cell r="H102">
            <v>0.91193603887168917</v>
          </cell>
        </row>
        <row r="103">
          <cell r="H103">
            <v>0.93800000000000006</v>
          </cell>
        </row>
        <row r="104">
          <cell r="H104">
            <v>0.90400000000000014</v>
          </cell>
        </row>
        <row r="105">
          <cell r="H105">
            <v>0.89493861560008625</v>
          </cell>
        </row>
        <row r="106">
          <cell r="H106">
            <v>0.91935244444444442</v>
          </cell>
        </row>
        <row r="107">
          <cell r="H107">
            <v>0.96</v>
          </cell>
        </row>
        <row r="108">
          <cell r="H108">
            <v>1.0159559696969698</v>
          </cell>
        </row>
        <row r="109">
          <cell r="H109">
            <v>1.0745304446000001</v>
          </cell>
        </row>
        <row r="110">
          <cell r="H110">
            <v>1.1430821281999999</v>
          </cell>
        </row>
        <row r="111">
          <cell r="H111">
            <v>1.1786978571428572</v>
          </cell>
        </row>
        <row r="112">
          <cell r="H112">
            <v>1.2172590769230769</v>
          </cell>
        </row>
        <row r="113">
          <cell r="H113">
            <v>1.2419525274725274</v>
          </cell>
        </row>
        <row r="114">
          <cell r="H114">
            <v>1.2110690849673202</v>
          </cell>
        </row>
        <row r="115">
          <cell r="H115">
            <v>1.0597591674208144</v>
          </cell>
        </row>
        <row r="116">
          <cell r="H116">
            <v>0.94467023529411764</v>
          </cell>
        </row>
        <row r="117">
          <cell r="H117">
            <v>0.92982112605042011</v>
          </cell>
        </row>
        <row r="118">
          <cell r="H118">
            <v>0.98330736842105271</v>
          </cell>
        </row>
        <row r="119">
          <cell r="H119">
            <v>1.170613218487395</v>
          </cell>
        </row>
        <row r="120">
          <cell r="H120">
            <v>1.1933643333333332</v>
          </cell>
        </row>
        <row r="121">
          <cell r="H121">
            <v>1.1393903174603177</v>
          </cell>
        </row>
        <row r="122">
          <cell r="H122">
            <v>1.1427778571428573</v>
          </cell>
        </row>
        <row r="123">
          <cell r="H123">
            <v>1.1561561904761906</v>
          </cell>
        </row>
        <row r="124">
          <cell r="H124">
            <v>1.1546019047619047</v>
          </cell>
        </row>
        <row r="125">
          <cell r="H125">
            <v>1.1484423076923078</v>
          </cell>
        </row>
        <row r="126">
          <cell r="H126">
            <v>1.0576415000000001</v>
          </cell>
        </row>
        <row r="127">
          <cell r="H127">
            <v>0.97830792207792217</v>
          </cell>
        </row>
        <row r="128">
          <cell r="H128">
            <v>0.89174690476190466</v>
          </cell>
        </row>
        <row r="129">
          <cell r="H129">
            <v>0.87968884615384613</v>
          </cell>
        </row>
        <row r="130">
          <cell r="H130">
            <v>0.90969523809523811</v>
          </cell>
        </row>
        <row r="131">
          <cell r="H131">
            <v>0.96100714285714284</v>
          </cell>
        </row>
        <row r="132">
          <cell r="H132">
            <v>1.0398149999999999</v>
          </cell>
        </row>
        <row r="133">
          <cell r="H133">
            <v>1.0885011111111111</v>
          </cell>
        </row>
        <row r="134">
          <cell r="H134">
            <v>1.1604866666666667</v>
          </cell>
        </row>
        <row r="135">
          <cell r="H135">
            <v>1.1850877857142856</v>
          </cell>
        </row>
        <row r="136">
          <cell r="H136">
            <v>1.1540099393939394</v>
          </cell>
        </row>
        <row r="137">
          <cell r="H137">
            <v>1.107505769230769</v>
          </cell>
        </row>
        <row r="138">
          <cell r="H138">
            <v>1.0730163636363637</v>
          </cell>
        </row>
        <row r="139">
          <cell r="H139">
            <v>1.0581600549450549</v>
          </cell>
        </row>
        <row r="140">
          <cell r="H140">
            <v>1.0782341452991453</v>
          </cell>
        </row>
        <row r="141">
          <cell r="H141">
            <v>1.1100000000000001</v>
          </cell>
        </row>
        <row r="142">
          <cell r="H142">
            <v>1.21</v>
          </cell>
        </row>
        <row r="143">
          <cell r="H143">
            <v>1.28</v>
          </cell>
        </row>
        <row r="144">
          <cell r="H144">
            <v>1.38</v>
          </cell>
        </row>
        <row r="145">
          <cell r="H145">
            <v>1.41</v>
          </cell>
        </row>
        <row r="146">
          <cell r="H146">
            <v>1.62</v>
          </cell>
        </row>
        <row r="147">
          <cell r="H147">
            <v>1.93</v>
          </cell>
        </row>
        <row r="148">
          <cell r="H148">
            <v>1.76</v>
          </cell>
        </row>
        <row r="149">
          <cell r="H149">
            <v>1.48</v>
          </cell>
        </row>
        <row r="150">
          <cell r="H150">
            <v>1.36</v>
          </cell>
        </row>
        <row r="151">
          <cell r="H151">
            <v>1.29</v>
          </cell>
        </row>
        <row r="152">
          <cell r="H152">
            <v>1.19</v>
          </cell>
        </row>
        <row r="153">
          <cell r="H153">
            <v>1.29</v>
          </cell>
        </row>
        <row r="154">
          <cell r="H154">
            <v>1.34</v>
          </cell>
        </row>
        <row r="155">
          <cell r="H155">
            <v>1.38</v>
          </cell>
        </row>
        <row r="156">
          <cell r="H156">
            <v>1.44</v>
          </cell>
        </row>
        <row r="157">
          <cell r="H157">
            <v>1.43</v>
          </cell>
        </row>
        <row r="158">
          <cell r="H158">
            <v>1.38</v>
          </cell>
        </row>
        <row r="159">
          <cell r="H159">
            <v>1.29</v>
          </cell>
        </row>
        <row r="160">
          <cell r="H160">
            <v>1.2</v>
          </cell>
        </row>
        <row r="161">
          <cell r="H161">
            <v>1.1200000000000001</v>
          </cell>
        </row>
        <row r="162">
          <cell r="H162">
            <v>1.1000000000000001</v>
          </cell>
        </row>
        <row r="163">
          <cell r="H163">
            <v>1.1299999999999999</v>
          </cell>
        </row>
        <row r="164">
          <cell r="H164">
            <v>1.1000000000000001</v>
          </cell>
        </row>
        <row r="165">
          <cell r="H165">
            <v>1.08</v>
          </cell>
        </row>
        <row r="166">
          <cell r="H166">
            <v>1.1599999999999999</v>
          </cell>
        </row>
        <row r="167">
          <cell r="H167">
            <v>1.27</v>
          </cell>
        </row>
        <row r="168">
          <cell r="H168">
            <v>1.42</v>
          </cell>
        </row>
        <row r="169">
          <cell r="H169">
            <v>1.43</v>
          </cell>
        </row>
        <row r="170">
          <cell r="H170">
            <v>1.57</v>
          </cell>
        </row>
        <row r="171">
          <cell r="H171">
            <v>1.55</v>
          </cell>
        </row>
        <row r="172">
          <cell r="H172">
            <v>1.64</v>
          </cell>
        </row>
        <row r="173">
          <cell r="H173">
            <v>1.53</v>
          </cell>
        </row>
        <row r="174">
          <cell r="H174">
            <v>1.56</v>
          </cell>
        </row>
        <row r="175">
          <cell r="H175">
            <v>1.18</v>
          </cell>
        </row>
        <row r="176">
          <cell r="H176">
            <v>1.21</v>
          </cell>
        </row>
        <row r="177">
          <cell r="H177">
            <v>1.61</v>
          </cell>
        </row>
        <row r="178">
          <cell r="H178">
            <v>1.65</v>
          </cell>
        </row>
        <row r="179">
          <cell r="H179">
            <v>1.47</v>
          </cell>
        </row>
        <row r="180">
          <cell r="H180">
            <v>1.5</v>
          </cell>
        </row>
        <row r="181">
          <cell r="H181">
            <v>1.67</v>
          </cell>
        </row>
        <row r="182">
          <cell r="H182">
            <v>1.46</v>
          </cell>
        </row>
        <row r="183">
          <cell r="H183">
            <v>1.25</v>
          </cell>
        </row>
        <row r="184">
          <cell r="H184">
            <v>1.5</v>
          </cell>
        </row>
        <row r="185">
          <cell r="H185">
            <v>1.51</v>
          </cell>
        </row>
        <row r="186">
          <cell r="H186">
            <v>1.4</v>
          </cell>
        </row>
        <row r="187">
          <cell r="H187">
            <v>1.41</v>
          </cell>
        </row>
        <row r="188">
          <cell r="H188">
            <v>1.48</v>
          </cell>
        </row>
        <row r="189">
          <cell r="H189">
            <v>1.55</v>
          </cell>
        </row>
        <row r="190">
          <cell r="H190">
            <v>1.55</v>
          </cell>
        </row>
        <row r="191">
          <cell r="H191">
            <v>1.6524999999999999</v>
          </cell>
        </row>
        <row r="192">
          <cell r="H192">
            <v>1.466</v>
          </cell>
        </row>
        <row r="193">
          <cell r="H193">
            <v>1.62</v>
          </cell>
        </row>
        <row r="194">
          <cell r="H194">
            <v>2.2766666666666668</v>
          </cell>
        </row>
        <row r="195">
          <cell r="H195">
            <v>2.3533333333333335</v>
          </cell>
        </row>
        <row r="196">
          <cell r="H196">
            <v>2.6433333333333331</v>
          </cell>
        </row>
        <row r="197">
          <cell r="H197">
            <v>2.6433333333333331</v>
          </cell>
        </row>
        <row r="198">
          <cell r="H198">
            <v>2.2100000000000004</v>
          </cell>
        </row>
        <row r="199">
          <cell r="H199">
            <v>2.12</v>
          </cell>
        </row>
        <row r="200">
          <cell r="H200">
            <v>2.23</v>
          </cell>
        </row>
        <row r="201">
          <cell r="H201">
            <v>1.96</v>
          </cell>
        </row>
        <row r="202">
          <cell r="H202">
            <v>1.9299999999999997</v>
          </cell>
        </row>
        <row r="203">
          <cell r="H203">
            <v>2.1433333333333331</v>
          </cell>
        </row>
        <row r="204">
          <cell r="H204">
            <v>2.0466666666666664</v>
          </cell>
        </row>
        <row r="205">
          <cell r="H205">
            <v>2.3166666666666669</v>
          </cell>
        </row>
        <row r="206">
          <cell r="H206">
            <v>2.76</v>
          </cell>
        </row>
        <row r="207">
          <cell r="H207">
            <v>2.5066666666666664</v>
          </cell>
        </row>
        <row r="208">
          <cell r="H208">
            <v>2.5299999999999998</v>
          </cell>
        </row>
        <row r="209">
          <cell r="H209">
            <v>2.54</v>
          </cell>
        </row>
        <row r="210">
          <cell r="H210">
            <v>2.1966666666666668</v>
          </cell>
        </row>
        <row r="211">
          <cell r="H211">
            <v>1.9666666666666668</v>
          </cell>
        </row>
        <row r="212">
          <cell r="H212">
            <v>2.0766666666666667</v>
          </cell>
        </row>
        <row r="213">
          <cell r="H213">
            <v>2.0699999999999998</v>
          </cell>
        </row>
        <row r="214">
          <cell r="H214">
            <v>2.2566666666666664</v>
          </cell>
        </row>
        <row r="215">
          <cell r="H215">
            <v>2.76</v>
          </cell>
        </row>
        <row r="216">
          <cell r="H216">
            <v>3.0266666666666668</v>
          </cell>
        </row>
        <row r="217">
          <cell r="H217">
            <v>3.0499999999999994</v>
          </cell>
        </row>
        <row r="218">
          <cell r="H218">
            <v>3.8333333333333335</v>
          </cell>
        </row>
        <row r="219">
          <cell r="H219">
            <v>4.5599999999999996</v>
          </cell>
        </row>
        <row r="220">
          <cell r="H220">
            <v>3.2166666666666668</v>
          </cell>
        </row>
        <row r="221">
          <cell r="H221">
            <v>2.5933333333333333</v>
          </cell>
        </row>
        <row r="222">
          <cell r="H222">
            <v>2.6533333333333333</v>
          </cell>
        </row>
        <row r="223">
          <cell r="H223">
            <v>2.3666666666666667</v>
          </cell>
        </row>
        <row r="224">
          <cell r="H224">
            <v>2.3066666666666666</v>
          </cell>
        </row>
        <row r="225">
          <cell r="H225">
            <v>2.8319999999999994</v>
          </cell>
        </row>
        <row r="226">
          <cell r="H226">
            <v>3.0587</v>
          </cell>
        </row>
        <row r="227">
          <cell r="H227">
            <v>3.0134000000000003</v>
          </cell>
        </row>
        <row r="228">
          <cell r="H228">
            <v>3.3893833333333334</v>
          </cell>
        </row>
        <row r="229">
          <cell r="H229">
            <v>2.797166666666667</v>
          </cell>
        </row>
        <row r="230">
          <cell r="H230">
            <v>2.5278333333333336</v>
          </cell>
        </row>
        <row r="231">
          <cell r="H231">
            <v>2.4713333333333334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69" workbookViewId="0">
      <selection activeCell="M197" sqref="M197:M199"/>
    </sheetView>
  </sheetViews>
  <sheetFormatPr defaultRowHeight="15" x14ac:dyDescent="0.25"/>
  <cols>
    <col min="3" max="3" width="22" customWidth="1"/>
    <col min="4" max="4" width="10.7109375" customWidth="1"/>
    <col min="13" max="13" width="19.140625" customWidth="1"/>
  </cols>
  <sheetData>
    <row r="1" spans="1:13" x14ac:dyDescent="0.25">
      <c r="B1" s="2" t="s">
        <v>0</v>
      </c>
      <c r="C1" s="2" t="s">
        <v>1</v>
      </c>
      <c r="D1" t="s">
        <v>2</v>
      </c>
      <c r="E1" s="4" t="s">
        <v>4</v>
      </c>
      <c r="F1" s="5">
        <v>44958</v>
      </c>
      <c r="G1" s="4">
        <v>473.28389827705394</v>
      </c>
      <c r="M1" s="2" t="s">
        <v>3</v>
      </c>
    </row>
    <row r="2" spans="1:13" x14ac:dyDescent="0.25">
      <c r="A2" s="1">
        <v>39083</v>
      </c>
      <c r="B2">
        <f>[1]Plan2!$C13</f>
        <v>112.26594002147296</v>
      </c>
      <c r="C2" s="3">
        <f>[1]Plan2!$S13</f>
        <v>1.9008767012711618</v>
      </c>
      <c r="D2" s="3">
        <f>[2]Leite_Spot_mensal!H33*($G$1/B2)</f>
        <v>2.1176795092469258</v>
      </c>
      <c r="M2" s="3">
        <f>[2]Leite_Spot_mensal!$H33</f>
        <v>0.50232699999999997</v>
      </c>
    </row>
    <row r="3" spans="1:13" x14ac:dyDescent="0.25">
      <c r="A3" s="1">
        <v>39114</v>
      </c>
      <c r="B3">
        <f>[1]Plan2!$C14</f>
        <v>115.59444346059742</v>
      </c>
      <c r="C3" s="3">
        <f>[1]Plan2!$S14</f>
        <v>1.9656965573805207</v>
      </c>
      <c r="D3" s="3">
        <f>[2]Leite_Spot_mensal!H34*($G$1/B3)</f>
        <v>2.1485324999549773</v>
      </c>
      <c r="M3" s="3">
        <f>[2]Leite_Spot_mensal!$H34</f>
        <v>0.52475568996415767</v>
      </c>
    </row>
    <row r="4" spans="1:13" x14ac:dyDescent="0.25">
      <c r="A4" s="1">
        <v>39142</v>
      </c>
      <c r="B4">
        <f>[1]Plan2!$C15</f>
        <v>113.50565379221899</v>
      </c>
      <c r="C4" s="3">
        <f>[1]Plan2!$S15</f>
        <v>2.0885999659624686</v>
      </c>
      <c r="D4" s="3">
        <f>[2]Leite_Spot_mensal!H35*($G$1/B4)</f>
        <v>2.3658361146589373</v>
      </c>
      <c r="M4" s="3">
        <f>[2]Leite_Spot_mensal!$H35</f>
        <v>0.56738836021505357</v>
      </c>
    </row>
    <row r="5" spans="1:13" x14ac:dyDescent="0.25">
      <c r="A5" s="1">
        <v>39173</v>
      </c>
      <c r="B5">
        <f>[1]Plan2!$C16</f>
        <v>112.97869700966353</v>
      </c>
      <c r="C5" s="3">
        <f>[1]Plan2!$S16</f>
        <v>2.2805693554776068</v>
      </c>
      <c r="D5" s="3">
        <f>[2]Leite_Spot_mensal!H36*($G$1/B5)</f>
        <v>2.6247871041078992</v>
      </c>
      <c r="M5" s="3">
        <f>[2]Leite_Spot_mensal!$H36</f>
        <v>0.62656901709401713</v>
      </c>
    </row>
    <row r="6" spans="1:13" x14ac:dyDescent="0.25">
      <c r="A6" s="1">
        <v>39203</v>
      </c>
      <c r="B6">
        <f>[1]Plan2!$C17</f>
        <v>114.09741412790063</v>
      </c>
      <c r="C6" s="3">
        <f>[1]Plan2!$S17</f>
        <v>2.4315977999203917</v>
      </c>
      <c r="D6" s="3">
        <f>[2]Leite_Spot_mensal!H37*($G$1/B6)</f>
        <v>2.892910510167773</v>
      </c>
      <c r="M6" s="3">
        <f>[2]Leite_Spot_mensal!$H37</f>
        <v>0.69741144736842098</v>
      </c>
    </row>
    <row r="7" spans="1:13" x14ac:dyDescent="0.25">
      <c r="A7" s="1">
        <v>39234</v>
      </c>
      <c r="B7">
        <f>[1]Plan2!$C18</f>
        <v>115.42270091935005</v>
      </c>
      <c r="C7" s="3">
        <f>[1]Plan2!$S18</f>
        <v>2.6501145876857581</v>
      </c>
      <c r="D7" s="3">
        <f>[2]Leite_Spot_mensal!H38*($G$1/B7)</f>
        <v>2.5145468990522657</v>
      </c>
      <c r="M7" s="3">
        <f>[2]Leite_Spot_mensal!$H38</f>
        <v>0.61323826086956523</v>
      </c>
    </row>
    <row r="8" spans="1:13" x14ac:dyDescent="0.25">
      <c r="A8" s="1">
        <v>39264</v>
      </c>
      <c r="B8">
        <f>[1]Plan2!$C19</f>
        <v>114.99866635882586</v>
      </c>
      <c r="C8" s="3">
        <f>[1]Plan2!$S19</f>
        <v>3.0220556247187158</v>
      </c>
      <c r="D8" s="3">
        <f>[2]Leite_Spot_mensal!H39*($G$1/B8)</f>
        <v>3.4879202105034892</v>
      </c>
      <c r="M8" s="3">
        <f>[2]Leite_Spot_mensal!$H39</f>
        <v>0.84749591954022985</v>
      </c>
    </row>
    <row r="9" spans="1:13" x14ac:dyDescent="0.25">
      <c r="A9" s="1">
        <v>39295</v>
      </c>
      <c r="B9">
        <f>[1]Plan2!$C20</f>
        <v>116.45524636653903</v>
      </c>
      <c r="C9" s="3">
        <f>[1]Plan2!$S20</f>
        <v>3.0956127488062588</v>
      </c>
      <c r="D9" s="3">
        <f>[2]Leite_Spot_mensal!H40*($G$1/B9)</f>
        <v>3.6193534811481087</v>
      </c>
      <c r="M9" s="3">
        <f>[2]Leite_Spot_mensal!$H40</f>
        <v>0.89057054945054914</v>
      </c>
    </row>
    <row r="10" spans="1:13" x14ac:dyDescent="0.25">
      <c r="A10" s="1">
        <v>39326</v>
      </c>
      <c r="B10">
        <f>[1]Plan2!$C21</f>
        <v>120.1271911370809</v>
      </c>
      <c r="C10" s="3">
        <f>[1]Plan2!$S21</f>
        <v>2.7393822444122464</v>
      </c>
      <c r="D10" s="3">
        <f>[2]Leite_Spot_mensal!H41*($G$1/B10)</f>
        <v>3.2954414722389402</v>
      </c>
      <c r="M10" s="3">
        <f>[2]Leite_Spot_mensal!$H41</f>
        <v>0.83643692307692308</v>
      </c>
    </row>
    <row r="11" spans="1:13" x14ac:dyDescent="0.25">
      <c r="A11" s="1">
        <v>39356</v>
      </c>
      <c r="B11">
        <f>[1]Plan2!$C22</f>
        <v>123.69166935821428</v>
      </c>
      <c r="C11" s="3">
        <f>[1]Plan2!$S22</f>
        <v>2.4817510994495393</v>
      </c>
      <c r="D11" s="3">
        <f>[2]Leite_Spot_mensal!H42*($G$1/B11)</f>
        <v>2.7408436567033192</v>
      </c>
      <c r="M11" s="3">
        <f>[2]Leite_Spot_mensal!$H42</f>
        <v>0.71631325000000001</v>
      </c>
    </row>
    <row r="12" spans="1:13" x14ac:dyDescent="0.25">
      <c r="A12" s="1">
        <v>39387</v>
      </c>
      <c r="B12">
        <f>[1]Plan2!$C23</f>
        <v>123.94233458990739</v>
      </c>
      <c r="C12" s="3">
        <f>[1]Plan2!$S23</f>
        <v>2.4484744181989813</v>
      </c>
      <c r="D12" s="3">
        <f>[2]Leite_Spot_mensal!H43*($G$1/B12)</f>
        <v>2.6839125116806355</v>
      </c>
      <c r="M12" s="3">
        <f>[2]Leite_Spot_mensal!$H43</f>
        <v>0.70285590476190485</v>
      </c>
    </row>
    <row r="13" spans="1:13" x14ac:dyDescent="0.25">
      <c r="A13" s="1">
        <v>39417</v>
      </c>
      <c r="B13">
        <f>[1]Plan2!$C24</f>
        <v>126.57261801954843</v>
      </c>
      <c r="C13" s="3">
        <f>[1]Plan2!$S24</f>
        <v>2.3471135194708888</v>
      </c>
      <c r="D13" s="3">
        <f>[2]Leite_Spot_mensal!H44*($G$1/B13)</f>
        <v>2.4705317900628905</v>
      </c>
      <c r="M13" s="3">
        <f>[2]Leite_Spot_mensal!$H44</f>
        <v>0.66070634920634919</v>
      </c>
    </row>
    <row r="14" spans="1:13" x14ac:dyDescent="0.25">
      <c r="A14" s="1">
        <v>39448</v>
      </c>
      <c r="B14">
        <f>[1]Plan2!$C25</f>
        <v>128.96376954496716</v>
      </c>
      <c r="C14" s="3">
        <f>[1]Plan2!$S25</f>
        <v>2.3747910878821976</v>
      </c>
      <c r="D14" s="3">
        <f>[2]Leite_Spot_mensal!H45*($G$1/B14)</f>
        <v>2.4735113479100623</v>
      </c>
      <c r="M14" s="3">
        <f>[2]Leite_Spot_mensal!$H45</f>
        <v>0.67400000000000004</v>
      </c>
    </row>
    <row r="15" spans="1:13" x14ac:dyDescent="0.25">
      <c r="A15" s="1">
        <v>39479</v>
      </c>
      <c r="B15">
        <f>[1]Plan2!$C26</f>
        <v>124.91277452113488</v>
      </c>
      <c r="C15" s="3">
        <f>[1]Plan2!$S26</f>
        <v>2.5624432859796471</v>
      </c>
      <c r="D15" s="3">
        <f>[2]Leite_Spot_mensal!H46*($G$1/B15)</f>
        <v>2.6899447898994109</v>
      </c>
      <c r="M15" s="3">
        <f>[2]Leite_Spot_mensal!$H46</f>
        <v>0.70995119047619037</v>
      </c>
    </row>
    <row r="16" spans="1:13" x14ac:dyDescent="0.25">
      <c r="A16" s="1">
        <v>39508</v>
      </c>
      <c r="B16">
        <f>[1]Plan2!$C27</f>
        <v>128.47681359972142</v>
      </c>
      <c r="C16" s="3">
        <f>[1]Plan2!$S27</f>
        <v>2.5720346614959602</v>
      </c>
      <c r="D16" s="3">
        <f>[2]Leite_Spot_mensal!H47*($G$1/B16)</f>
        <v>2.8304415048862066</v>
      </c>
      <c r="M16" s="3">
        <f>[2]Leite_Spot_mensal!$H47</f>
        <v>0.76834666666666673</v>
      </c>
    </row>
    <row r="17" spans="1:13" x14ac:dyDescent="0.25">
      <c r="A17" s="1">
        <v>39539</v>
      </c>
      <c r="B17">
        <f>[1]Plan2!$C28</f>
        <v>129.41609489799495</v>
      </c>
      <c r="C17" s="3">
        <f>[1]Plan2!$S28</f>
        <v>2.6129775093700052</v>
      </c>
      <c r="D17" s="3">
        <f>[2]Leite_Spot_mensal!H48*($G$1/B17)</f>
        <v>2.9721598236653626</v>
      </c>
      <c r="M17" s="3">
        <f>[2]Leite_Spot_mensal!$H48</f>
        <v>0.81271583333333342</v>
      </c>
    </row>
    <row r="18" spans="1:13" x14ac:dyDescent="0.25">
      <c r="A18" s="1">
        <v>39569</v>
      </c>
      <c r="B18">
        <f>[1]Plan2!$C29</f>
        <v>131.028456225827</v>
      </c>
      <c r="C18" s="3">
        <f>[1]Plan2!$S29</f>
        <v>2.60538577390298</v>
      </c>
      <c r="D18" s="3">
        <f>[2]Leite_Spot_mensal!H49*($G$1/B18)</f>
        <v>2.8889684950719481</v>
      </c>
      <c r="M18" s="3">
        <f>[2]Leite_Spot_mensal!$H49</f>
        <v>0.79980976190476194</v>
      </c>
    </row>
    <row r="19" spans="1:13" x14ac:dyDescent="0.25">
      <c r="A19" s="1">
        <v>39600</v>
      </c>
      <c r="B19">
        <f>[1]Plan2!$C30</f>
        <v>132.78329745799547</v>
      </c>
      <c r="C19" s="3">
        <f>[1]Plan2!$S30</f>
        <v>2.5089340479935354</v>
      </c>
      <c r="D19" s="3">
        <f>[2]Leite_Spot_mensal!H50*($G$1/B19)</f>
        <v>2.7730380952648046</v>
      </c>
      <c r="M19" s="3">
        <f>[2]Leite_Spot_mensal!$H50</f>
        <v>0.77799634343434343</v>
      </c>
    </row>
    <row r="20" spans="1:13" x14ac:dyDescent="0.25">
      <c r="A20" s="1">
        <v>39630</v>
      </c>
      <c r="B20">
        <f>[1]Plan2!$C31</f>
        <v>132.2561014753756</v>
      </c>
      <c r="C20" s="3">
        <f>[1]Plan2!$S31</f>
        <v>2.4022746577974772</v>
      </c>
      <c r="D20" s="3">
        <f>[2]Leite_Spot_mensal!H51*($G$1/B20)</f>
        <v>2.6714732908575494</v>
      </c>
      <c r="M20" s="3">
        <f>[2]Leite_Spot_mensal!$H51</f>
        <v>0.74652580392156875</v>
      </c>
    </row>
    <row r="21" spans="1:13" x14ac:dyDescent="0.25">
      <c r="A21" s="1">
        <v>39661</v>
      </c>
      <c r="B21">
        <f>[1]Plan2!$C32</f>
        <v>130.70145247043715</v>
      </c>
      <c r="C21" s="3">
        <f>[1]Plan2!$S32</f>
        <v>2.2458103422976223</v>
      </c>
      <c r="D21" s="3">
        <f>[2]Leite_Spot_mensal!H52*($G$1/B21)</f>
        <v>1.9544999199356594</v>
      </c>
      <c r="M21" s="3">
        <f>[2]Leite_Spot_mensal!$H52</f>
        <v>0.53975210084033609</v>
      </c>
    </row>
    <row r="22" spans="1:13" x14ac:dyDescent="0.25">
      <c r="A22" s="1">
        <v>39692</v>
      </c>
      <c r="B22">
        <f>[1]Plan2!$C33</f>
        <v>129.56215972976003</v>
      </c>
      <c r="C22" s="3">
        <f>[1]Plan2!$S33</f>
        <v>2.1004453929830307</v>
      </c>
      <c r="D22" s="3">
        <f>[2]Leite_Spot_mensal!H53*($G$1/B22)</f>
        <v>2.3791653642606052</v>
      </c>
      <c r="M22" s="3">
        <f>[2]Leite_Spot_mensal!$H53</f>
        <v>0.65129999999999999</v>
      </c>
    </row>
    <row r="23" spans="1:13" x14ac:dyDescent="0.25">
      <c r="A23" s="1">
        <v>39722</v>
      </c>
      <c r="B23">
        <f>[1]Plan2!$C34</f>
        <v>130.09409290228282</v>
      </c>
      <c r="C23" s="3">
        <f>[1]Plan2!$S34</f>
        <v>2.0180053722460372</v>
      </c>
      <c r="D23" s="3">
        <f>[2]Leite_Spot_mensal!H54*($G$1/B23)</f>
        <v>2.11355177487882</v>
      </c>
      <c r="M23" s="3">
        <f>[2]Leite_Spot_mensal!$H54</f>
        <v>0.58096335403726707</v>
      </c>
    </row>
    <row r="24" spans="1:13" x14ac:dyDescent="0.25">
      <c r="A24" s="1">
        <v>39753</v>
      </c>
      <c r="B24">
        <f>[1]Plan2!$C35</f>
        <v>130.34446284255688</v>
      </c>
      <c r="C24" s="3">
        <f>[1]Plan2!$S35</f>
        <v>2.0210280669859002</v>
      </c>
      <c r="D24" s="3">
        <f>[2]Leite_Spot_mensal!H55*($G$1/B24)</f>
        <v>2.1158785926957138</v>
      </c>
      <c r="M24" s="3">
        <f>[2]Leite_Spot_mensal!$H55</f>
        <v>0.58272225108225106</v>
      </c>
    </row>
    <row r="25" spans="1:13" x14ac:dyDescent="0.25">
      <c r="A25" s="1">
        <v>39783</v>
      </c>
      <c r="B25">
        <f>[1]Plan2!$C36</f>
        <v>129.8041726240572</v>
      </c>
      <c r="C25" s="3">
        <f>[1]Plan2!$S36</f>
        <v>2.0513171170687126</v>
      </c>
      <c r="D25" s="3">
        <f>[2]Leite_Spot_mensal!H56*($G$1/B25)</f>
        <v>2.0841640466544011</v>
      </c>
      <c r="M25" s="3">
        <f>[2]Leite_Spot_mensal!$H56</f>
        <v>0.57160869126043046</v>
      </c>
    </row>
    <row r="26" spans="1:13" x14ac:dyDescent="0.25">
      <c r="A26" s="1">
        <v>39814</v>
      </c>
      <c r="B26">
        <f>[1]Plan2!$C37</f>
        <v>131.02368867866545</v>
      </c>
      <c r="C26" s="3">
        <f>[1]Plan2!$S37</f>
        <v>2.0361976994333899</v>
      </c>
      <c r="D26" s="3">
        <f>[2]Leite_Spot_mensal!H57*($G$1/B26)</f>
        <v>2.160723168360319</v>
      </c>
      <c r="M26" s="3">
        <f>[2]Leite_Spot_mensal!$H57</f>
        <v>0.59817357142857142</v>
      </c>
    </row>
    <row r="27" spans="1:13" x14ac:dyDescent="0.25">
      <c r="A27" s="1">
        <v>39845</v>
      </c>
      <c r="B27">
        <f>[1]Plan2!$C38</f>
        <v>132.61776663151841</v>
      </c>
      <c r="C27" s="3">
        <f>[1]Plan2!$S38</f>
        <v>2.0477671109176345</v>
      </c>
      <c r="D27" s="3">
        <f>[2]Leite_Spot_mensal!H58*($G$1/B27)</f>
        <v>2.1996929929736759</v>
      </c>
      <c r="M27" s="3">
        <f>[2]Leite_Spot_mensal!$H58</f>
        <v>0.61637079365079361</v>
      </c>
    </row>
    <row r="28" spans="1:13" x14ac:dyDescent="0.25">
      <c r="A28" s="1">
        <v>39873</v>
      </c>
      <c r="B28">
        <f>[1]Plan2!$C39</f>
        <v>134.84621703269889</v>
      </c>
      <c r="C28" s="3">
        <f>[1]Plan2!$S39</f>
        <v>2.0707848253225336</v>
      </c>
      <c r="D28" s="3">
        <f>[2]Leite_Spot_mensal!H59*($G$1/B28)</f>
        <v>2.2153975571282145</v>
      </c>
      <c r="M28" s="3">
        <f>[2]Leite_Spot_mensal!$H59</f>
        <v>0.6312025</v>
      </c>
    </row>
    <row r="29" spans="1:13" x14ac:dyDescent="0.25">
      <c r="A29" s="1">
        <v>39904</v>
      </c>
      <c r="B29">
        <f>[1]Plan2!$C40</f>
        <v>134.11282735599247</v>
      </c>
      <c r="C29" s="3">
        <f>[1]Plan2!$S40</f>
        <v>2.2045650448399474</v>
      </c>
      <c r="D29" s="3">
        <f>[2]Leite_Spot_mensal!H60*($G$1/B29)</f>
        <v>2.5654751652143957</v>
      </c>
      <c r="M29" s="3">
        <f>[2]Leite_Spot_mensal!$H60</f>
        <v>0.72696985714285722</v>
      </c>
    </row>
    <row r="30" spans="1:13" x14ac:dyDescent="0.25">
      <c r="A30" s="1">
        <v>39934</v>
      </c>
      <c r="B30">
        <f>[1]Plan2!$C41</f>
        <v>132.97295077137645</v>
      </c>
      <c r="C30" s="3">
        <f>[1]Plan2!$S41</f>
        <v>2.3775786144104041</v>
      </c>
      <c r="D30" s="3">
        <f>[2]Leite_Spot_mensal!H61*($G$1/B30)</f>
        <v>2.5559291426040289</v>
      </c>
      <c r="M30" s="3">
        <f>[2]Leite_Spot_mensal!$H61</f>
        <v>0.71810902777777785</v>
      </c>
    </row>
    <row r="31" spans="1:13" x14ac:dyDescent="0.25">
      <c r="A31" s="1">
        <v>39965</v>
      </c>
      <c r="B31">
        <f>[1]Plan2!$C42</f>
        <v>132.80880491512309</v>
      </c>
      <c r="C31" s="3">
        <f>[1]Plan2!$S42</f>
        <v>2.5936233775025577</v>
      </c>
      <c r="D31" s="3">
        <f>[2]Leite_Spot_mensal!H62*($G$1/B31)</f>
        <v>3.6529820394748449</v>
      </c>
      <c r="M31" s="3">
        <f>[2]Leite_Spot_mensal!$H62</f>
        <v>1.0250680000000001</v>
      </c>
    </row>
    <row r="32" spans="1:13" x14ac:dyDescent="0.25">
      <c r="A32" s="1">
        <v>39995</v>
      </c>
      <c r="B32">
        <f>[1]Plan2!$C43</f>
        <v>131.50338710720283</v>
      </c>
      <c r="C32" s="3">
        <f>[1]Plan2!$S43</f>
        <v>2.6272878086447817</v>
      </c>
      <c r="D32" s="3">
        <f>[2]Leite_Spot_mensal!H63*($G$1/B32)</f>
        <v>2.5663917006567036</v>
      </c>
      <c r="M32" s="3">
        <f>[2]Leite_Spot_mensal!$H63</f>
        <v>0.71307982905982903</v>
      </c>
    </row>
    <row r="33" spans="1:13" x14ac:dyDescent="0.25">
      <c r="A33" s="1">
        <v>40026</v>
      </c>
      <c r="B33">
        <f>[1]Plan2!$C44</f>
        <v>131.48488551689684</v>
      </c>
      <c r="C33" s="3">
        <f>[1]Plan2!$S44</f>
        <v>2.5203914827990368</v>
      </c>
      <c r="D33" s="3">
        <f>[2]Leite_Spot_mensal!H64*($G$1/B33)</f>
        <v>2.352113759600563</v>
      </c>
      <c r="M33" s="3">
        <f>[2]Leite_Spot_mensal!$H64</f>
        <v>0.65345009523809516</v>
      </c>
    </row>
    <row r="34" spans="1:13" x14ac:dyDescent="0.25">
      <c r="A34" s="1">
        <v>40057</v>
      </c>
      <c r="B34">
        <f>[1]Plan2!$C45</f>
        <v>131.75670090954134</v>
      </c>
      <c r="C34" s="3">
        <f>[1]Plan2!$S45</f>
        <v>2.3657603237900684</v>
      </c>
      <c r="D34" s="3">
        <f>[2]Leite_Spot_mensal!H65*($G$1/B34)</f>
        <v>2.5810415882552151</v>
      </c>
      <c r="M34" s="3">
        <f>[2]Leite_Spot_mensal!$H65</f>
        <v>0.71853178571428578</v>
      </c>
    </row>
    <row r="35" spans="1:13" x14ac:dyDescent="0.25">
      <c r="A35" s="1">
        <v>40087</v>
      </c>
      <c r="B35">
        <f>[1]Plan2!$C46</f>
        <v>132.02136519951708</v>
      </c>
      <c r="C35" s="3">
        <f>[1]Plan2!$S46</f>
        <v>2.1599045600004754</v>
      </c>
      <c r="D35" s="3">
        <f>[2]Leite_Spot_mensal!H66*($G$1/B35)</f>
        <v>1.8285800657230342</v>
      </c>
      <c r="M35" s="3">
        <f>[2]Leite_Spot_mensal!$H66</f>
        <v>0.51007785714285714</v>
      </c>
    </row>
    <row r="36" spans="1:13" x14ac:dyDescent="0.25">
      <c r="A36" s="1">
        <v>40118</v>
      </c>
      <c r="B36">
        <f>[1]Plan2!$C47</f>
        <v>132.18061147387442</v>
      </c>
      <c r="C36" s="3">
        <f>[1]Plan2!$S47</f>
        <v>2.0463042563454716</v>
      </c>
      <c r="D36" s="3">
        <f>[2]Leite_Spot_mensal!H67*($G$1/B36)</f>
        <v>1.8247490570198908</v>
      </c>
      <c r="M36" s="3">
        <f>[2]Leite_Spot_mensal!$H67</f>
        <v>0.50962318181818178</v>
      </c>
    </row>
    <row r="37" spans="1:13" x14ac:dyDescent="0.25">
      <c r="A37" s="1">
        <v>40148</v>
      </c>
      <c r="B37">
        <f>[1]Plan2!$C48</f>
        <v>131.5572324277837</v>
      </c>
      <c r="C37" s="3">
        <f>[1]Plan2!$S48</f>
        <v>2.0488054901636774</v>
      </c>
      <c r="D37" s="3">
        <f>[2]Leite_Spot_mensal!H68*($G$1/B37)</f>
        <v>1.8226706078094923</v>
      </c>
      <c r="M37" s="3">
        <f>[2]Leite_Spot_mensal!$H68</f>
        <v>0.50664200000000004</v>
      </c>
    </row>
    <row r="38" spans="1:13" x14ac:dyDescent="0.25">
      <c r="A38" s="1">
        <v>40179</v>
      </c>
      <c r="B38">
        <f>[1]Plan2!$C49</f>
        <v>133.30605295473705</v>
      </c>
      <c r="C38" s="3">
        <f>[1]Plan2!$S49</f>
        <v>2.0783781974661037</v>
      </c>
      <c r="D38" s="3">
        <f>[2]Leite_Spot_mensal!H69*($G$1/B38)</f>
        <v>1.9003125305411483</v>
      </c>
      <c r="M38" s="3">
        <f>[2]Leite_Spot_mensal!$H69</f>
        <v>0.53524568181818177</v>
      </c>
    </row>
    <row r="39" spans="1:13" x14ac:dyDescent="0.25">
      <c r="A39" s="1">
        <v>40210</v>
      </c>
      <c r="B39">
        <f>[1]Plan2!$C50</f>
        <v>134.34955941307885</v>
      </c>
      <c r="C39" s="3">
        <f>[1]Plan2!$S50</f>
        <v>2.2676132817394401</v>
      </c>
      <c r="D39" s="3">
        <f>[2]Leite_Spot_mensal!H70*($G$1/B39)</f>
        <v>2.0918749693149334</v>
      </c>
      <c r="M39" s="3">
        <f>[2]Leite_Spot_mensal!$H70</f>
        <v>0.59381373737373744</v>
      </c>
    </row>
    <row r="40" spans="1:13" x14ac:dyDescent="0.25">
      <c r="A40" s="1">
        <v>40238</v>
      </c>
      <c r="B40">
        <f>[1]Plan2!$C51</f>
        <v>134.56420435417849</v>
      </c>
      <c r="C40" s="3">
        <f>[1]Plan2!$S51</f>
        <v>2.5218040465760043</v>
      </c>
      <c r="D40" s="3">
        <f>[2]Leite_Spot_mensal!H71*($G$1/B40)</f>
        <v>2.3648670680852444</v>
      </c>
      <c r="M40" s="3">
        <f>[2]Leite_Spot_mensal!$H71</f>
        <v>0.67237963636363629</v>
      </c>
    </row>
    <row r="41" spans="1:13" x14ac:dyDescent="0.25">
      <c r="A41" s="1">
        <v>40269</v>
      </c>
      <c r="B41">
        <f>[1]Plan2!$C52</f>
        <v>132.99411372167643</v>
      </c>
      <c r="C41" s="3">
        <f>[1]Plan2!$S52</f>
        <v>2.6889409127274431</v>
      </c>
      <c r="D41" s="3">
        <f>[2]Leite_Spot_mensal!H72*($G$1/B41)</f>
        <v>2.4572544703276935</v>
      </c>
      <c r="M41" s="3">
        <f>[2]Leite_Spot_mensal!$H72</f>
        <v>0.69049545454545458</v>
      </c>
    </row>
    <row r="42" spans="1:13" x14ac:dyDescent="0.25">
      <c r="A42" s="1">
        <v>40299</v>
      </c>
      <c r="B42">
        <f>[1]Plan2!$C53</f>
        <v>130.98599575944507</v>
      </c>
      <c r="C42" s="3">
        <f>[1]Plan2!$S53</f>
        <v>2.6188766782457598</v>
      </c>
      <c r="D42" s="3">
        <f>[2]Leite_Spot_mensal!H73*($G$1/B42)</f>
        <v>2.397960289474375</v>
      </c>
      <c r="M42" s="3">
        <f>[2]Leite_Spot_mensal!$H73</f>
        <v>0.66365920634920639</v>
      </c>
    </row>
    <row r="43" spans="1:13" x14ac:dyDescent="0.25">
      <c r="A43" s="1">
        <v>40330</v>
      </c>
      <c r="B43">
        <f>[1]Plan2!$C54</f>
        <v>132.05439910770932</v>
      </c>
      <c r="C43" s="3">
        <f>[1]Plan2!$S54</f>
        <v>2.441067206353162</v>
      </c>
      <c r="D43" s="3">
        <f>[2]Leite_Spot_mensal!H74*($G$1/B43)</f>
        <v>2.1354917780220175</v>
      </c>
      <c r="M43" s="3">
        <f>[2]Leite_Spot_mensal!$H74</f>
        <v>0.5958391666666667</v>
      </c>
    </row>
    <row r="44" spans="1:13" x14ac:dyDescent="0.25">
      <c r="A44" s="1">
        <v>40360</v>
      </c>
      <c r="B44">
        <f>[1]Plan2!$C55</f>
        <v>130.45790853115724</v>
      </c>
      <c r="C44" s="3">
        <f>[1]Plan2!$S55</f>
        <v>2.3697225092393506</v>
      </c>
      <c r="D44" s="3">
        <f>[2]Leite_Spot_mensal!H75*($G$1/B44)</f>
        <v>2.5288498110787736</v>
      </c>
      <c r="M44" s="3">
        <f>[2]Leite_Spot_mensal!$H75</f>
        <v>0.69706250000000003</v>
      </c>
    </row>
    <row r="45" spans="1:13" x14ac:dyDescent="0.25">
      <c r="A45" s="1">
        <v>40391</v>
      </c>
      <c r="B45">
        <f>[1]Plan2!$C56</f>
        <v>133.78505827770553</v>
      </c>
      <c r="C45" s="3">
        <f>[1]Plan2!$S56</f>
        <v>2.31149653866661</v>
      </c>
      <c r="D45" s="3">
        <f>[2]Leite_Spot_mensal!H76*($G$1/B45)</f>
        <v>2.4053643824942497</v>
      </c>
      <c r="M45" s="3">
        <f>[2]Leite_Spot_mensal!$H76</f>
        <v>0.67993400000000004</v>
      </c>
    </row>
    <row r="46" spans="1:13" x14ac:dyDescent="0.25">
      <c r="A46" s="1">
        <v>40422</v>
      </c>
      <c r="B46">
        <f>[1]Plan2!$C57</f>
        <v>137.93252616739755</v>
      </c>
      <c r="C46" s="3">
        <f>[1]Plan2!$S57</f>
        <v>2.2454238433698057</v>
      </c>
      <c r="D46" s="3">
        <f>[2]Leite_Spot_mensal!H77*($G$1/B46)</f>
        <v>2.4135241567217145</v>
      </c>
      <c r="M46" s="3">
        <f>[2]Leite_Spot_mensal!$H77</f>
        <v>0.70339068181818187</v>
      </c>
    </row>
    <row r="47" spans="1:13" x14ac:dyDescent="0.25">
      <c r="A47" s="1">
        <v>40452</v>
      </c>
      <c r="B47">
        <f>[1]Plan2!$C58</f>
        <v>140.09394771082674</v>
      </c>
      <c r="C47" s="3">
        <f>[1]Plan2!$S58</f>
        <v>2.259766426248373</v>
      </c>
      <c r="D47" s="3">
        <f>[2]Leite_Spot_mensal!H78*($G$1/B47)</f>
        <v>2.1148054078722085</v>
      </c>
      <c r="M47" s="3">
        <f>[2]Leite_Spot_mensal!$H78</f>
        <v>0.62599095238095237</v>
      </c>
    </row>
    <row r="48" spans="1:13" x14ac:dyDescent="0.25">
      <c r="A48" s="1">
        <v>40483</v>
      </c>
      <c r="B48">
        <f>[1]Plan2!$C59</f>
        <v>143.45827206793126</v>
      </c>
      <c r="C48" s="3">
        <f>[1]Plan2!$S59</f>
        <v>2.2242565703516437</v>
      </c>
      <c r="D48" s="3">
        <f>[2]Leite_Spot_mensal!H79*($G$1/B48)</f>
        <v>2.0731546302165849</v>
      </c>
      <c r="M48" s="3">
        <f>[2]Leite_Spot_mensal!$H79</f>
        <v>0.62839911111111113</v>
      </c>
    </row>
    <row r="49" spans="1:13" x14ac:dyDescent="0.25">
      <c r="A49" s="1">
        <v>40513</v>
      </c>
      <c r="B49">
        <f>[1]Plan2!$C60</f>
        <v>146.42972391497022</v>
      </c>
      <c r="C49" s="3">
        <f>[1]Plan2!$S60</f>
        <v>2.1920490678373978</v>
      </c>
      <c r="D49" s="3">
        <f>[2]Leite_Spot_mensal!H80*($G$1/B49)</f>
        <v>2.458126301361053</v>
      </c>
      <c r="M49" s="3">
        <f>[2]Leite_Spot_mensal!$H80</f>
        <v>0.76052187062937071</v>
      </c>
    </row>
    <row r="50" spans="1:13" x14ac:dyDescent="0.25">
      <c r="A50" s="1">
        <v>40544</v>
      </c>
      <c r="B50">
        <f>[1]Plan2!$C61</f>
        <v>148.56904434553059</v>
      </c>
      <c r="C50" s="3">
        <f>[1]Plan2!$S61</f>
        <v>2.1748199214519945</v>
      </c>
      <c r="D50" s="3">
        <f>[2]Leite_Spot_mensal!H81*($G$1/B50)</f>
        <v>2.4448839538176128</v>
      </c>
      <c r="M50" s="3">
        <f>[2]Leite_Spot_mensal!$H81</f>
        <v>0.76747608333333328</v>
      </c>
    </row>
    <row r="51" spans="1:13" x14ac:dyDescent="0.25">
      <c r="A51" s="1">
        <v>40575</v>
      </c>
      <c r="B51">
        <f>[1]Plan2!$C62</f>
        <v>150.79359516625678</v>
      </c>
      <c r="C51" s="3">
        <f>[1]Plan2!$S62</f>
        <v>2.196720623570851</v>
      </c>
      <c r="D51" s="3">
        <f>[2]Leite_Spot_mensal!H82*($G$1/B51)</f>
        <v>2.4574613791897426</v>
      </c>
      <c r="M51" s="3">
        <f>[2]Leite_Spot_mensal!$H82</f>
        <v>0.78297494949494939</v>
      </c>
    </row>
    <row r="52" spans="1:13" x14ac:dyDescent="0.25">
      <c r="A52" s="1">
        <v>40603</v>
      </c>
      <c r="B52">
        <f>[1]Plan2!$C63</f>
        <v>157.31732311316037</v>
      </c>
      <c r="C52" s="3">
        <f>[1]Plan2!$S63</f>
        <v>2.2196465922423201</v>
      </c>
      <c r="D52" s="3">
        <f>[2]Leite_Spot_mensal!H83*($G$1/B52)</f>
        <v>2.4455176836550363</v>
      </c>
      <c r="M52" s="3">
        <f>[2]Leite_Spot_mensal!$H83</f>
        <v>0.81287847953216374</v>
      </c>
    </row>
    <row r="53" spans="1:13" x14ac:dyDescent="0.25">
      <c r="A53" s="1">
        <v>40634</v>
      </c>
      <c r="B53">
        <f>[1]Plan2!$C64</f>
        <v>155.35939906150236</v>
      </c>
      <c r="C53" s="3">
        <f>[1]Plan2!$S64</f>
        <v>2.3694750256736268</v>
      </c>
      <c r="D53" s="3">
        <f>[2]Leite_Spot_mensal!H84*($G$1/B53)</f>
        <v>2.5740464858594092</v>
      </c>
      <c r="M53" s="3">
        <f>[2]Leite_Spot_mensal!$H84</f>
        <v>0.84495229323308274</v>
      </c>
    </row>
    <row r="54" spans="1:13" x14ac:dyDescent="0.25">
      <c r="A54" s="1">
        <v>40664</v>
      </c>
      <c r="B54">
        <f>[1]Plan2!$C65</f>
        <v>156.34479015531923</v>
      </c>
      <c r="C54" s="3">
        <f>[1]Plan2!$S65</f>
        <v>2.4335503949120816</v>
      </c>
      <c r="D54" s="3">
        <f>[2]Leite_Spot_mensal!H85*($G$1/B54)</f>
        <v>2.6540910738207928</v>
      </c>
      <c r="M54" s="3">
        <f>[2]Leite_Spot_mensal!$H85</f>
        <v>0.87675349510139</v>
      </c>
    </row>
    <row r="55" spans="1:13" x14ac:dyDescent="0.25">
      <c r="A55" s="1">
        <v>40695</v>
      </c>
      <c r="B55">
        <f>[1]Plan2!$C66</f>
        <v>158.99827079096713</v>
      </c>
      <c r="C55" s="3">
        <f>[1]Plan2!$S66</f>
        <v>2.3849005238434211</v>
      </c>
      <c r="D55" s="3">
        <f>[2]Leite_Spot_mensal!H86*($G$1/B55)</f>
        <v>2.5999167129179872</v>
      </c>
      <c r="M55" s="3">
        <f>[2]Leite_Spot_mensal!$H86</f>
        <v>0.87343402777777768</v>
      </c>
    </row>
    <row r="56" spans="1:13" x14ac:dyDescent="0.25">
      <c r="A56" s="1">
        <v>40725</v>
      </c>
      <c r="B56">
        <f>[1]Plan2!$C67</f>
        <v>160.64510543279869</v>
      </c>
      <c r="C56" s="3">
        <f>[1]Plan2!$S67</f>
        <v>2.377834253152542</v>
      </c>
      <c r="D56" s="3">
        <f>[2]Leite_Spot_mensal!H87*($G$1/B56)</f>
        <v>2.6050573826202896</v>
      </c>
      <c r="M56" s="3">
        <f>[2]Leite_Spot_mensal!$H87</f>
        <v>0.88422555555555549</v>
      </c>
    </row>
    <row r="57" spans="1:13" x14ac:dyDescent="0.25">
      <c r="A57" s="1">
        <v>40756</v>
      </c>
      <c r="B57">
        <f>[1]Plan2!$C68</f>
        <v>162.46865533517726</v>
      </c>
      <c r="C57" s="3">
        <f>[1]Plan2!$S68</f>
        <v>2.4117374429868543</v>
      </c>
      <c r="D57" s="3">
        <f>[2]Leite_Spot_mensal!H88*($G$1/B57)</f>
        <v>2.7073101483375712</v>
      </c>
      <c r="M57" s="3">
        <f>[2]Leite_Spot_mensal!$H88</f>
        <v>0.92936404761904767</v>
      </c>
    </row>
    <row r="58" spans="1:13" x14ac:dyDescent="0.25">
      <c r="A58" s="1">
        <v>40787</v>
      </c>
      <c r="B58">
        <f>[1]Plan2!$C69</f>
        <v>166.42142222858817</v>
      </c>
      <c r="C58" s="3">
        <f>[1]Plan2!$S69</f>
        <v>2.3436481634821624</v>
      </c>
      <c r="D58" s="3">
        <f>[2]Leite_Spot_mensal!H89*($G$1/B58)</f>
        <v>2.6230457567483234</v>
      </c>
      <c r="M58" s="3">
        <f>[2]Leite_Spot_mensal!$H89</f>
        <v>0.92234493292053654</v>
      </c>
    </row>
    <row r="59" spans="1:13" x14ac:dyDescent="0.25">
      <c r="A59" s="1">
        <v>40817</v>
      </c>
      <c r="B59">
        <f>[1]Plan2!$C70</f>
        <v>170.08408352816207</v>
      </c>
      <c r="C59" s="3">
        <f>[1]Plan2!$S70</f>
        <v>2.2052474376443394</v>
      </c>
      <c r="D59" s="3">
        <f>[2]Leite_Spot_mensal!H90*($G$1/B59)</f>
        <v>2.4695596230485801</v>
      </c>
      <c r="M59" s="3">
        <f>[2]Leite_Spot_mensal!$H90</f>
        <v>0.88748589743589734</v>
      </c>
    </row>
    <row r="60" spans="1:13" x14ac:dyDescent="0.25">
      <c r="A60" s="1">
        <v>40848</v>
      </c>
      <c r="B60">
        <f>[1]Plan2!$C71</f>
        <v>171.00676825966116</v>
      </c>
      <c r="C60" s="3">
        <f>[1]Plan2!$S71</f>
        <v>2.1659492344139823</v>
      </c>
      <c r="D60" s="3">
        <f>[2]Leite_Spot_mensal!H91*($G$1/B60)</f>
        <v>2.3484452474739781</v>
      </c>
      <c r="M60" s="3">
        <f>[2]Leite_Spot_mensal!$H91</f>
        <v>0.84853939393939393</v>
      </c>
    </row>
    <row r="61" spans="1:13" x14ac:dyDescent="0.25">
      <c r="A61" s="1">
        <v>40878</v>
      </c>
      <c r="B61">
        <f>[1]Plan2!$C72</f>
        <v>172.03252239707882</v>
      </c>
      <c r="C61" s="3">
        <f>[1]Plan2!$S72</f>
        <v>2.1131432429242691</v>
      </c>
      <c r="D61" s="3">
        <f>[2]Leite_Spot_mensal!H92*($G$1/B61)</f>
        <v>2.3140398764582528</v>
      </c>
      <c r="M61" s="3">
        <f>[2]Leite_Spot_mensal!$H92</f>
        <v>0.84112330532212898</v>
      </c>
    </row>
    <row r="62" spans="1:13" x14ac:dyDescent="0.25">
      <c r="A62" s="1">
        <v>40909</v>
      </c>
      <c r="B62">
        <f>[1]Plan2!$C73</f>
        <v>177.29038436683092</v>
      </c>
      <c r="C62" s="3">
        <f>[1]Plan2!$S73</f>
        <v>2.0736992222935142</v>
      </c>
      <c r="D62" s="3">
        <f>[2]Leite_Spot_mensal!H93*($G$1/B62)</f>
        <v>2.2477532764818986</v>
      </c>
      <c r="M62" s="3">
        <f>[2]Leite_Spot_mensal!$H93</f>
        <v>0.84199999999999997</v>
      </c>
    </row>
    <row r="63" spans="1:13" x14ac:dyDescent="0.25">
      <c r="A63" s="1">
        <v>40940</v>
      </c>
      <c r="B63">
        <f>[1]Plan2!$C74</f>
        <v>177.51925238812947</v>
      </c>
      <c r="C63" s="3">
        <f>[1]Plan2!$S74</f>
        <v>2.1142164936179095</v>
      </c>
      <c r="D63" s="3">
        <f>[2]Leite_Spot_mensal!H94*($G$1/B63)</f>
        <v>2.2511414127267892</v>
      </c>
      <c r="M63" s="3">
        <f>[2]Leite_Spot_mensal!$H94</f>
        <v>0.84435777777777798</v>
      </c>
    </row>
    <row r="64" spans="1:13" x14ac:dyDescent="0.25">
      <c r="A64" s="1">
        <v>40969</v>
      </c>
      <c r="B64">
        <f>[1]Plan2!$C75</f>
        <v>178.83509531564377</v>
      </c>
      <c r="C64" s="3">
        <f>[1]Plan2!$S75</f>
        <v>2.1235373253064602</v>
      </c>
      <c r="D64" s="3">
        <f>[2]Leite_Spot_mensal!H95*($G$1/B64)</f>
        <v>2.2536042982224931</v>
      </c>
      <c r="M64" s="3">
        <f>[2]Leite_Spot_mensal!$H95</f>
        <v>0.85154711779448622</v>
      </c>
    </row>
    <row r="65" spans="1:13" x14ac:dyDescent="0.25">
      <c r="A65" s="1">
        <v>41000</v>
      </c>
      <c r="B65">
        <f>[1]Plan2!$C76</f>
        <v>179.24242590940321</v>
      </c>
      <c r="C65" s="3">
        <f>[1]Plan2!$S76</f>
        <v>2.1345543691790589</v>
      </c>
      <c r="D65" s="3">
        <f>[2]Leite_Spot_mensal!H96*($G$1/B65)</f>
        <v>2.335629783053836</v>
      </c>
      <c r="M65" s="3">
        <f>[2]Leite_Spot_mensal!$H96</f>
        <v>0.88455142857142854</v>
      </c>
    </row>
    <row r="66" spans="1:13" x14ac:dyDescent="0.25">
      <c r="A66" s="1">
        <v>41030</v>
      </c>
      <c r="B66">
        <f>[1]Plan2!$C77</f>
        <v>182.17374330713602</v>
      </c>
      <c r="C66" s="3">
        <f>[1]Plan2!$S77</f>
        <v>2.0576008409920163</v>
      </c>
      <c r="D66" s="3">
        <f>[2]Leite_Spot_mensal!H97*($G$1/B66)</f>
        <v>2.1942756705017823</v>
      </c>
      <c r="M66" s="3">
        <f>[2]Leite_Spot_mensal!$H97</f>
        <v>0.84460809716599194</v>
      </c>
    </row>
    <row r="67" spans="1:13" x14ac:dyDescent="0.25">
      <c r="A67" s="1">
        <v>41061</v>
      </c>
      <c r="B67">
        <f>[1]Plan2!$C78</f>
        <v>183.5603168017231</v>
      </c>
      <c r="C67" s="3">
        <f>[1]Plan2!$S78</f>
        <v>2.0165324580601793</v>
      </c>
      <c r="D67" s="3">
        <f>[2]Leite_Spot_mensal!H98*($G$1/B67)</f>
        <v>2.185324536038646</v>
      </c>
      <c r="M67" s="3">
        <f>[2]Leite_Spot_mensal!$H98</f>
        <v>0.84756499346405223</v>
      </c>
    </row>
    <row r="68" spans="1:13" x14ac:dyDescent="0.25">
      <c r="A68" s="1">
        <v>41091</v>
      </c>
      <c r="B68">
        <f>[1]Plan2!$C79</f>
        <v>190.49715929650327</v>
      </c>
      <c r="C68" s="3">
        <f>[1]Plan2!$S79</f>
        <v>1.9557723910402462</v>
      </c>
      <c r="D68" s="3">
        <f>[2]Leite_Spot_mensal!H99*($G$1/B68)</f>
        <v>2.1181635683149835</v>
      </c>
      <c r="M68" s="3">
        <f>[2]Leite_Spot_mensal!$H99</f>
        <v>0.85256258275058272</v>
      </c>
    </row>
    <row r="69" spans="1:13" x14ac:dyDescent="0.25">
      <c r="A69" s="1">
        <v>41122</v>
      </c>
      <c r="B69">
        <f>[1]Plan2!$C80</f>
        <v>201.24320256524706</v>
      </c>
      <c r="C69" s="3">
        <f>[1]Plan2!$S80</f>
        <v>1.8804998143459539</v>
      </c>
      <c r="D69" s="3">
        <f>[2]Leite_Spot_mensal!H100*($G$1/B69)</f>
        <v>2.0315151252761572</v>
      </c>
      <c r="M69" s="3">
        <f>[2]Leite_Spot_mensal!$H100</f>
        <v>0.86381263203463199</v>
      </c>
    </row>
    <row r="70" spans="1:13" x14ac:dyDescent="0.25">
      <c r="A70" s="1">
        <v>41153</v>
      </c>
      <c r="B70">
        <f>[1]Plan2!$C81</f>
        <v>200.71732452326171</v>
      </c>
      <c r="C70" s="3">
        <f>[1]Plan2!$S81</f>
        <v>1.9092421311670003</v>
      </c>
      <c r="D70" s="3">
        <f>[2]Leite_Spot_mensal!H101*($G$1/B70)</f>
        <v>2.0667692132551823</v>
      </c>
      <c r="M70" s="3">
        <f>[2]Leite_Spot_mensal!$H101</f>
        <v>0.87650644444444448</v>
      </c>
    </row>
    <row r="71" spans="1:13" x14ac:dyDescent="0.25">
      <c r="A71" s="1">
        <v>41183</v>
      </c>
      <c r="B71">
        <f>[1]Plan2!$C82</f>
        <v>202.79964630358003</v>
      </c>
      <c r="C71" s="3">
        <f>[1]Plan2!$S82</f>
        <v>1.9185767818900652</v>
      </c>
      <c r="D71" s="3">
        <f>[2]Leite_Spot_mensal!H102*($G$1/B71)</f>
        <v>2.1282317367084524</v>
      </c>
      <c r="M71" s="3">
        <f>[2]Leite_Spot_mensal!$H102</f>
        <v>0.91193603887168917</v>
      </c>
    </row>
    <row r="72" spans="1:13" x14ac:dyDescent="0.25">
      <c r="A72" s="1">
        <v>41214</v>
      </c>
      <c r="B72">
        <f>[1]Plan2!$C83</f>
        <v>208.57283688039487</v>
      </c>
      <c r="C72" s="3">
        <f>[1]Plan2!$S83</f>
        <v>1.86683303989299</v>
      </c>
      <c r="D72" s="3">
        <f>[2]Leite_Spot_mensal!H103*($G$1/B72)</f>
        <v>2.1284665022725475</v>
      </c>
      <c r="M72" s="3">
        <f>[2]Leite_Spot_mensal!$H103</f>
        <v>0.93800000000000006</v>
      </c>
    </row>
    <row r="73" spans="1:13" x14ac:dyDescent="0.25">
      <c r="A73" s="1">
        <v>41244</v>
      </c>
      <c r="B73">
        <f>[1]Plan2!$C84</f>
        <v>210.92456221720056</v>
      </c>
      <c r="C73" s="3">
        <f>[1]Plan2!$S84</f>
        <v>1.8197655003661295</v>
      </c>
      <c r="D73" s="3">
        <f>[2]Leite_Spot_mensal!H104*($G$1/B73)</f>
        <v>2.02844391162883</v>
      </c>
      <c r="M73" s="3">
        <f>[2]Leite_Spot_mensal!$H104</f>
        <v>0.90400000000000014</v>
      </c>
    </row>
    <row r="74" spans="1:13" x14ac:dyDescent="0.25">
      <c r="A74" s="1">
        <v>41275</v>
      </c>
      <c r="B74">
        <f>[1]Plan2!$C85</f>
        <v>213.49568262240805</v>
      </c>
      <c r="C74" s="3">
        <f>[1]Plan2!$S85</f>
        <v>1.822013593979267</v>
      </c>
      <c r="D74" s="3">
        <f>[2]Leite_Spot_mensal!H105*($G$1/B74)</f>
        <v>1.983927878574453</v>
      </c>
      <c r="M74" s="3">
        <f>[2]Leite_Spot_mensal!$H105</f>
        <v>0.89493861560008625</v>
      </c>
    </row>
    <row r="75" spans="1:13" x14ac:dyDescent="0.25">
      <c r="A75" s="1">
        <v>41306</v>
      </c>
      <c r="B75">
        <f>[1]Plan2!$C86</f>
        <v>210.04438002073488</v>
      </c>
      <c r="C75" s="3">
        <f>[1]Plan2!$S86</f>
        <v>1.8988193877822466</v>
      </c>
      <c r="D75" s="3">
        <f>[2]Leite_Spot_mensal!H106*($G$1/B75)</f>
        <v>2.0715370187683777</v>
      </c>
      <c r="M75" s="3">
        <f>[2]Leite_Spot_mensal!$H106</f>
        <v>0.91935244444444442</v>
      </c>
    </row>
    <row r="76" spans="1:13" x14ac:dyDescent="0.25">
      <c r="A76" s="1">
        <v>41334</v>
      </c>
      <c r="B76">
        <f>[1]Plan2!$C87</f>
        <v>206.40966300425225</v>
      </c>
      <c r="C76" s="3">
        <f>[1]Plan2!$S87</f>
        <v>2.0099866410862681</v>
      </c>
      <c r="D76" s="3">
        <f>[2]Leite_Spot_mensal!H107*($G$1/B76)</f>
        <v>2.2012174029692186</v>
      </c>
      <c r="M76" s="3">
        <f>[2]Leite_Spot_mensal!$H107</f>
        <v>0.96</v>
      </c>
    </row>
    <row r="77" spans="1:13" x14ac:dyDescent="0.25">
      <c r="A77" s="1">
        <v>41365</v>
      </c>
      <c r="B77">
        <f>[1]Plan2!$C88</f>
        <v>204.16643118857471</v>
      </c>
      <c r="C77" s="3">
        <f>[1]Plan2!$S88</f>
        <v>2.1081055028856208</v>
      </c>
      <c r="D77" s="3">
        <f>[2]Leite_Spot_mensal!H108*($G$1/B77)</f>
        <v>2.3551158680533089</v>
      </c>
      <c r="M77" s="3">
        <f>[2]Leite_Spot_mensal!$H108</f>
        <v>1.0159559696969698</v>
      </c>
    </row>
    <row r="78" spans="1:13" x14ac:dyDescent="0.25">
      <c r="A78" s="1">
        <v>41395</v>
      </c>
      <c r="B78">
        <f>[1]Plan2!$C89</f>
        <v>203.87804907193515</v>
      </c>
      <c r="C78" s="3">
        <f>[1]Plan2!$S89</f>
        <v>2.186765246216769</v>
      </c>
      <c r="D78" s="3">
        <f>[2]Leite_Spot_mensal!H109*($G$1/B78)</f>
        <v>2.494422327232626</v>
      </c>
      <c r="M78" s="3">
        <f>[2]Leite_Spot_mensal!$H109</f>
        <v>1.0745304446000001</v>
      </c>
    </row>
    <row r="79" spans="1:13" x14ac:dyDescent="0.25">
      <c r="A79" s="1">
        <v>41426</v>
      </c>
      <c r="B79">
        <f>[1]Plan2!$C90</f>
        <v>204.95066587805672</v>
      </c>
      <c r="C79" s="3">
        <f>[1]Plan2!$S90</f>
        <v>2.2626106704516276</v>
      </c>
      <c r="D79" s="3">
        <f>[2]Leite_Spot_mensal!H110*($G$1/B79)</f>
        <v>2.6396711782689071</v>
      </c>
      <c r="M79" s="3">
        <f>[2]Leite_Spot_mensal!$H110</f>
        <v>1.1430821281999999</v>
      </c>
    </row>
    <row r="80" spans="1:13" x14ac:dyDescent="0.25">
      <c r="A80" s="1">
        <v>41456</v>
      </c>
      <c r="B80">
        <f>[1]Plan2!$C91</f>
        <v>205.79112049682328</v>
      </c>
      <c r="C80" s="3">
        <f>[1]Plan2!$S91</f>
        <v>2.3327141465747845</v>
      </c>
      <c r="D80" s="3">
        <f>[2]Leite_Spot_mensal!H111*($G$1/B80)</f>
        <v>2.7108007156605813</v>
      </c>
      <c r="M80" s="3">
        <f>[2]Leite_Spot_mensal!$H111</f>
        <v>1.1786978571428572</v>
      </c>
    </row>
    <row r="81" spans="1:13" x14ac:dyDescent="0.25">
      <c r="A81" s="1">
        <v>41487</v>
      </c>
      <c r="B81">
        <f>[1]Plan2!$C92</f>
        <v>207.9718525048423</v>
      </c>
      <c r="C81" s="3">
        <f>[1]Plan2!$S92</f>
        <v>2.3617332043550956</v>
      </c>
      <c r="D81" s="3">
        <f>[2]Leite_Spot_mensal!H112*($G$1/B81)</f>
        <v>2.7701302565733901</v>
      </c>
      <c r="M81" s="3">
        <f>[2]Leite_Spot_mensal!$H112</f>
        <v>1.2172590769230769</v>
      </c>
    </row>
    <row r="82" spans="1:13" x14ac:dyDescent="0.25">
      <c r="A82" s="1">
        <v>41518</v>
      </c>
      <c r="B82">
        <f>[1]Plan2!$C93</f>
        <v>212.08617165743436</v>
      </c>
      <c r="C82" s="3">
        <f>[1]Plan2!$S93</f>
        <v>2.3185951562373903</v>
      </c>
      <c r="D82" s="3">
        <f>[2]Leite_Spot_mensal!H113*($G$1/B82)</f>
        <v>2.7714967415539813</v>
      </c>
      <c r="M82" s="3">
        <f>[2]Leite_Spot_mensal!$H113</f>
        <v>1.2419525274725274</v>
      </c>
    </row>
    <row r="83" spans="1:13" x14ac:dyDescent="0.25">
      <c r="A83" s="1">
        <v>41548</v>
      </c>
      <c r="B83">
        <f>[1]Plan2!$C94</f>
        <v>210.96839670078805</v>
      </c>
      <c r="C83" s="3">
        <f>[1]Plan2!$S94</f>
        <v>2.2873580604003405</v>
      </c>
      <c r="D83" s="3">
        <f>[2]Leite_Spot_mensal!H114*($G$1/B83)</f>
        <v>2.7168974433127353</v>
      </c>
      <c r="M83" s="3">
        <f>[2]Leite_Spot_mensal!$H114</f>
        <v>1.2110690849673202</v>
      </c>
    </row>
    <row r="84" spans="1:13" x14ac:dyDescent="0.25">
      <c r="A84" s="1">
        <v>41579</v>
      </c>
      <c r="B84">
        <f>[1]Plan2!$C95</f>
        <v>210.90744595012595</v>
      </c>
      <c r="C84" s="3">
        <f>[1]Plan2!$S95</f>
        <v>2.15472335307257</v>
      </c>
      <c r="D84" s="3">
        <f>[2]Leite_Spot_mensal!H115*($G$1/B84)</f>
        <v>2.3781377074300898</v>
      </c>
      <c r="M84" s="3">
        <f>[2]Leite_Spot_mensal!$H115</f>
        <v>1.0597591674208144</v>
      </c>
    </row>
    <row r="85" spans="1:13" x14ac:dyDescent="0.25">
      <c r="A85" s="1">
        <v>41609</v>
      </c>
      <c r="B85">
        <f>[1]Plan2!$C96</f>
        <v>213.97572349248216</v>
      </c>
      <c r="C85" s="3">
        <f>[1]Plan2!$S96</f>
        <v>2.0304855687687411</v>
      </c>
      <c r="D85" s="3">
        <f>[2]Leite_Spot_mensal!H116*($G$1/B85)</f>
        <v>2.089476339880258</v>
      </c>
      <c r="M85" s="3">
        <f>[2]Leite_Spot_mensal!$H116</f>
        <v>0.94467023529411764</v>
      </c>
    </row>
    <row r="86" spans="1:13" x14ac:dyDescent="0.25">
      <c r="A86" s="1">
        <v>41640</v>
      </c>
      <c r="B86">
        <f>[1]Plan2!$C97</f>
        <v>215.57656926519635</v>
      </c>
      <c r="C86" s="3">
        <f>[1]Plan2!$S97</f>
        <v>2.0033325451363653</v>
      </c>
      <c r="D86" s="3">
        <f>[2]Leite_Spot_mensal!H117*($G$1/B86)</f>
        <v>2.0413599155859168</v>
      </c>
      <c r="M86" s="3">
        <f>[2]Leite_Spot_mensal!$H117</f>
        <v>0.92982112605042011</v>
      </c>
    </row>
    <row r="87" spans="1:13" x14ac:dyDescent="0.25">
      <c r="A87" s="1">
        <v>41671</v>
      </c>
      <c r="B87">
        <f>[1]Plan2!$C98</f>
        <v>218.57377805924844</v>
      </c>
      <c r="C87" s="3">
        <f>[1]Plan2!$S98</f>
        <v>2.0395223422743718</v>
      </c>
      <c r="D87" s="3">
        <f>[2]Leite_Spot_mensal!H118*($G$1/B87)</f>
        <v>2.1291828720859476</v>
      </c>
      <c r="M87" s="3">
        <f>[2]Leite_Spot_mensal!$H118</f>
        <v>0.98330736842105271</v>
      </c>
    </row>
    <row r="88" spans="1:13" x14ac:dyDescent="0.25">
      <c r="A88" s="1">
        <v>41699</v>
      </c>
      <c r="B88">
        <f>[1]Plan2!$C99</f>
        <v>222.53225015982215</v>
      </c>
      <c r="C88" s="3">
        <f>[1]Plan2!$S99</f>
        <v>2.1257469692063689</v>
      </c>
      <c r="D88" s="3">
        <f>[2]Leite_Spot_mensal!H119*($G$1/B88)</f>
        <v>2.4896723374812328</v>
      </c>
      <c r="M88" s="3">
        <f>[2]Leite_Spot_mensal!$H119</f>
        <v>1.170613218487395</v>
      </c>
    </row>
    <row r="89" spans="1:13" x14ac:dyDescent="0.25">
      <c r="A89" s="1">
        <v>41730</v>
      </c>
      <c r="B89">
        <f>[1]Plan2!$C100</f>
        <v>224.97934935974723</v>
      </c>
      <c r="C89" s="3">
        <f>[1]Plan2!$S100</f>
        <v>2.146381713638629</v>
      </c>
      <c r="D89" s="3">
        <f>[2]Leite_Spot_mensal!H120*($G$1/B89)</f>
        <v>2.5104531831571304</v>
      </c>
      <c r="M89" s="3">
        <f>[2]Leite_Spot_mensal!$H120</f>
        <v>1.1933643333333332</v>
      </c>
    </row>
    <row r="90" spans="1:13" x14ac:dyDescent="0.25">
      <c r="A90" s="1">
        <v>41760</v>
      </c>
      <c r="B90">
        <f>[1]Plan2!$C101</f>
        <v>225.13010845841106</v>
      </c>
      <c r="C90" s="3">
        <f>[1]Plan2!$S101</f>
        <v>2.1291773697321803</v>
      </c>
      <c r="D90" s="3">
        <f>[2]Leite_Spot_mensal!H121*($G$1/B90)</f>
        <v>2.3953041856521264</v>
      </c>
      <c r="M90" s="3">
        <f>[2]Leite_Spot_mensal!$H121</f>
        <v>1.1393903174603177</v>
      </c>
    </row>
    <row r="91" spans="1:13" x14ac:dyDescent="0.25">
      <c r="A91" s="1">
        <v>41791</v>
      </c>
      <c r="B91">
        <f>[1]Plan2!$C102</f>
        <v>223.65408950741875</v>
      </c>
      <c r="C91" s="3">
        <f>[1]Plan2!$S102</f>
        <v>2.1430173927996696</v>
      </c>
      <c r="D91" s="3">
        <f>[2]Leite_Spot_mensal!H122*($G$1/B91)</f>
        <v>2.4182806595867281</v>
      </c>
      <c r="M91" s="3">
        <f>[2]Leite_Spot_mensal!$H122</f>
        <v>1.1427778571428573</v>
      </c>
    </row>
    <row r="92" spans="1:13" x14ac:dyDescent="0.25">
      <c r="A92" s="1">
        <v>41821</v>
      </c>
      <c r="B92">
        <f>[1]Plan2!$C103</f>
        <v>220.69558769399077</v>
      </c>
      <c r="C92" s="3">
        <f>[1]Plan2!$S103</f>
        <v>2.1700296851000029</v>
      </c>
      <c r="D92" s="3">
        <f>[2]Leite_Spot_mensal!H123*($G$1/B92)</f>
        <v>2.4793885304333103</v>
      </c>
      <c r="M92" s="3">
        <f>[2]Leite_Spot_mensal!$H123</f>
        <v>1.1561561904761906</v>
      </c>
    </row>
    <row r="93" spans="1:13" x14ac:dyDescent="0.25">
      <c r="A93" s="1">
        <v>41852</v>
      </c>
      <c r="B93">
        <f>[1]Plan2!$C104</f>
        <v>218.89299842696317</v>
      </c>
      <c r="C93" s="3">
        <f>[1]Plan2!$S104</f>
        <v>2.1701701384440644</v>
      </c>
      <c r="D93" s="3">
        <f>[2]Leite_Spot_mensal!H124*($G$1/B93)</f>
        <v>2.4964457263175484</v>
      </c>
      <c r="M93" s="3">
        <f>[2]Leite_Spot_mensal!$H124</f>
        <v>1.1546019047619047</v>
      </c>
    </row>
    <row r="94" spans="1:13" x14ac:dyDescent="0.25">
      <c r="A94" s="1">
        <v>41883</v>
      </c>
      <c r="B94">
        <f>[1]Plan2!$C105</f>
        <v>218.46500244391282</v>
      </c>
      <c r="C94" s="3">
        <f>[1]Plan2!$S105</f>
        <v>2.1282772822468297</v>
      </c>
      <c r="D94" s="3">
        <f>[2]Leite_Spot_mensal!H125*($G$1/B94)</f>
        <v>2.4879923385918792</v>
      </c>
      <c r="M94" s="3">
        <f>[2]Leite_Spot_mensal!$H125</f>
        <v>1.1484423076923078</v>
      </c>
    </row>
    <row r="95" spans="1:13" x14ac:dyDescent="0.25">
      <c r="A95" s="1">
        <v>41913</v>
      </c>
      <c r="B95">
        <f>[1]Plan2!$C106</f>
        <v>221.28850701065767</v>
      </c>
      <c r="C95" s="3">
        <f>[1]Plan2!$S106</f>
        <v>2.0112936905408554</v>
      </c>
      <c r="D95" s="3">
        <f>[2]Leite_Spot_mensal!H126*($G$1/B95)</f>
        <v>2.2620455931562802</v>
      </c>
      <c r="M95" s="3">
        <f>[2]Leite_Spot_mensal!$H126</f>
        <v>1.0576415000000001</v>
      </c>
    </row>
    <row r="96" spans="1:13" x14ac:dyDescent="0.25">
      <c r="A96" s="1">
        <v>41944</v>
      </c>
      <c r="B96">
        <f>[1]Plan2!$C107</f>
        <v>222.66510014728294</v>
      </c>
      <c r="C96" s="3">
        <f>[1]Plan2!$S107</f>
        <v>1.9061855660995521</v>
      </c>
      <c r="D96" s="3">
        <f>[2]Leite_Spot_mensal!H127*($G$1/B96)</f>
        <v>2.0794340324105494</v>
      </c>
      <c r="M96" s="3">
        <f>[2]Leite_Spot_mensal!$H127</f>
        <v>0.97830792207792217</v>
      </c>
    </row>
    <row r="97" spans="1:13" x14ac:dyDescent="0.25">
      <c r="A97" s="1">
        <v>41974</v>
      </c>
      <c r="B97">
        <f>[1]Plan2!$C108</f>
        <v>226.38145542459139</v>
      </c>
      <c r="C97" s="3">
        <f>[1]Plan2!$S108</f>
        <v>1.7657611562531601</v>
      </c>
      <c r="D97" s="3">
        <f>[2]Leite_Spot_mensal!H128*($G$1/B97)</f>
        <v>1.8643287303309939</v>
      </c>
      <c r="M97" s="3">
        <f>[2]Leite_Spot_mensal!$H128</f>
        <v>0.89174690476190466</v>
      </c>
    </row>
    <row r="98" spans="1:13" x14ac:dyDescent="0.25">
      <c r="A98" s="1">
        <v>42005</v>
      </c>
      <c r="B98">
        <f>[1]Plan2!$C109</f>
        <v>230.09755104208563</v>
      </c>
      <c r="C98" s="3">
        <f>[1]Plan2!$S109</f>
        <v>1.7240799032375083</v>
      </c>
      <c r="D98" s="3">
        <f>[2]Leite_Spot_mensal!H129*($G$1/B98)</f>
        <v>1.8094176339251236</v>
      </c>
      <c r="M98" s="3">
        <f>[2]Leite_Spot_mensal!$H129</f>
        <v>0.87968884615384613</v>
      </c>
    </row>
    <row r="99" spans="1:13" x14ac:dyDescent="0.25">
      <c r="A99" s="1">
        <v>42036</v>
      </c>
      <c r="B99">
        <f>[1]Plan2!$C110</f>
        <v>231.13184546299132</v>
      </c>
      <c r="C99" s="3">
        <f>[1]Plan2!$S110</f>
        <v>1.7515848834037704</v>
      </c>
      <c r="D99" s="3">
        <f>[2]Leite_Spot_mensal!H130*($G$1/B99)</f>
        <v>1.8627641191863604</v>
      </c>
      <c r="M99" s="3">
        <f>[2]Leite_Spot_mensal!$H130</f>
        <v>0.90969523809523811</v>
      </c>
    </row>
    <row r="100" spans="1:13" x14ac:dyDescent="0.25">
      <c r="A100" s="1">
        <v>42064</v>
      </c>
      <c r="B100">
        <f>[1]Plan2!$C111</f>
        <v>234.88016742912922</v>
      </c>
      <c r="C100" s="3">
        <f>[1]Plan2!$S111</f>
        <v>1.8018143739915273</v>
      </c>
      <c r="D100" s="3">
        <f>[2]Leite_Spot_mensal!H131*($G$1/B100)</f>
        <v>1.9364308695018217</v>
      </c>
      <c r="M100" s="3">
        <f>[2]Leite_Spot_mensal!$H131</f>
        <v>0.96100714285714284</v>
      </c>
    </row>
    <row r="101" spans="1:13" x14ac:dyDescent="0.25">
      <c r="A101" s="1">
        <v>42095</v>
      </c>
      <c r="B101">
        <f>[1]Plan2!$C112</f>
        <v>238.9162063488686</v>
      </c>
      <c r="C101" s="3">
        <f>[1]Plan2!$S112</f>
        <v>1.8490298226430639</v>
      </c>
      <c r="D101" s="3">
        <f>[2]Leite_Spot_mensal!H132*($G$1/B101)</f>
        <v>2.0598338815423154</v>
      </c>
      <c r="M101" s="3">
        <f>[2]Leite_Spot_mensal!$H132</f>
        <v>1.0398149999999999</v>
      </c>
    </row>
    <row r="102" spans="1:13" x14ac:dyDescent="0.25">
      <c r="A102" s="1">
        <v>42125</v>
      </c>
      <c r="B102">
        <f>[1]Plan2!$C113</f>
        <v>238.67608524939322</v>
      </c>
      <c r="C102" s="3">
        <f>[1]Plan2!$S113</f>
        <v>1.8911440302667435</v>
      </c>
      <c r="D102" s="3">
        <f>[2]Leite_Spot_mensal!H133*($G$1/B102)</f>
        <v>2.1584485458912606</v>
      </c>
      <c r="M102" s="3">
        <f>[2]Leite_Spot_mensal!$H133</f>
        <v>1.0885011111111111</v>
      </c>
    </row>
    <row r="103" spans="1:13" x14ac:dyDescent="0.25">
      <c r="A103" s="1">
        <v>42156</v>
      </c>
      <c r="B103">
        <f>[1]Plan2!$C114</f>
        <v>239.12754221920216</v>
      </c>
      <c r="C103" s="3">
        <f>[1]Plan2!$S114</f>
        <v>1.9317100842150989</v>
      </c>
      <c r="D103" s="3">
        <f>[2]Leite_Spot_mensal!H134*($G$1/B103)</f>
        <v>2.296848152251195</v>
      </c>
      <c r="M103" s="3">
        <f>[2]Leite_Spot_mensal!$H134</f>
        <v>1.1604866666666667</v>
      </c>
    </row>
    <row r="104" spans="1:13" x14ac:dyDescent="0.25">
      <c r="A104" s="1">
        <v>42186</v>
      </c>
      <c r="B104">
        <f>[1]Plan2!$C115</f>
        <v>240.39744332316522</v>
      </c>
      <c r="C104" s="3">
        <f>[1]Plan2!$S115</f>
        <v>1.9616684342574873</v>
      </c>
      <c r="D104" s="3">
        <f>[2]Leite_Spot_mensal!H135*($G$1/B104)</f>
        <v>2.3331486361499554</v>
      </c>
      <c r="M104" s="3">
        <f>[2]Leite_Spot_mensal!$H135</f>
        <v>1.1850877857142856</v>
      </c>
    </row>
    <row r="105" spans="1:13" x14ac:dyDescent="0.25">
      <c r="A105" s="1">
        <v>42217</v>
      </c>
      <c r="B105">
        <f>[1]Plan2!$C116</f>
        <v>242.16</v>
      </c>
      <c r="C105" s="3">
        <f>[1]Plan2!$S116</f>
        <v>1.9239373532537658</v>
      </c>
      <c r="D105" s="3">
        <f>[2]Leite_Spot_mensal!H136*($G$1/B105)</f>
        <v>2.2554274973853254</v>
      </c>
      <c r="M105" s="3">
        <f>[2]Leite_Spot_mensal!$H136</f>
        <v>1.1540099393939394</v>
      </c>
    </row>
    <row r="106" spans="1:13" x14ac:dyDescent="0.25">
      <c r="A106" s="1">
        <v>42248</v>
      </c>
      <c r="B106">
        <f>[1]Plan2!$C117</f>
        <v>248.98</v>
      </c>
      <c r="C106" s="3">
        <f>[1]Plan2!$S117</f>
        <v>1.8497572552550452</v>
      </c>
      <c r="D106" s="3">
        <f>[2]Leite_Spot_mensal!H137*($G$1/B106)</f>
        <v>2.1052480031563405</v>
      </c>
      <c r="M106" s="3">
        <f>[2]Leite_Spot_mensal!$H137</f>
        <v>1.107505769230769</v>
      </c>
    </row>
    <row r="107" spans="1:13" x14ac:dyDescent="0.25">
      <c r="A107" s="1">
        <v>42278</v>
      </c>
      <c r="B107">
        <f>[1]Plan2!$C118</f>
        <v>255.42</v>
      </c>
      <c r="C107" s="3">
        <f>[1]Plan2!$S118</f>
        <v>1.7927420389282347</v>
      </c>
      <c r="D107" s="3">
        <f>[2]Leite_Spot_mensal!H138*($G$1/B107)</f>
        <v>1.9882599933321083</v>
      </c>
      <c r="M107" s="3">
        <f>[2]Leite_Spot_mensal!$H138</f>
        <v>1.0730163636363637</v>
      </c>
    </row>
    <row r="108" spans="1:13" x14ac:dyDescent="0.25">
      <c r="A108" s="1">
        <v>42309</v>
      </c>
      <c r="B108">
        <f>[1]Plan2!$C119</f>
        <v>260.58</v>
      </c>
      <c r="C108" s="3">
        <f>[1]Plan2!$S119</f>
        <v>1.7568789423723783</v>
      </c>
      <c r="D108" s="3">
        <f>[2]Leite_Spot_mensal!H139*($G$1/B108)</f>
        <v>1.9219054256100132</v>
      </c>
      <c r="M108" s="3">
        <f>[2]Leite_Spot_mensal!$H139</f>
        <v>1.0581600549450549</v>
      </c>
    </row>
    <row r="109" spans="1:13" x14ac:dyDescent="0.25">
      <c r="A109" s="1">
        <v>42339</v>
      </c>
      <c r="B109">
        <f>[1]Plan2!$C120</f>
        <v>260.76</v>
      </c>
      <c r="C109" s="3">
        <f>[1]Plan2!$S120</f>
        <v>1.7533066641188606</v>
      </c>
      <c r="D109" s="3">
        <f>[2]Leite_Spot_mensal!H140*($G$1/B109)</f>
        <v>1.9570135739477179</v>
      </c>
      <c r="M109" s="3">
        <f>[2]Leite_Spot_mensal!$H140</f>
        <v>1.0782341452991453</v>
      </c>
    </row>
    <row r="110" spans="1:13" x14ac:dyDescent="0.25">
      <c r="A110" s="1">
        <v>42370</v>
      </c>
      <c r="B110">
        <f>[1]Plan2!$C121</f>
        <v>272.66000000000003</v>
      </c>
      <c r="C110" s="3">
        <f>[1]Plan2!$S121</f>
        <v>1.7325044336181599</v>
      </c>
      <c r="D110" s="3">
        <f>[2]Leite_Spot_mensal!H141*($G$1/B110)</f>
        <v>1.926740728700689</v>
      </c>
      <c r="M110" s="3">
        <f>[2]Leite_Spot_mensal!$H141</f>
        <v>1.1100000000000001</v>
      </c>
    </row>
    <row r="111" spans="1:13" x14ac:dyDescent="0.25">
      <c r="A111" s="1">
        <v>42401</v>
      </c>
      <c r="B111">
        <f>[1]Plan2!$C122</f>
        <v>277.31</v>
      </c>
      <c r="C111" s="3">
        <f>[1]Plan2!$S122</f>
        <v>1.7845214526648432</v>
      </c>
      <c r="D111" s="3">
        <f>[2]Leite_Spot_mensal!H142*($G$1/B111)</f>
        <v>2.0651022931565226</v>
      </c>
      <c r="M111" s="3">
        <f>[2]Leite_Spot_mensal!$H142</f>
        <v>1.21</v>
      </c>
    </row>
    <row r="112" spans="1:13" x14ac:dyDescent="0.25">
      <c r="A112" s="1">
        <v>42430</v>
      </c>
      <c r="B112">
        <f>[1]Plan2!$C123</f>
        <v>268.48</v>
      </c>
      <c r="C112" s="3">
        <f>[1]Plan2!$S123</f>
        <v>1.9510973577661026</v>
      </c>
      <c r="D112" s="3">
        <f>[2]Leite_Spot_mensal!H143*($G$1/B112)</f>
        <v>2.2564190621075277</v>
      </c>
      <c r="M112" s="3">
        <f>[2]Leite_Spot_mensal!$H143</f>
        <v>1.28</v>
      </c>
    </row>
    <row r="113" spans="1:13" x14ac:dyDescent="0.25">
      <c r="A113" s="1">
        <v>42461</v>
      </c>
      <c r="B113">
        <f>[1]Plan2!$C124</f>
        <v>271.42</v>
      </c>
      <c r="C113" s="3">
        <f>[1]Plan2!$S124</f>
        <v>2.0176729743437445</v>
      </c>
      <c r="D113" s="3">
        <f>[2]Leite_Spot_mensal!H144*($G$1/B113)</f>
        <v>2.406350967586524</v>
      </c>
      <c r="M113" s="3">
        <f>[2]Leite_Spot_mensal!$H144</f>
        <v>1.38</v>
      </c>
    </row>
    <row r="114" spans="1:13" x14ac:dyDescent="0.25">
      <c r="A114" s="1">
        <v>42491</v>
      </c>
      <c r="B114">
        <f>[1]Plan2!$C125</f>
        <v>275.20401684485381</v>
      </c>
      <c r="C114" s="3">
        <f>[1]Plan2!$S125</f>
        <v>2.0920837888010002</v>
      </c>
      <c r="D114" s="3">
        <f>[2]Leite_Spot_mensal!H145*($G$1/B114)</f>
        <v>2.4248566725930214</v>
      </c>
      <c r="M114" s="3">
        <f>[2]Leite_Spot_mensal!$H145</f>
        <v>1.41</v>
      </c>
    </row>
    <row r="115" spans="1:13" x14ac:dyDescent="0.25">
      <c r="A115" s="1">
        <v>42522</v>
      </c>
      <c r="B115">
        <f>[1]Plan2!$C126</f>
        <v>283.90807264154779</v>
      </c>
      <c r="C115" s="3">
        <f>[1]Plan2!$S126</f>
        <v>2.3026715746666784</v>
      </c>
      <c r="D115" s="3">
        <f>[2]Leite_Spot_mensal!H146*($G$1/B115)</f>
        <v>2.7005921602548466</v>
      </c>
      <c r="M115" s="3">
        <f>[2]Leite_Spot_mensal!$H146</f>
        <v>1.62</v>
      </c>
    </row>
    <row r="116" spans="1:13" x14ac:dyDescent="0.25">
      <c r="A116" s="1">
        <v>42552</v>
      </c>
      <c r="B116">
        <f>[1]Plan2!$C127</f>
        <v>286.36504199795331</v>
      </c>
      <c r="C116" s="3">
        <f>[1]Plan2!$S127</f>
        <v>2.6060235760501533</v>
      </c>
      <c r="D116" s="3">
        <f>[2]Leite_Spot_mensal!H147*($G$1/B116)</f>
        <v>3.1897675683515954</v>
      </c>
      <c r="M116" s="3">
        <f>[2]Leite_Spot_mensal!$H147</f>
        <v>1.93</v>
      </c>
    </row>
    <row r="117" spans="1:13" x14ac:dyDescent="0.25">
      <c r="A117" s="1">
        <v>42583</v>
      </c>
      <c r="B117">
        <f>[1]Plan2!$C128</f>
        <v>289.89063278625218</v>
      </c>
      <c r="C117" s="3">
        <f>[1]Plan2!$S128</f>
        <v>2.4909022987773675</v>
      </c>
      <c r="D117" s="3">
        <f>[2]Leite_Spot_mensal!H148*($G$1/B117)</f>
        <v>2.8734273093322189</v>
      </c>
      <c r="M117" s="3">
        <f>[2]Leite_Spot_mensal!$H148</f>
        <v>1.76</v>
      </c>
    </row>
    <row r="118" spans="1:13" x14ac:dyDescent="0.25">
      <c r="A118" s="1">
        <v>42614</v>
      </c>
      <c r="B118">
        <f>[1]Plan2!$C129</f>
        <v>290.49167327332663</v>
      </c>
      <c r="C118" s="3">
        <f>[1]Plan2!$S129</f>
        <v>2.2745975570972283</v>
      </c>
      <c r="D118" s="3">
        <f>[2]Leite_Spot_mensal!H149*($G$1/B118)</f>
        <v>2.4112917301797134</v>
      </c>
      <c r="M118" s="3">
        <f>[2]Leite_Spot_mensal!$H149</f>
        <v>1.48</v>
      </c>
    </row>
    <row r="119" spans="1:13" x14ac:dyDescent="0.25">
      <c r="A119" s="1">
        <v>42644</v>
      </c>
      <c r="B119">
        <f>[1]Plan2!$C130</f>
        <v>286.6463966844164</v>
      </c>
      <c r="C119" s="3">
        <f>[1]Plan2!$S130</f>
        <v>2.0359801543500899</v>
      </c>
      <c r="D119" s="3">
        <f>[2]Leite_Spot_mensal!H150*($G$1/B119)</f>
        <v>2.2455056442430643</v>
      </c>
      <c r="M119" s="3">
        <f>[2]Leite_Spot_mensal!$H150</f>
        <v>1.36</v>
      </c>
    </row>
    <row r="120" spans="1:13" x14ac:dyDescent="0.25">
      <c r="A120" s="1">
        <v>42675</v>
      </c>
      <c r="B120">
        <f>[1]Plan2!$C131</f>
        <v>283.20344429176799</v>
      </c>
      <c r="C120" s="3">
        <f>[1]Plan2!$S131</f>
        <v>1.9903752380470467</v>
      </c>
      <c r="D120" s="3">
        <f>[2]Leite_Spot_mensal!H151*($G$1/B120)</f>
        <v>2.1558220462474309</v>
      </c>
      <c r="M120" s="3">
        <f>[2]Leite_Spot_mensal!$H151</f>
        <v>1.29</v>
      </c>
    </row>
    <row r="121" spans="1:13" x14ac:dyDescent="0.25">
      <c r="A121" s="1">
        <v>42705</v>
      </c>
      <c r="B121">
        <f>[1]Plan2!$C132</f>
        <v>283.90276734344985</v>
      </c>
      <c r="C121" s="3">
        <f>[1]Plan2!$S132</f>
        <v>1.9813047909526</v>
      </c>
      <c r="D121" s="3">
        <f>[2]Leite_Spot_mensal!H152*($G$1/B121)</f>
        <v>1.9838053859769409</v>
      </c>
      <c r="M121" s="3">
        <f>[2]Leite_Spot_mensal!$H152</f>
        <v>1.19</v>
      </c>
    </row>
    <row r="122" spans="1:13" x14ac:dyDescent="0.25">
      <c r="A122" s="1">
        <v>42736</v>
      </c>
      <c r="B122">
        <f>[1]Plan2!$C133</f>
        <v>282.3544899019285</v>
      </c>
      <c r="C122" s="3">
        <f>[1]Plan2!$S133</f>
        <v>2.0369238448662181</v>
      </c>
      <c r="D122" s="3">
        <f>[2]Leite_Spot_mensal!H153*($G$1/B122)</f>
        <v>2.1623039498662124</v>
      </c>
      <c r="M122" s="3">
        <f>[2]Leite_Spot_mensal!$H153</f>
        <v>1.29</v>
      </c>
    </row>
    <row r="123" spans="1:13" x14ac:dyDescent="0.25">
      <c r="A123" s="1">
        <v>42767</v>
      </c>
      <c r="B123">
        <f>[1]Plan2!$C134</f>
        <v>280.48739159195998</v>
      </c>
      <c r="C123" s="3">
        <f>[1]Plan2!$S134</f>
        <v>2.079842982264799</v>
      </c>
      <c r="D123" s="3">
        <f>[2]Leite_Spot_mensal!H154*($G$1/B123)</f>
        <v>2.2610657116946546</v>
      </c>
      <c r="M123" s="3">
        <f>[2]Leite_Spot_mensal!$H154</f>
        <v>1.34</v>
      </c>
    </row>
    <row r="124" spans="1:13" x14ac:dyDescent="0.25">
      <c r="A124" s="1">
        <v>42795</v>
      </c>
      <c r="B124">
        <f>[1]Plan2!$C135</f>
        <v>277.87687304287783</v>
      </c>
      <c r="C124" s="3">
        <f>[1]Plan2!$S135</f>
        <v>2.1433250312268468</v>
      </c>
      <c r="D124" s="3">
        <f>[2]Leite_Spot_mensal!H155*($G$1/B124)</f>
        <v>2.3504359051915515</v>
      </c>
      <c r="M124" s="3">
        <f>[2]Leite_Spot_mensal!$H155</f>
        <v>1.38</v>
      </c>
    </row>
    <row r="125" spans="1:13" x14ac:dyDescent="0.25">
      <c r="A125" s="1">
        <v>42826</v>
      </c>
      <c r="B125">
        <f>[1]Plan2!$C136</f>
        <v>265.0443477006325</v>
      </c>
      <c r="C125" s="3">
        <f>[1]Plan2!$S136</f>
        <v>2.274061113488103</v>
      </c>
      <c r="D125" s="3">
        <f>[2]Leite_Spot_mensal!H156*($G$1/B125)</f>
        <v>2.5713765240854873</v>
      </c>
      <c r="M125" s="3">
        <f>[2]Leite_Spot_mensal!$H156</f>
        <v>1.44</v>
      </c>
    </row>
    <row r="126" spans="1:13" x14ac:dyDescent="0.25">
      <c r="A126" s="1">
        <v>42856</v>
      </c>
      <c r="B126">
        <f>[1]Plan2!$C137</f>
        <v>264.71168706223875</v>
      </c>
      <c r="C126" s="3">
        <f>[1]Plan2!$S137</f>
        <v>2.2685156700041595</v>
      </c>
      <c r="D126" s="3">
        <f>[2]Leite_Spot_mensal!H157*($G$1/B126)</f>
        <v>2.5567287264391143</v>
      </c>
      <c r="M126" s="3">
        <f>[2]Leite_Spot_mensal!$H157</f>
        <v>1.43</v>
      </c>
    </row>
    <row r="127" spans="1:13" x14ac:dyDescent="0.25">
      <c r="A127" s="1">
        <v>42887</v>
      </c>
      <c r="B127">
        <f>[1]Plan2!$C138</f>
        <v>257.29332595056559</v>
      </c>
      <c r="C127" s="3">
        <f>[1]Plan2!$S138</f>
        <v>2.2704604306588445</v>
      </c>
      <c r="D127" s="3">
        <f>[2]Leite_Spot_mensal!H158*($G$1/B127)</f>
        <v>2.5384715177097994</v>
      </c>
      <c r="M127" s="3">
        <f>[2]Leite_Spot_mensal!$H158</f>
        <v>1.38</v>
      </c>
    </row>
    <row r="128" spans="1:13" x14ac:dyDescent="0.25">
      <c r="A128" s="1">
        <v>42917</v>
      </c>
      <c r="B128">
        <f>[1]Plan2!$C139</f>
        <v>257.49197201998669</v>
      </c>
      <c r="C128" s="3">
        <f>[1]Plan2!$S139</f>
        <v>2.1238702712513562</v>
      </c>
      <c r="D128" s="3">
        <f>[2]Leite_Spot_mensal!H159*($G$1/B128)</f>
        <v>2.3710884032144093</v>
      </c>
      <c r="M128" s="3">
        <f>[2]Leite_Spot_mensal!$H159</f>
        <v>1.29</v>
      </c>
    </row>
    <row r="129" spans="1:13" x14ac:dyDescent="0.25">
      <c r="A129" s="1">
        <v>42948</v>
      </c>
      <c r="B129">
        <f>[1]Plan2!$C140</f>
        <v>258.32100907883984</v>
      </c>
      <c r="C129" s="3">
        <f>[1]Plan2!$S140</f>
        <v>1.9866047006079401</v>
      </c>
      <c r="D129" s="3">
        <f>[2]Leite_Spot_mensal!H160*($G$1/B129)</f>
        <v>2.198584931042634</v>
      </c>
      <c r="M129" s="3">
        <f>[2]Leite_Spot_mensal!$H160</f>
        <v>1.2</v>
      </c>
    </row>
    <row r="130" spans="1:13" x14ac:dyDescent="0.25">
      <c r="A130" s="1">
        <v>42979</v>
      </c>
      <c r="B130">
        <f>[1]Plan2!$C141</f>
        <v>263.5284427270675</v>
      </c>
      <c r="C130" s="3">
        <f>[1]Plan2!$S141</f>
        <v>1.8052889078118095</v>
      </c>
      <c r="D130" s="3">
        <f>[2]Leite_Spot_mensal!H161*($G$1/B130)</f>
        <v>2.0114639641357206</v>
      </c>
      <c r="M130" s="3">
        <f>[2]Leite_Spot_mensal!$H161</f>
        <v>1.1200000000000001</v>
      </c>
    </row>
    <row r="131" spans="1:13" x14ac:dyDescent="0.25">
      <c r="A131" s="1">
        <v>43009</v>
      </c>
      <c r="B131">
        <f>[1]Plan2!$C142</f>
        <v>267.28688688795728</v>
      </c>
      <c r="C131" s="3">
        <f>[1]Plan2!$S142</f>
        <v>1.7712274962631824</v>
      </c>
      <c r="D131" s="3">
        <f>[2]Leite_Spot_mensal!H162*($G$1/B131)</f>
        <v>1.9477659161146665</v>
      </c>
      <c r="M131" s="3">
        <f>[2]Leite_Spot_mensal!$H162</f>
        <v>1.1000000000000001</v>
      </c>
    </row>
    <row r="132" spans="1:13" x14ac:dyDescent="0.25">
      <c r="A132" s="1">
        <v>43040</v>
      </c>
      <c r="B132">
        <f>[1]Plan2!$C143</f>
        <v>272.80092214281723</v>
      </c>
      <c r="C132" s="3">
        <f>[1]Plan2!$S143</f>
        <v>1.7359467295645614</v>
      </c>
      <c r="D132" s="3">
        <f>[2]Leite_Spot_mensal!H163*($G$1/B132)</f>
        <v>1.9604435382849834</v>
      </c>
      <c r="M132" s="3">
        <f>[2]Leite_Spot_mensal!$H163</f>
        <v>1.1299999999999999</v>
      </c>
    </row>
    <row r="133" spans="1:13" x14ac:dyDescent="0.25">
      <c r="A133" s="1">
        <v>43070</v>
      </c>
      <c r="B133">
        <f>[1]Plan2!$C144</f>
        <v>272.62081600313121</v>
      </c>
      <c r="C133" s="3">
        <f>[1]Plan2!$S144</f>
        <v>1.7068862737930284</v>
      </c>
      <c r="D133" s="3">
        <f>[2]Leite_Spot_mensal!H164*($G$1/B133)</f>
        <v>1.9096571411435428</v>
      </c>
      <c r="M133" s="3">
        <f>[2]Leite_Spot_mensal!$H164</f>
        <v>1.1000000000000001</v>
      </c>
    </row>
    <row r="134" spans="1:13" x14ac:dyDescent="0.25">
      <c r="A134" s="1">
        <v>43101</v>
      </c>
      <c r="B134">
        <f>[1]Plan2!$C145</f>
        <v>275.20709246740842</v>
      </c>
      <c r="C134" s="3">
        <f>[1]Plan2!$S145</f>
        <v>1.7548199265943634</v>
      </c>
      <c r="D134" s="3">
        <f>[2]Leite_Spot_mensal!H165*($G$1/B134)</f>
        <v>1.857316268837625</v>
      </c>
      <c r="M134" s="3">
        <f>[2]Leite_Spot_mensal!$H165</f>
        <v>1.08</v>
      </c>
    </row>
    <row r="135" spans="1:13" x14ac:dyDescent="0.25">
      <c r="A135" s="1">
        <v>43132</v>
      </c>
      <c r="B135">
        <f>[1]Plan2!$C146</f>
        <v>273.46615849732052</v>
      </c>
      <c r="C135" s="3">
        <f>[1]Plan2!$S146</f>
        <v>1.8596215030521859</v>
      </c>
      <c r="D135" s="3">
        <f>[2]Leite_Spot_mensal!H166*($G$1/B135)</f>
        <v>2.0075951079949141</v>
      </c>
      <c r="M135" s="3">
        <f>[2]Leite_Spot_mensal!$H166</f>
        <v>1.1599999999999999</v>
      </c>
    </row>
    <row r="136" spans="1:13" x14ac:dyDescent="0.25">
      <c r="A136" s="1">
        <v>43160</v>
      </c>
      <c r="B136">
        <f>[1]Plan2!$C147</f>
        <v>286.58653419175471</v>
      </c>
      <c r="C136" s="3">
        <f>[1]Plan2!$S147</f>
        <v>1.9113905173902697</v>
      </c>
      <c r="D136" s="3">
        <f>[2]Leite_Spot_mensal!H167*($G$1/B136)</f>
        <v>2.0973440099236589</v>
      </c>
      <c r="M136" s="3">
        <f>[2]Leite_Spot_mensal!$H167</f>
        <v>1.27</v>
      </c>
    </row>
    <row r="137" spans="1:13" x14ac:dyDescent="0.25">
      <c r="A137" s="1">
        <v>43191</v>
      </c>
      <c r="B137">
        <f>[1]Plan2!$C148</f>
        <v>291.69893373537946</v>
      </c>
      <c r="C137" s="3">
        <f>[1]Plan2!$S148</f>
        <v>2.0354364782395211</v>
      </c>
      <c r="D137" s="3">
        <f>[2]Leite_Spot_mensal!H168*($G$1/B137)</f>
        <v>2.3039615776007332</v>
      </c>
      <c r="M137" s="3">
        <f>[2]Leite_Spot_mensal!$H168</f>
        <v>1.42</v>
      </c>
    </row>
    <row r="138" spans="1:13" x14ac:dyDescent="0.25">
      <c r="A138" s="1">
        <v>43221</v>
      </c>
      <c r="B138">
        <f>[1]Plan2!$C149</f>
        <v>292.35563812607887</v>
      </c>
      <c r="C138" s="3">
        <f>[1]Plan2!$S149</f>
        <v>2.0980472143401681</v>
      </c>
      <c r="D138" s="3">
        <f>[2]Leite_Spot_mensal!H169*($G$1/B138)</f>
        <v>2.3149749355759566</v>
      </c>
      <c r="M138" s="3">
        <f>[2]Leite_Spot_mensal!$H169</f>
        <v>1.43</v>
      </c>
    </row>
    <row r="139" spans="1:13" x14ac:dyDescent="0.25">
      <c r="A139" s="1">
        <v>43252</v>
      </c>
      <c r="B139">
        <f>[1]Plan2!$C150</f>
        <v>295.89965031903154</v>
      </c>
      <c r="C139" s="3">
        <f>[1]Plan2!$S150</f>
        <v>2.3641830238361701</v>
      </c>
      <c r="D139" s="3">
        <f>[2]Leite_Spot_mensal!H170*($G$1/B139)</f>
        <v>2.5111747157991933</v>
      </c>
      <c r="M139" s="3">
        <f>[2]Leite_Spot_mensal!$H170</f>
        <v>1.57</v>
      </c>
    </row>
    <row r="140" spans="1:13" x14ac:dyDescent="0.25">
      <c r="A140" s="1">
        <v>43282</v>
      </c>
      <c r="B140">
        <f>[1]Plan2!$C151</f>
        <v>295.79427429649951</v>
      </c>
      <c r="C140" s="3">
        <f>[1]Plan2!$S151</f>
        <v>2.4746282828367581</v>
      </c>
      <c r="D140" s="3">
        <f>[2]Leite_Spot_mensal!H171*($G$1/B140)</f>
        <v>2.4800684329477405</v>
      </c>
      <c r="M140" s="3">
        <f>[2]Leite_Spot_mensal!$H171</f>
        <v>1.55</v>
      </c>
    </row>
    <row r="141" spans="1:13" x14ac:dyDescent="0.25">
      <c r="A141" s="1">
        <v>43313</v>
      </c>
      <c r="B141">
        <f>[1]Plan2!$C152</f>
        <v>303.98350697844154</v>
      </c>
      <c r="C141" s="3">
        <f>[1]Plan2!$S152</f>
        <v>2.2961742237828093</v>
      </c>
      <c r="D141" s="3">
        <f>[2]Leite_Spot_mensal!H172*($G$1/B141)</f>
        <v>2.5533806122889926</v>
      </c>
      <c r="M141" s="3">
        <f>[2]Leite_Spot_mensal!$H172</f>
        <v>1.64</v>
      </c>
    </row>
    <row r="142" spans="1:13" x14ac:dyDescent="0.25">
      <c r="A142" s="1">
        <v>43344</v>
      </c>
      <c r="B142">
        <f>[1]Plan2!$C153</f>
        <v>306.04410074503215</v>
      </c>
      <c r="C142" s="3">
        <f>[1]Plan2!$S153</f>
        <v>2.2270520498502009</v>
      </c>
      <c r="D142" s="3">
        <f>[2]Leite_Spot_mensal!H173*($G$1/B142)</f>
        <v>2.3660784919594526</v>
      </c>
      <c r="M142" s="3">
        <f>[2]Leite_Spot_mensal!$H173</f>
        <v>1.53</v>
      </c>
    </row>
    <row r="143" spans="1:13" x14ac:dyDescent="0.25">
      <c r="A143" s="1">
        <v>43374</v>
      </c>
      <c r="B143">
        <f>[1]Plan2!$C154</f>
        <v>309.97905605152152</v>
      </c>
      <c r="C143" s="3">
        <f>[1]Plan2!$S154</f>
        <v>2.080146933880223</v>
      </c>
      <c r="D143" s="3">
        <f>[2]Leite_Spot_mensal!H174*($G$1/B143)</f>
        <v>2.3818476342139956</v>
      </c>
      <c r="M143" s="3">
        <f>[2]Leite_Spot_mensal!$H174</f>
        <v>1.56</v>
      </c>
    </row>
    <row r="144" spans="1:13" x14ac:dyDescent="0.25">
      <c r="A144" s="1">
        <v>43405</v>
      </c>
      <c r="B144">
        <f>[1]Plan2!$C155</f>
        <v>308.548684537344</v>
      </c>
      <c r="C144" s="3">
        <f>[1]Plan2!$S155</f>
        <v>1.8934504449734133</v>
      </c>
      <c r="D144" s="3">
        <f>[2]Leite_Spot_mensal!H175*($G$1/B144)</f>
        <v>1.8100060961346627</v>
      </c>
      <c r="M144" s="3">
        <f>[2]Leite_Spot_mensal!$H175</f>
        <v>1.18</v>
      </c>
    </row>
    <row r="145" spans="1:13" x14ac:dyDescent="0.25">
      <c r="A145" s="1">
        <v>43435</v>
      </c>
      <c r="B145">
        <f>[1]Plan2!$C156</f>
        <v>304.47012964628203</v>
      </c>
      <c r="C145" s="3">
        <f>[1]Plan2!$S156</f>
        <v>1.9952933068810315</v>
      </c>
      <c r="D145" s="3">
        <f>[2]Leite_Spot_mensal!H176*($G$1/B145)</f>
        <v>1.8808857130929011</v>
      </c>
      <c r="M145" s="3">
        <f>[2]Leite_Spot_mensal!$H176</f>
        <v>1.21</v>
      </c>
    </row>
    <row r="146" spans="1:13" x14ac:dyDescent="0.25">
      <c r="A146" s="1">
        <v>43466</v>
      </c>
      <c r="B146">
        <f>[1]Plan2!$C157</f>
        <v>304.71693417760758</v>
      </c>
      <c r="C146" s="3">
        <f>[1]Plan2!$S157</f>
        <v>2.1971453746397005</v>
      </c>
      <c r="D146" s="3">
        <f>[2]Leite_Spot_mensal!H177*($G$1/B146)</f>
        <v>2.50063908749464</v>
      </c>
      <c r="M146" s="3">
        <f>[2]Leite_Spot_mensal!$H177</f>
        <v>1.61</v>
      </c>
    </row>
    <row r="147" spans="1:13" x14ac:dyDescent="0.25">
      <c r="A147" s="1">
        <v>43497</v>
      </c>
      <c r="B147">
        <f>[1]Plan2!$C158</f>
        <v>304.54821695635638</v>
      </c>
      <c r="C147" s="3">
        <f>[1]Plan2!$S158</f>
        <v>2.2975111205890535</v>
      </c>
      <c r="D147" s="3">
        <f>[2]Leite_Spot_mensal!H178*($G$1/B147)</f>
        <v>2.5641865185145685</v>
      </c>
      <c r="M147" s="3">
        <f>[2]Leite_Spot_mensal!$H178</f>
        <v>1.65</v>
      </c>
    </row>
    <row r="148" spans="1:13" x14ac:dyDescent="0.25">
      <c r="A148" s="1">
        <v>43525</v>
      </c>
      <c r="B148">
        <f>[1]Plan2!$C159</f>
        <v>306.22543113020475</v>
      </c>
      <c r="C148" s="3">
        <f>[1]Plan2!$S159</f>
        <v>2.3059468758788984</v>
      </c>
      <c r="D148" s="3">
        <f>[2]Leite_Spot_mensal!H179*($G$1/B148)</f>
        <v>2.2719449782452954</v>
      </c>
      <c r="M148" s="3">
        <f>[2]Leite_Spot_mensal!$H179</f>
        <v>1.47</v>
      </c>
    </row>
    <row r="149" spans="1:13" x14ac:dyDescent="0.25">
      <c r="A149" s="1">
        <v>43556</v>
      </c>
      <c r="B149">
        <f>[1]Plan2!$C160</f>
        <v>306.23616534675887</v>
      </c>
      <c r="C149" s="3">
        <f>[1]Plan2!$S160</f>
        <v>2.3452759566205517</v>
      </c>
      <c r="D149" s="3">
        <f>[2]Leite_Spot_mensal!H180*($G$1/B149)</f>
        <v>2.3182299406463445</v>
      </c>
      <c r="M149" s="3">
        <f>[2]Leite_Spot_mensal!$H180</f>
        <v>1.5</v>
      </c>
    </row>
    <row r="150" spans="1:13" x14ac:dyDescent="0.25">
      <c r="A150" s="1">
        <v>43586</v>
      </c>
      <c r="B150">
        <f>[1]Plan2!$C161</f>
        <v>303.97221949674446</v>
      </c>
      <c r="C150" s="3">
        <f>[1]Plan2!$S161</f>
        <v>2.3787803404693277</v>
      </c>
      <c r="D150" s="3">
        <f>[2]Leite_Spot_mensal!H181*($G$1/B150)</f>
        <v>2.6001853440134686</v>
      </c>
      <c r="M150" s="3">
        <f>[2]Leite_Spot_mensal!$H181</f>
        <v>1.67</v>
      </c>
    </row>
    <row r="151" spans="1:13" x14ac:dyDescent="0.25">
      <c r="A151" s="1">
        <v>43617</v>
      </c>
      <c r="B151">
        <f>[1]Plan2!$C162</f>
        <v>306.06642894352774</v>
      </c>
      <c r="C151" s="3">
        <f>[1]Plan2!$S162</f>
        <v>2.1747777985140062</v>
      </c>
      <c r="D151" s="3">
        <f>[2]Leite_Spot_mensal!H182*($G$1/B151)</f>
        <v>2.2576618215517978</v>
      </c>
      <c r="M151" s="3">
        <f>[2]Leite_Spot_mensal!$H182</f>
        <v>1.46</v>
      </c>
    </row>
    <row r="152" spans="1:13" x14ac:dyDescent="0.25">
      <c r="A152" s="1">
        <v>43647</v>
      </c>
      <c r="B152">
        <f>[1]Plan2!$C163</f>
        <v>307.00720289108028</v>
      </c>
      <c r="C152" s="3">
        <f>[1]Plan2!$S163</f>
        <v>2.0759255529453817</v>
      </c>
      <c r="D152" s="3">
        <f>[2]Leite_Spot_mensal!H183*($G$1/B152)</f>
        <v>1.9270064912978815</v>
      </c>
      <c r="M152" s="3">
        <f>[2]Leite_Spot_mensal!$H183</f>
        <v>1.25</v>
      </c>
    </row>
    <row r="153" spans="1:13" x14ac:dyDescent="0.25">
      <c r="A153" s="1">
        <v>43678</v>
      </c>
      <c r="B153">
        <f>[1]Plan2!$C164</f>
        <v>301.95418769637303</v>
      </c>
      <c r="C153" s="3">
        <f>[1]Plan2!$S164</f>
        <v>2.1517308321223325</v>
      </c>
      <c r="D153" s="3">
        <f>[2]Leite_Spot_mensal!H184*($G$1/B153)</f>
        <v>2.3511044931406602</v>
      </c>
      <c r="M153" s="3">
        <f>[2]Leite_Spot_mensal!$H184</f>
        <v>1.5</v>
      </c>
    </row>
    <row r="154" spans="1:13" x14ac:dyDescent="0.25">
      <c r="A154" s="1">
        <v>43709</v>
      </c>
      <c r="B154">
        <f>[1]Plan2!$C165</f>
        <v>301.76498527000132</v>
      </c>
      <c r="C154" s="3">
        <f>[1]Plan2!$S165</f>
        <v>2.1384939499304956</v>
      </c>
      <c r="D154" s="3">
        <f>[2]Leite_Spot_mensal!H185*($G$1/B154)</f>
        <v>2.3682624601357158</v>
      </c>
      <c r="M154" s="3">
        <f>[2]Leite_Spot_mensal!$H185</f>
        <v>1.51</v>
      </c>
    </row>
    <row r="155" spans="1:13" x14ac:dyDescent="0.25">
      <c r="A155" s="1">
        <v>43739</v>
      </c>
      <c r="B155">
        <f>[1]Plan2!$C166</f>
        <v>307.34441996283181</v>
      </c>
      <c r="C155" s="3">
        <f>[1]Plan2!$S166</f>
        <v>2.0778056228333579</v>
      </c>
      <c r="D155" s="3">
        <f>[2]Leite_Spot_mensal!H186*($G$1/B155)</f>
        <v>2.1558792499567931</v>
      </c>
      <c r="M155" s="3">
        <f>[2]Leite_Spot_mensal!$H186</f>
        <v>1.4</v>
      </c>
    </row>
    <row r="156" spans="1:13" x14ac:dyDescent="0.25">
      <c r="A156" s="1">
        <v>43770</v>
      </c>
      <c r="B156">
        <f>[1]Plan2!$C167</f>
        <v>310.38749113896534</v>
      </c>
      <c r="C156" s="3">
        <f>[1]Plan2!$S167</f>
        <v>2.0638388292239211</v>
      </c>
      <c r="D156" s="3">
        <f>[2]Leite_Spot_mensal!H187*($G$1/B156)</f>
        <v>2.1499909488036417</v>
      </c>
      <c r="M156" s="3">
        <f>[2]Leite_Spot_mensal!$H187</f>
        <v>1.41</v>
      </c>
    </row>
    <row r="157" spans="1:13" x14ac:dyDescent="0.25">
      <c r="A157" s="1">
        <v>43800</v>
      </c>
      <c r="B157">
        <f>[1]Plan2!$C168</f>
        <v>313.41944824029014</v>
      </c>
      <c r="C157" s="3">
        <f>[1]Plan2!$S168</f>
        <v>2.066222634391214</v>
      </c>
      <c r="D157" s="3">
        <f>[2]Leite_Spot_mensal!H188*($G$1/B157)</f>
        <v>2.2348969516180635</v>
      </c>
      <c r="M157" s="3">
        <f>[2]Leite_Spot_mensal!$H188</f>
        <v>1.48</v>
      </c>
    </row>
    <row r="158" spans="1:13" x14ac:dyDescent="0.25">
      <c r="A158" s="1">
        <v>43831</v>
      </c>
      <c r="B158">
        <f>[1]Plan2!$C169</f>
        <v>316.78733073204353</v>
      </c>
      <c r="C158" s="3">
        <f>[1]Plan2!$S169</f>
        <v>2.1177612256696965</v>
      </c>
      <c r="D158" s="3">
        <f>[2]Leite_Spot_mensal!H189*($G$1/B158)</f>
        <v>2.3157177423548707</v>
      </c>
      <c r="M158" s="3">
        <f>[2]Leite_Spot_mensal!$H189</f>
        <v>1.55</v>
      </c>
    </row>
    <row r="159" spans="1:13" x14ac:dyDescent="0.25">
      <c r="A159" s="1">
        <v>43862</v>
      </c>
      <c r="B159">
        <f>[1]Plan2!$C170</f>
        <v>320.95348475969689</v>
      </c>
      <c r="C159" s="3">
        <f>[1]Plan2!$S170</f>
        <v>2.1199113406496086</v>
      </c>
      <c r="D159" s="3">
        <f>[2]Leite_Spot_mensal!H190*($G$1/B159)</f>
        <v>2.2856584432435265</v>
      </c>
      <c r="M159" s="3">
        <f>[2]Leite_Spot_mensal!$H190</f>
        <v>1.55</v>
      </c>
    </row>
    <row r="160" spans="1:13" x14ac:dyDescent="0.25">
      <c r="A160" s="1">
        <v>43891</v>
      </c>
      <c r="B160">
        <f>[1]Plan2!$C171</f>
        <v>321.69796841054051</v>
      </c>
      <c r="C160" s="3">
        <f>[1]Plan2!$S171</f>
        <v>2.1354551343403356</v>
      </c>
      <c r="D160" s="3">
        <f>[2]Leite_Spot_mensal!H191*($G$1/B160)</f>
        <v>2.4311674884584251</v>
      </c>
      <c r="M160" s="3">
        <f>[2]Leite_Spot_mensal!$H191</f>
        <v>1.6524999999999999</v>
      </c>
    </row>
    <row r="161" spans="1:13" x14ac:dyDescent="0.25">
      <c r="A161" s="1">
        <v>43922</v>
      </c>
      <c r="B161">
        <f>[1]Plan2!$C172</f>
        <v>325.67036366092242</v>
      </c>
      <c r="C161" s="3">
        <f>[1]Plan2!$S172</f>
        <v>2.0030290434239379</v>
      </c>
      <c r="D161" s="3">
        <f>[2]Leite_Spot_mensal!H192*($G$1/B161)</f>
        <v>2.1304799953997628</v>
      </c>
      <c r="M161" s="3">
        <f>[2]Leite_Spot_mensal!$H192</f>
        <v>1.466</v>
      </c>
    </row>
    <row r="162" spans="1:13" x14ac:dyDescent="0.25">
      <c r="A162" s="1">
        <v>43952</v>
      </c>
      <c r="B162">
        <f>[1]Plan2!$C173</f>
        <v>322.55902904659519</v>
      </c>
      <c r="C162" s="3">
        <f>[1]Plan2!$S173</f>
        <v>2.2207258688729685</v>
      </c>
      <c r="D162" s="3">
        <f>[2]Leite_Spot_mensal!H193*($G$1/B162)</f>
        <v>2.3769910192099166</v>
      </c>
      <c r="M162" s="3">
        <f>[2]Leite_Spot_mensal!$H193</f>
        <v>1.62</v>
      </c>
    </row>
    <row r="163" spans="1:13" x14ac:dyDescent="0.25">
      <c r="A163" s="1">
        <v>43983</v>
      </c>
      <c r="B163">
        <f>[1]Plan2!$C174</f>
        <v>324.97216236485502</v>
      </c>
      <c r="C163" s="3">
        <f>[1]Plan2!$S174</f>
        <v>2.5593016595325873</v>
      </c>
      <c r="D163" s="3">
        <f>[2]Leite_Spot_mensal!H194*($G$1/B163)</f>
        <v>3.3156983885520535</v>
      </c>
      <c r="M163" s="3">
        <f>[2]Leite_Spot_mensal!$H194</f>
        <v>2.2766666666666668</v>
      </c>
    </row>
    <row r="164" spans="1:13" x14ac:dyDescent="0.25">
      <c r="A164" s="1">
        <v>44013</v>
      </c>
      <c r="B164">
        <f>[1]Plan2!$C175</f>
        <v>327.99501575568786</v>
      </c>
      <c r="C164" s="3">
        <f>[1]Plan2!$S175</f>
        <v>2.8030953417835933</v>
      </c>
      <c r="D164" s="3">
        <f>[2]Leite_Spot_mensal!H195*($G$1/B164)</f>
        <v>3.3957673758523237</v>
      </c>
      <c r="M164" s="3">
        <f>[2]Leite_Spot_mensal!$H195</f>
        <v>2.3533333333333335</v>
      </c>
    </row>
    <row r="165" spans="1:13" x14ac:dyDescent="0.25">
      <c r="A165" s="1">
        <v>44044</v>
      </c>
      <c r="B165">
        <f>[1]Plan2!$C176</f>
        <v>330.94499949145393</v>
      </c>
      <c r="C165" s="3">
        <f>[1]Plan2!$S176</f>
        <v>3.0488266759954676</v>
      </c>
      <c r="D165" s="3">
        <f>[2]Leite_Spot_mensal!H196*($G$1/B165)</f>
        <v>3.7802266430014009</v>
      </c>
      <c r="M165" s="3">
        <f>[2]Leite_Spot_mensal!$H196</f>
        <v>2.6433333333333331</v>
      </c>
    </row>
    <row r="166" spans="1:13" x14ac:dyDescent="0.25">
      <c r="A166" s="1">
        <v>44075</v>
      </c>
      <c r="B166">
        <f>[1]Plan2!$C177</f>
        <v>349.96046007610943</v>
      </c>
      <c r="C166" s="3">
        <f>[1]Plan2!$S177</f>
        <v>2.9192744305990006</v>
      </c>
      <c r="D166" s="3">
        <f>[2]Leite_Spot_mensal!H197*($G$1/B166)</f>
        <v>3.5748241506300493</v>
      </c>
      <c r="M166" s="3">
        <f>[2]Leite_Spot_mensal!$H197</f>
        <v>2.6433333333333331</v>
      </c>
    </row>
    <row r="167" spans="1:13" x14ac:dyDescent="0.25">
      <c r="A167" s="1">
        <v>44105</v>
      </c>
      <c r="B167">
        <f>[1]Plan2!$C178</f>
        <v>357.68153541690157</v>
      </c>
      <c r="C167" s="3">
        <f>[1]Plan2!$S178</f>
        <v>2.7038251125043486</v>
      </c>
      <c r="D167" s="3">
        <f>[2]Leite_Spot_mensal!H198*($G$1/B167)</f>
        <v>2.9242700883990467</v>
      </c>
      <c r="M167" s="3">
        <f>[2]Leite_Spot_mensal!$H198</f>
        <v>2.2100000000000004</v>
      </c>
    </row>
    <row r="168" spans="1:13" x14ac:dyDescent="0.25">
      <c r="A168" s="1">
        <v>44136</v>
      </c>
      <c r="B168">
        <f>[1]Plan2!$C179</f>
        <v>375.85656534994285</v>
      </c>
      <c r="C168" s="3">
        <f>[1]Plan2!$S179</f>
        <v>2.6773410851018546</v>
      </c>
      <c r="D168" s="3">
        <f>[2]Leite_Spot_mensal!H199*($G$1/B168)</f>
        <v>2.6695339574903265</v>
      </c>
      <c r="M168" s="3">
        <f>[2]Leite_Spot_mensal!$H199</f>
        <v>2.12</v>
      </c>
    </row>
    <row r="169" spans="1:13" x14ac:dyDescent="0.25">
      <c r="A169" s="1">
        <v>44166</v>
      </c>
      <c r="B169">
        <f>[1]Plan2!$C180</f>
        <v>390.61815927040442</v>
      </c>
      <c r="C169" s="3">
        <f>[1]Plan2!$S180</f>
        <v>2.4649359990156245</v>
      </c>
      <c r="D169" s="3">
        <f>[2]Leite_Spot_mensal!H200*($G$1/B169)</f>
        <v>2.701930435413312</v>
      </c>
      <c r="M169" s="3">
        <f>[2]Leite_Spot_mensal!$H200</f>
        <v>2.23</v>
      </c>
    </row>
    <row r="170" spans="1:13" x14ac:dyDescent="0.25">
      <c r="A170" s="1">
        <v>44197</v>
      </c>
      <c r="B170">
        <f>[1]Plan2!$C181</f>
        <v>399.51289698336848</v>
      </c>
      <c r="C170" s="3">
        <f>[1]Plan2!$S181</f>
        <v>2.3561550888366414</v>
      </c>
      <c r="D170" s="3">
        <f>[2]Leite_Spot_mensal!H201*($G$1/B170)</f>
        <v>2.3219186354868611</v>
      </c>
      <c r="M170" s="3">
        <f>[2]Leite_Spot_mensal!$H201</f>
        <v>1.96</v>
      </c>
    </row>
    <row r="171" spans="1:13" x14ac:dyDescent="0.25">
      <c r="A171" s="1">
        <v>44228</v>
      </c>
      <c r="B171">
        <f>[1]Plan2!$C182</f>
        <v>414.4597917872145</v>
      </c>
      <c r="C171" s="3">
        <f>[1]Plan2!$S182</f>
        <v>2.2135163086971907</v>
      </c>
      <c r="D171" s="3">
        <f>[2]Leite_Spot_mensal!H202*($G$1/B171)</f>
        <v>2.2039241001782801</v>
      </c>
      <c r="M171" s="3">
        <f>[2]Leite_Spot_mensal!$H202</f>
        <v>1.9299999999999997</v>
      </c>
    </row>
    <row r="172" spans="1:13" x14ac:dyDescent="0.25">
      <c r="A172" s="1">
        <v>44256</v>
      </c>
      <c r="B172">
        <f>[1]Plan2!$C183</f>
        <v>421.96964305415389</v>
      </c>
      <c r="C172" s="3">
        <f>[1]Plan2!$S183</f>
        <v>2.2249308320307373</v>
      </c>
      <c r="D172" s="3">
        <f>[2]Leite_Spot_mensal!H203*($G$1/B172)</f>
        <v>2.4039766177610256</v>
      </c>
      <c r="M172" s="3">
        <f>[2]Leite_Spot_mensal!$H203</f>
        <v>2.1433333333333331</v>
      </c>
    </row>
    <row r="173" spans="1:13" x14ac:dyDescent="0.25">
      <c r="A173" s="1">
        <v>44287</v>
      </c>
      <c r="B173">
        <f>[1]Plan2!$C184</f>
        <v>427.07547573510914</v>
      </c>
      <c r="C173" s="3">
        <f>[1]Plan2!$S184</f>
        <v>2.2567330254504725</v>
      </c>
      <c r="D173" s="3">
        <f>[2]Leite_Spot_mensal!H204*($G$1/B173)</f>
        <v>2.2681105179509427</v>
      </c>
      <c r="M173" s="3">
        <f>[2]Leite_Spot_mensal!$H204</f>
        <v>2.0466666666666664</v>
      </c>
    </row>
    <row r="174" spans="1:13" x14ac:dyDescent="0.25">
      <c r="A174" s="1">
        <v>44317</v>
      </c>
      <c r="B174">
        <f>[1]Plan2!$C185</f>
        <v>441.51062681495586</v>
      </c>
      <c r="C174" s="3">
        <f>[1]Plan2!$S185</f>
        <v>2.3593947616223243</v>
      </c>
      <c r="D174" s="3">
        <f>[2]Leite_Spot_mensal!H205*($G$1/B174)</f>
        <v>2.4833853692677805</v>
      </c>
      <c r="M174" s="3">
        <f>[2]Leite_Spot_mensal!$H205</f>
        <v>2.3166666666666669</v>
      </c>
    </row>
    <row r="175" spans="1:13" x14ac:dyDescent="0.25">
      <c r="A175" s="1">
        <v>44348</v>
      </c>
      <c r="B175">
        <f>[1]Plan2!$C186</f>
        <v>452.9899031121447</v>
      </c>
      <c r="C175" s="3">
        <f>[1]Plan2!$S186</f>
        <v>2.4143240823358099</v>
      </c>
      <c r="D175" s="3">
        <f>[2]Leite_Spot_mensal!H206*($G$1/B175)</f>
        <v>2.883648289443844</v>
      </c>
      <c r="M175" s="3">
        <f>[2]Leite_Spot_mensal!$H206</f>
        <v>2.76</v>
      </c>
    </row>
    <row r="176" spans="1:13" x14ac:dyDescent="0.25">
      <c r="A176" s="1">
        <v>44378</v>
      </c>
      <c r="B176">
        <f>[1]Plan2!$C187</f>
        <v>454.16767686023627</v>
      </c>
      <c r="C176" s="3">
        <f>[1]Plan2!$S187</f>
        <v>2.458812933815107</v>
      </c>
      <c r="D176" s="3">
        <f>[2]Leite_Spot_mensal!H207*($G$1/B176)</f>
        <v>2.6121739439555838</v>
      </c>
      <c r="M176" s="3">
        <f>[2]Leite_Spot_mensal!$H207</f>
        <v>2.5066666666666664</v>
      </c>
    </row>
    <row r="177" spans="1:13" x14ac:dyDescent="0.25">
      <c r="A177" s="1">
        <v>44409</v>
      </c>
      <c r="B177">
        <f>[1]Plan2!$C188</f>
        <v>462.43352857909258</v>
      </c>
      <c r="C177" s="3">
        <f>[1]Plan2!$S188</f>
        <v>2.4386067936937246</v>
      </c>
      <c r="D177" s="3">
        <f>[2]Leite_Spot_mensal!H208*($G$1/B177)</f>
        <v>2.5893629865468264</v>
      </c>
      <c r="M177" s="3">
        <f>[2]Leite_Spot_mensal!$H208</f>
        <v>2.5299999999999998</v>
      </c>
    </row>
    <row r="178" spans="1:13" x14ac:dyDescent="0.25">
      <c r="A178" s="1">
        <v>44440</v>
      </c>
      <c r="B178">
        <f>[1]Plan2!$C189</f>
        <v>468.76886792062618</v>
      </c>
      <c r="C178" s="3">
        <f>[1]Plan2!$S189</f>
        <v>2.3529466234123646</v>
      </c>
      <c r="D178" s="3">
        <f>[2]Leite_Spot_mensal!H209*($G$1/B178)</f>
        <v>2.5644644597585953</v>
      </c>
      <c r="M178" s="3">
        <f>[2]Leite_Spot_mensal!$H209</f>
        <v>2.54</v>
      </c>
    </row>
    <row r="179" spans="1:13" x14ac:dyDescent="0.25">
      <c r="A179" s="1">
        <v>44470</v>
      </c>
      <c r="B179">
        <f>[1]Plan2!$C190</f>
        <v>481.30580091702262</v>
      </c>
      <c r="C179" s="3">
        <f>[1]Plan2!$S190</f>
        <v>2.1492710341184891</v>
      </c>
      <c r="D179" s="3">
        <f>[2]Leite_Spot_mensal!H210*($G$1/B179)</f>
        <v>2.1600549198335917</v>
      </c>
      <c r="M179" s="3">
        <f>[2]Leite_Spot_mensal!$H210</f>
        <v>2.1966666666666668</v>
      </c>
    </row>
    <row r="180" spans="1:13" x14ac:dyDescent="0.25">
      <c r="A180" s="1">
        <v>44501</v>
      </c>
      <c r="B180">
        <f>[1]Plan2!$C191</f>
        <v>487.51800594367484</v>
      </c>
      <c r="C180" s="3">
        <f>[1]Plan2!$S191</f>
        <v>2.0590729696281396</v>
      </c>
      <c r="D180" s="3">
        <f>[2]Leite_Spot_mensal!H211*($G$1/B180)</f>
        <v>1.9092457206987306</v>
      </c>
      <c r="M180" s="3">
        <f>[2]Leite_Spot_mensal!$H211</f>
        <v>1.9666666666666668</v>
      </c>
    </row>
    <row r="181" spans="1:13" x14ac:dyDescent="0.25">
      <c r="A181" s="1">
        <v>44531</v>
      </c>
      <c r="B181">
        <f>[1]Plan2!$C192</f>
        <v>489.48319523704458</v>
      </c>
      <c r="C181" s="3">
        <f>[1]Plan2!$S192</f>
        <v>2.0394933602415892</v>
      </c>
      <c r="D181" s="3">
        <f>[2]Leite_Spot_mensal!H212*($G$1/B181)</f>
        <v>2.0079400171154886</v>
      </c>
      <c r="H181" s="6"/>
      <c r="M181" s="3">
        <f>[2]Leite_Spot_mensal!$H212</f>
        <v>2.0766666666666667</v>
      </c>
    </row>
    <row r="182" spans="1:13" x14ac:dyDescent="0.25">
      <c r="A182" s="1">
        <v>44562</v>
      </c>
      <c r="B182">
        <f>[1]Plan2!$C193</f>
        <v>501.09661875180825</v>
      </c>
      <c r="C182" s="3">
        <f>[1]Plan2!$S193</f>
        <v>2.0209387157030343</v>
      </c>
      <c r="D182" s="3">
        <f>[2]Leite_Spot_mensal!H213*($G$1/B182)</f>
        <v>1.9551073241600601</v>
      </c>
      <c r="M182" s="3">
        <f>[2]Leite_Spot_mensal!$H213</f>
        <v>2.0699999999999998</v>
      </c>
    </row>
    <row r="183" spans="1:13" x14ac:dyDescent="0.25">
      <c r="A183" s="1">
        <v>44593</v>
      </c>
      <c r="B183">
        <f>[1]Plan2!$C194</f>
        <v>506.12598815663659</v>
      </c>
      <c r="C183" s="3">
        <f>[1]Plan2!$S194</f>
        <v>2.066969002247395</v>
      </c>
      <c r="D183" s="3">
        <f>[2]Leite_Spot_mensal!H214*($G$1/B183)</f>
        <v>2.1102334638096969</v>
      </c>
      <c r="H183" s="6"/>
      <c r="M183" s="3">
        <f>[2]Leite_Spot_mensal!$H214</f>
        <v>2.2566666666666664</v>
      </c>
    </row>
    <row r="184" spans="1:13" x14ac:dyDescent="0.25">
      <c r="A184" s="1">
        <v>44621</v>
      </c>
      <c r="B184">
        <f>[1]Plan2!$C195</f>
        <v>519.951406677259</v>
      </c>
      <c r="C184" s="3">
        <f>[1]Plan2!$S195</f>
        <v>2.2090769983079244</v>
      </c>
      <c r="D184" s="3">
        <f>[2]Leite_Spot_mensal!H215*($G$1/B184)</f>
        <v>2.5122800755407599</v>
      </c>
      <c r="M184" s="3">
        <f>[2]Leite_Spot_mensal!$H215</f>
        <v>2.76</v>
      </c>
    </row>
    <row r="185" spans="1:13" x14ac:dyDescent="0.25">
      <c r="A185" s="1">
        <v>44652</v>
      </c>
      <c r="B185">
        <f>[1]Plan2!$C196</f>
        <v>522.15169693207702</v>
      </c>
      <c r="C185" s="3">
        <f>[1]Plan2!$S196</f>
        <v>2.3062714491815295</v>
      </c>
      <c r="D185" s="3">
        <f>[2]Leite_Spot_mensal!H216*($G$1/B185)</f>
        <v>2.7434031282513609</v>
      </c>
      <c r="M185" s="3">
        <f>[2]Leite_Spot_mensal!$H216</f>
        <v>3.0266666666666668</v>
      </c>
    </row>
    <row r="186" spans="1:13" x14ac:dyDescent="0.25">
      <c r="A186" s="1">
        <v>44682</v>
      </c>
      <c r="B186">
        <f>[1]Plan2!$C197</f>
        <v>513.09735322183769</v>
      </c>
      <c r="C186" s="3">
        <f>[1]Plan2!$S197</f>
        <v>2.4721393860395113</v>
      </c>
      <c r="D186" s="3">
        <f>[2]Leite_Spot_mensal!H217*($G$1/B186)</f>
        <v>2.8133372364540534</v>
      </c>
      <c r="M186" s="3">
        <f>[2]Leite_Spot_mensal!$H217</f>
        <v>3.0499999999999994</v>
      </c>
    </row>
    <row r="187" spans="1:13" x14ac:dyDescent="0.25">
      <c r="A187" s="1">
        <v>44713</v>
      </c>
      <c r="B187">
        <f>[1]Plan2!$C198</f>
        <v>499.85775960757013</v>
      </c>
      <c r="C187" s="3">
        <f>[1]Plan2!$S198</f>
        <v>3.0234403986541629</v>
      </c>
      <c r="D187" s="3">
        <f>[2]Leite_Spot_mensal!H218*($G$1/B187)</f>
        <v>3.6295424218676016</v>
      </c>
      <c r="M187" s="3">
        <f>[2]Leite_Spot_mensal!$H218</f>
        <v>3.8333333333333335</v>
      </c>
    </row>
    <row r="188" spans="1:13" x14ac:dyDescent="0.25">
      <c r="A188" s="1">
        <v>44743</v>
      </c>
      <c r="B188">
        <f>[1]Plan2!$C199</f>
        <v>495.76305446692908</v>
      </c>
      <c r="C188" s="3">
        <f>[1]Plan2!$S199</f>
        <v>3.4087953919741079</v>
      </c>
      <c r="D188" s="3">
        <f>[2]Leite_Spot_mensal!H219*($G$1/B188)</f>
        <v>4.3532380170280147</v>
      </c>
      <c r="M188" s="3">
        <f>[2]Leite_Spot_mensal!$H219</f>
        <v>4.5599999999999996</v>
      </c>
    </row>
    <row r="189" spans="1:13" x14ac:dyDescent="0.25">
      <c r="A189" s="1">
        <v>44774</v>
      </c>
      <c r="B189">
        <f>[1]Plan2!$C200</f>
        <v>510.87313866114346</v>
      </c>
      <c r="C189" s="3">
        <f>[1]Plan2!$S200</f>
        <v>2.8233623951520075</v>
      </c>
      <c r="D189" s="3">
        <f>[2]Leite_Spot_mensal!H220*($G$1/B189)</f>
        <v>2.9799894029418637</v>
      </c>
      <c r="M189" s="3">
        <f>[2]Leite_Spot_mensal!$H220</f>
        <v>3.2166666666666668</v>
      </c>
    </row>
    <row r="190" spans="1:13" x14ac:dyDescent="0.25">
      <c r="A190" s="1">
        <v>44805</v>
      </c>
      <c r="B190">
        <f>[1]Plan2!$C201</f>
        <v>506.51534149525992</v>
      </c>
      <c r="C190" s="3">
        <f>[1]Plan2!$S201</f>
        <v>2.6612419412680155</v>
      </c>
      <c r="D190" s="3">
        <f>[2]Leite_Spot_mensal!H221*($G$1/B190)</f>
        <v>2.4231899983691068</v>
      </c>
      <c r="M190" s="3">
        <f>[2]Leite_Spot_mensal!$H221</f>
        <v>2.5933333333333333</v>
      </c>
    </row>
    <row r="191" spans="1:13" x14ac:dyDescent="0.25">
      <c r="A191" s="1">
        <v>44835</v>
      </c>
      <c r="B191">
        <f>[1]Plan2!$C202</f>
        <v>504.497385850434</v>
      </c>
      <c r="C191" s="3">
        <f>[1]Plan2!$S202</f>
        <v>2.5298539185337057</v>
      </c>
      <c r="D191" s="3">
        <f>[2]Leite_Spot_mensal!H222*($G$1/B191)</f>
        <v>2.4891703676750963</v>
      </c>
      <c r="M191" s="3">
        <f>[2]Leite_Spot_mensal!$H222</f>
        <v>2.6533333333333333</v>
      </c>
    </row>
    <row r="192" spans="1:13" x14ac:dyDescent="0.25">
      <c r="A192" s="1">
        <v>44866</v>
      </c>
      <c r="B192">
        <f>[1]Plan2!$C203</f>
        <v>495.8909795313902</v>
      </c>
      <c r="C192" s="3">
        <f>[1]Plan2!$S203</f>
        <v>2.4133241268358336</v>
      </c>
      <c r="D192" s="3">
        <f>[2]Leite_Spot_mensal!H223*($G$1/B192)</f>
        <v>2.2587731419935166</v>
      </c>
      <c r="M192" s="3">
        <f>[2]Leite_Spot_mensal!$H223</f>
        <v>2.3666666666666667</v>
      </c>
    </row>
    <row r="193" spans="1:13" x14ac:dyDescent="0.25">
      <c r="A193" s="1">
        <v>44896</v>
      </c>
      <c r="B193">
        <f>[1]Plan2!$C204</f>
        <v>494.72536221255376</v>
      </c>
      <c r="C193" s="3">
        <f>[1]Plan2!$S204</f>
        <v>2.412122183869478</v>
      </c>
      <c r="D193" s="3">
        <f>[2]Leite_Spot_mensal!H224*($G$1/B193)</f>
        <v>2.2066954221697985</v>
      </c>
      <c r="M193" s="3">
        <f>[2]Leite_Spot_mensal!$H224</f>
        <v>2.3066666666666666</v>
      </c>
    </row>
    <row r="194" spans="1:13" x14ac:dyDescent="0.25">
      <c r="A194" s="1">
        <v>44927</v>
      </c>
      <c r="B194">
        <f>[1]Plan2!$C205</f>
        <v>501.56176356631181</v>
      </c>
      <c r="C194" s="3">
        <f>[1]Plan2!$S205</f>
        <v>2.5118230701354616</v>
      </c>
      <c r="D194" s="3">
        <f>[2]Leite_Spot_mensal!H225*($G$1/B194)</f>
        <v>2.6723328955346277</v>
      </c>
      <c r="M194" s="3">
        <f>[2]Leite_Spot_mensal!$H225</f>
        <v>2.8319999999999994</v>
      </c>
    </row>
    <row r="195" spans="1:13" x14ac:dyDescent="0.25">
      <c r="A195" s="1">
        <v>44958</v>
      </c>
      <c r="B195">
        <f>[1]Plan2!$C206</f>
        <v>500.39180680284557</v>
      </c>
      <c r="C195" s="3">
        <f>[1]Plan2!$S206</f>
        <v>2.5798367267214637</v>
      </c>
      <c r="D195" s="3">
        <f>[2]Leite_Spot_mensal!H226*($G$1/B195)</f>
        <v>2.8929999252173859</v>
      </c>
      <c r="M195" s="3">
        <f>[2]Leite_Spot_mensal!$H226</f>
        <v>3.0587</v>
      </c>
    </row>
    <row r="196" spans="1:13" x14ac:dyDescent="0.25">
      <c r="A196" s="1">
        <v>44986</v>
      </c>
      <c r="B196">
        <f>[1]Plan2!$C207</f>
        <v>501.47761365657101</v>
      </c>
      <c r="C196" s="3">
        <f>[1]Plan2!$S207</f>
        <v>2.6539057491537474</v>
      </c>
      <c r="D196" s="3">
        <f>[2]Leite_Spot_mensal!H227*($G$1/B196)</f>
        <v>2.8439827825390838</v>
      </c>
      <c r="M196" s="3">
        <f>[2]Leite_Spot_mensal!$H227</f>
        <v>3.0134000000000003</v>
      </c>
    </row>
    <row r="197" spans="1:13" x14ac:dyDescent="0.25">
      <c r="A197" s="1">
        <v>45017</v>
      </c>
      <c r="B197">
        <f>[1]Plan2!$C208</f>
        <v>494.4064342698598</v>
      </c>
      <c r="C197" s="3">
        <f>[1]Plan2!$S208</f>
        <v>2.7723698616997061</v>
      </c>
      <c r="D197" s="3">
        <f>[2]Leite_Spot_mensal!H228*($G$1/B197)</f>
        <v>3.2445786413040372</v>
      </c>
      <c r="E197" s="11"/>
      <c r="F197" s="7"/>
      <c r="M197" s="3">
        <f>[2]Leite_Spot_mensal!$H228</f>
        <v>3.3893833333333334</v>
      </c>
    </row>
    <row r="198" spans="1:13" x14ac:dyDescent="0.25">
      <c r="A198" s="1">
        <v>45047</v>
      </c>
      <c r="B198">
        <f>[1]Plan2!$C209</f>
        <v>492.05201328657097</v>
      </c>
      <c r="C198" s="3">
        <f>[1]Plan2!$S209</f>
        <v>2.6190416700277757</v>
      </c>
      <c r="D198" s="3">
        <f>[2]Leite_Spot_mensal!H229*($G$1/B198)</f>
        <v>2.6904756171775293</v>
      </c>
      <c r="E198" s="10"/>
      <c r="F198" s="9"/>
      <c r="H198" s="13"/>
      <c r="I198" s="13"/>
      <c r="M198" s="3">
        <f>[2]Leite_Spot_mensal!$H229</f>
        <v>2.797166666666667</v>
      </c>
    </row>
    <row r="199" spans="1:13" x14ac:dyDescent="0.25">
      <c r="A199" s="1">
        <v>45078</v>
      </c>
      <c r="B199">
        <f>[1]Plan2!$C210</f>
        <v>470.75312505293442</v>
      </c>
      <c r="C199" s="3">
        <f>[1]Plan2!$S210</f>
        <v>2.570545380827161</v>
      </c>
      <c r="D199" s="3">
        <f>[2]Leite_Spot_mensal!H230*($G$1/B199)</f>
        <v>2.5414229890882845</v>
      </c>
      <c r="E199" s="12"/>
      <c r="F199" s="9"/>
      <c r="H199" s="13"/>
      <c r="I199" s="13"/>
      <c r="M199" s="3">
        <f>[2]Leite_Spot_mensal!$H230</f>
        <v>2.5278333333333336</v>
      </c>
    </row>
    <row r="200" spans="1:13" x14ac:dyDescent="0.25">
      <c r="A200" s="1">
        <v>45108</v>
      </c>
      <c r="B200">
        <f>[1]Plan2!$C211</f>
        <v>473.28389827705394</v>
      </c>
      <c r="C200" s="3">
        <f>[1]Plan2!$S211</f>
        <v>2.4201000000000001</v>
      </c>
      <c r="D200" s="3">
        <f>[2]Leite_Spot_mensal!H231*($G$1/B200)</f>
        <v>2.4713333333333334</v>
      </c>
    </row>
    <row r="201" spans="1:13" x14ac:dyDescent="0.25">
      <c r="A201" s="1"/>
      <c r="D201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K30" sqref="K30"/>
    </sheetView>
  </sheetViews>
  <sheetFormatPr defaultRowHeight="15" x14ac:dyDescent="0.25"/>
  <sheetData>
    <row r="1" spans="1:23" x14ac:dyDescent="0.25">
      <c r="B1" s="8" t="s">
        <v>5</v>
      </c>
      <c r="C1" t="s">
        <v>6</v>
      </c>
    </row>
    <row r="2" spans="1:23" x14ac:dyDescent="0.25">
      <c r="A2" t="s">
        <v>7</v>
      </c>
      <c r="B2">
        <f>_xlfn.STDEV.S(PLAN1!C182:C197)</f>
        <v>0.35062965083180847</v>
      </c>
      <c r="C2">
        <f>AVERAGE(PLAN1!C182:C197)</f>
        <v>2.554091957217318</v>
      </c>
      <c r="D2">
        <f>B2/C2</f>
        <v>0.13728152968063817</v>
      </c>
      <c r="T2" t="s">
        <v>11</v>
      </c>
    </row>
    <row r="3" spans="1:23" x14ac:dyDescent="0.25">
      <c r="A3" t="s">
        <v>8</v>
      </c>
      <c r="B3">
        <f>_xlfn.STDEV.S(PLAN1!D182:D197)</f>
        <v>0.60491257852483382</v>
      </c>
      <c r="C3" s="3">
        <f>AVERAGE(PLAN1!D182:D197)</f>
        <v>2.7580533903035045</v>
      </c>
      <c r="D3">
        <f>B3/C3</f>
        <v>0.21932591321528674</v>
      </c>
      <c r="T3" t="s">
        <v>10</v>
      </c>
    </row>
    <row r="4" spans="1:23" x14ac:dyDescent="0.25">
      <c r="T4" t="s">
        <v>9</v>
      </c>
    </row>
    <row r="5" spans="1:23" x14ac:dyDescent="0.25">
      <c r="T5">
        <v>2.10276381609029</v>
      </c>
      <c r="U5">
        <v>2.1111326794467651</v>
      </c>
      <c r="V5">
        <f>(1/12)*SUM(ABS((U5:U16-T5:T16)/U5:U16))*100</f>
        <v>3.3034649432314225E-2</v>
      </c>
      <c r="W5" t="s">
        <v>12</v>
      </c>
    </row>
    <row r="6" spans="1:23" x14ac:dyDescent="0.25">
      <c r="T6">
        <v>2.1225175690623801</v>
      </c>
      <c r="U6">
        <v>2.1592172855820349</v>
      </c>
    </row>
    <row r="7" spans="1:23" x14ac:dyDescent="0.25">
      <c r="T7">
        <v>2.1918150642165202</v>
      </c>
      <c r="U7">
        <v>2.3076675241582749</v>
      </c>
    </row>
    <row r="8" spans="1:23" x14ac:dyDescent="0.25">
      <c r="T8">
        <v>2.2320689539677399</v>
      </c>
      <c r="U8">
        <v>2.4091997378299652</v>
      </c>
    </row>
    <row r="9" spans="1:23" x14ac:dyDescent="0.25">
      <c r="T9">
        <v>2.24392971642673</v>
      </c>
      <c r="U9">
        <v>2.5824703171169192</v>
      </c>
    </row>
    <row r="10" spans="1:23" x14ac:dyDescent="0.25">
      <c r="T10">
        <v>2.3923562518369801</v>
      </c>
      <c r="U10">
        <v>3.1583757490329996</v>
      </c>
    </row>
    <row r="11" spans="1:23" x14ac:dyDescent="0.25">
      <c r="T11">
        <v>2.52413473438886</v>
      </c>
      <c r="U11">
        <v>3.560929034426771</v>
      </c>
    </row>
    <row r="12" spans="1:23" x14ac:dyDescent="0.25">
      <c r="T12">
        <v>2.27360903345402</v>
      </c>
      <c r="U12">
        <v>2.9493683168185467</v>
      </c>
    </row>
    <row r="13" spans="1:23" x14ac:dyDescent="0.25">
      <c r="T13">
        <v>2.1720243798607801</v>
      </c>
      <c r="U13">
        <v>2.7800124696858077</v>
      </c>
    </row>
    <row r="14" spans="1:23" x14ac:dyDescent="0.25">
      <c r="T14">
        <v>2.18403615444777</v>
      </c>
      <c r="U14">
        <v>2.6427606340279395</v>
      </c>
    </row>
    <row r="15" spans="1:23" x14ac:dyDescent="0.25">
      <c r="T15">
        <v>2.14201002466198</v>
      </c>
      <c r="U15">
        <v>2.5210301483526618</v>
      </c>
    </row>
    <row r="16" spans="1:23" x14ac:dyDescent="0.25">
      <c r="T16">
        <v>2.1325082759092302</v>
      </c>
      <c r="U16">
        <v>2.5197745629876094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2023-08-31T17:41:26Z</dcterms:modified>
</cp:coreProperties>
</file>