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0845" yWindow="3450" windowWidth="20730" windowHeight="11760"/>
  </bookViews>
  <sheets>
    <sheet name="Plan1" sheetId="1" r:id="rId1"/>
    <sheet name="Plan2" sheetId="2" r:id="rId2"/>
  </sheets>
  <externalReferences>
    <externalReference r:id="rId3"/>
    <externalReference r:id="rId4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4" i="1" l="1"/>
  <c r="B205" i="1"/>
  <c r="B206" i="1"/>
  <c r="B207" i="1"/>
  <c r="B208" i="1"/>
  <c r="B209" i="1"/>
  <c r="C204" i="1"/>
  <c r="C205" i="1"/>
  <c r="C206" i="1"/>
  <c r="C207" i="1"/>
  <c r="C208" i="1"/>
  <c r="C209" i="1"/>
  <c r="D205" i="1"/>
  <c r="D206" i="1"/>
  <c r="D207" i="1"/>
  <c r="D208" i="1"/>
  <c r="D209" i="1"/>
  <c r="B203" i="1" l="1"/>
  <c r="D200" i="1" l="1"/>
  <c r="D201" i="1"/>
  <c r="D202" i="1"/>
  <c r="D203" i="1"/>
  <c r="D204" i="1"/>
  <c r="B200" i="1"/>
  <c r="B201" i="1"/>
  <c r="B202" i="1"/>
  <c r="G205" i="1" l="1"/>
  <c r="C203" i="1"/>
  <c r="D199" i="1" l="1"/>
  <c r="C200" i="1"/>
  <c r="C201" i="1"/>
  <c r="C202" i="1"/>
  <c r="G204" i="1"/>
  <c r="G203" i="1" l="1"/>
  <c r="G200" i="1"/>
  <c r="G201" i="1"/>
  <c r="G202" i="1"/>
  <c r="C198" i="1" l="1"/>
  <c r="C199" i="1"/>
  <c r="B198" i="1"/>
  <c r="B199" i="1"/>
  <c r="B196" i="1" l="1"/>
  <c r="B197" i="1"/>
  <c r="B195" i="1"/>
  <c r="B194" i="1"/>
  <c r="D198" i="1" l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  <c r="L202" i="1" l="1"/>
  <c r="G199" i="1"/>
  <c r="L199" i="1" s="1"/>
  <c r="D197" i="1"/>
  <c r="C197" i="1"/>
  <c r="G198" i="1" l="1"/>
  <c r="G197" i="1" l="1"/>
  <c r="G196" i="1"/>
  <c r="L196" i="1" s="1"/>
  <c r="D194" i="1"/>
  <c r="C196" i="1"/>
  <c r="D196" i="1" l="1"/>
  <c r="D195" i="1" l="1"/>
  <c r="C195" i="1"/>
  <c r="C194" i="1"/>
  <c r="B192" i="1"/>
  <c r="B193" i="1"/>
  <c r="G195" i="1" s="1"/>
  <c r="B191" i="1"/>
  <c r="P19" i="1" l="1"/>
  <c r="G194" i="1"/>
  <c r="G193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G192" i="1" s="1"/>
  <c r="I204" i="1" s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C164" i="1"/>
  <c r="C165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L193" i="1" l="1"/>
  <c r="I205" i="1"/>
  <c r="P18" i="1"/>
  <c r="P13" i="1"/>
  <c r="P8" i="1"/>
  <c r="P4" i="1"/>
  <c r="P15" i="1"/>
  <c r="P6" i="1"/>
  <c r="P11" i="1"/>
  <c r="P17" i="1"/>
  <c r="P10" i="1"/>
  <c r="P16" i="1"/>
  <c r="P3" i="1"/>
  <c r="P14" i="1"/>
  <c r="P12" i="1"/>
  <c r="P9" i="1"/>
  <c r="P7" i="1"/>
  <c r="P5" i="1"/>
  <c r="G184" i="1"/>
  <c r="G155" i="1"/>
  <c r="G147" i="1"/>
  <c r="G139" i="1"/>
  <c r="G131" i="1"/>
  <c r="G123" i="1"/>
  <c r="G115" i="1"/>
  <c r="G107" i="1"/>
  <c r="G99" i="1"/>
  <c r="G91" i="1"/>
  <c r="G83" i="1"/>
  <c r="G168" i="1"/>
  <c r="G160" i="1"/>
  <c r="L160" i="1" s="1"/>
  <c r="G73" i="1"/>
  <c r="G65" i="1"/>
  <c r="G57" i="1"/>
  <c r="G49" i="1"/>
  <c r="G41" i="1"/>
  <c r="G33" i="1"/>
  <c r="G25" i="1"/>
  <c r="G17" i="1"/>
  <c r="G9" i="1"/>
  <c r="G190" i="1"/>
  <c r="I202" i="1" s="1"/>
  <c r="G182" i="1"/>
  <c r="I194" i="1" s="1"/>
  <c r="G174" i="1"/>
  <c r="G130" i="1"/>
  <c r="G98" i="1"/>
  <c r="G159" i="1"/>
  <c r="G40" i="1"/>
  <c r="G16" i="1"/>
  <c r="G189" i="1"/>
  <c r="I201" i="1" s="1"/>
  <c r="G145" i="1"/>
  <c r="L145" i="1" s="1"/>
  <c r="G121" i="1"/>
  <c r="G89" i="1"/>
  <c r="G71" i="1"/>
  <c r="G31" i="1"/>
  <c r="G172" i="1"/>
  <c r="G152" i="1"/>
  <c r="G144" i="1"/>
  <c r="G136" i="1"/>
  <c r="G128" i="1"/>
  <c r="G120" i="1"/>
  <c r="G112" i="1"/>
  <c r="G104" i="1"/>
  <c r="G96" i="1"/>
  <c r="G88" i="1"/>
  <c r="G80" i="1"/>
  <c r="G165" i="1"/>
  <c r="G157" i="1"/>
  <c r="L157" i="1" s="1"/>
  <c r="G70" i="1"/>
  <c r="G62" i="1"/>
  <c r="G54" i="1"/>
  <c r="G46" i="1"/>
  <c r="G38" i="1"/>
  <c r="G30" i="1"/>
  <c r="G22" i="1"/>
  <c r="G14" i="1"/>
  <c r="G6" i="1"/>
  <c r="G187" i="1"/>
  <c r="G179" i="1"/>
  <c r="G171" i="1"/>
  <c r="G146" i="1"/>
  <c r="G114" i="1"/>
  <c r="G167" i="1"/>
  <c r="G56" i="1"/>
  <c r="G8" i="1"/>
  <c r="G181" i="1"/>
  <c r="G129" i="1"/>
  <c r="G97" i="1"/>
  <c r="G158" i="1"/>
  <c r="G47" i="1"/>
  <c r="G15" i="1"/>
  <c r="G135" i="1"/>
  <c r="G103" i="1"/>
  <c r="I103" i="1" s="1"/>
  <c r="G79" i="1"/>
  <c r="G61" i="1"/>
  <c r="G37" i="1"/>
  <c r="G13" i="1"/>
  <c r="G170" i="1"/>
  <c r="G150" i="1"/>
  <c r="G102" i="1"/>
  <c r="G36" i="1"/>
  <c r="G154" i="1"/>
  <c r="L154" i="1" s="1"/>
  <c r="G122" i="1"/>
  <c r="G90" i="1"/>
  <c r="G72" i="1"/>
  <c r="G32" i="1"/>
  <c r="G153" i="1"/>
  <c r="G113" i="1"/>
  <c r="G81" i="1"/>
  <c r="G55" i="1"/>
  <c r="G23" i="1"/>
  <c r="G188" i="1"/>
  <c r="I200" i="1" s="1"/>
  <c r="G151" i="1"/>
  <c r="L151" i="1" s="1"/>
  <c r="G119" i="1"/>
  <c r="G95" i="1"/>
  <c r="G164" i="1"/>
  <c r="G53" i="1"/>
  <c r="I53" i="1" s="1"/>
  <c r="G29" i="1"/>
  <c r="G5" i="1"/>
  <c r="G178" i="1"/>
  <c r="L178" i="1" s="1"/>
  <c r="G134" i="1"/>
  <c r="G110" i="1"/>
  <c r="G86" i="1"/>
  <c r="G163" i="1"/>
  <c r="L163" i="1" s="1"/>
  <c r="G68" i="1"/>
  <c r="G52" i="1"/>
  <c r="G28" i="1"/>
  <c r="G12" i="1"/>
  <c r="G177" i="1"/>
  <c r="G149" i="1"/>
  <c r="G133" i="1"/>
  <c r="G109" i="1"/>
  <c r="G93" i="1"/>
  <c r="I93" i="1" s="1"/>
  <c r="G162" i="1"/>
  <c r="G67" i="1"/>
  <c r="G51" i="1"/>
  <c r="G27" i="1"/>
  <c r="G11" i="1"/>
  <c r="G176" i="1"/>
  <c r="G138" i="1"/>
  <c r="G106" i="1"/>
  <c r="G82" i="1"/>
  <c r="G64" i="1"/>
  <c r="G48" i="1"/>
  <c r="G24" i="1"/>
  <c r="G173" i="1"/>
  <c r="G137" i="1"/>
  <c r="G105" i="1"/>
  <c r="G166" i="1"/>
  <c r="L166" i="1" s="1"/>
  <c r="G63" i="1"/>
  <c r="G39" i="1"/>
  <c r="G7" i="1"/>
  <c r="G180" i="1"/>
  <c r="I192" i="1" s="1"/>
  <c r="G143" i="1"/>
  <c r="G127" i="1"/>
  <c r="G111" i="1"/>
  <c r="I111" i="1" s="1"/>
  <c r="G87" i="1"/>
  <c r="G69" i="1"/>
  <c r="G45" i="1"/>
  <c r="G21" i="1"/>
  <c r="G186" i="1"/>
  <c r="I198" i="1" s="1"/>
  <c r="G142" i="1"/>
  <c r="G126" i="1"/>
  <c r="G118" i="1"/>
  <c r="G94" i="1"/>
  <c r="G78" i="1"/>
  <c r="G60" i="1"/>
  <c r="G44" i="1"/>
  <c r="G20" i="1"/>
  <c r="G4" i="1"/>
  <c r="G185" i="1"/>
  <c r="I197" i="1" s="1"/>
  <c r="G169" i="1"/>
  <c r="G141" i="1"/>
  <c r="G125" i="1"/>
  <c r="G117" i="1"/>
  <c r="G101" i="1"/>
  <c r="G85" i="1"/>
  <c r="G77" i="1"/>
  <c r="G75" i="1"/>
  <c r="G59" i="1"/>
  <c r="G43" i="1"/>
  <c r="G35" i="1"/>
  <c r="G19" i="1"/>
  <c r="G156" i="1"/>
  <c r="G148" i="1"/>
  <c r="L148" i="1" s="1"/>
  <c r="G140" i="1"/>
  <c r="G132" i="1"/>
  <c r="G124" i="1"/>
  <c r="G116" i="1"/>
  <c r="G108" i="1"/>
  <c r="G100" i="1"/>
  <c r="G92" i="1"/>
  <c r="G84" i="1"/>
  <c r="G76" i="1"/>
  <c r="G161" i="1"/>
  <c r="G74" i="1"/>
  <c r="G66" i="1"/>
  <c r="G58" i="1"/>
  <c r="G50" i="1"/>
  <c r="G42" i="1"/>
  <c r="G34" i="1"/>
  <c r="G26" i="1"/>
  <c r="G18" i="1"/>
  <c r="G10" i="1"/>
  <c r="G191" i="1"/>
  <c r="I203" i="1" s="1"/>
  <c r="G183" i="1"/>
  <c r="I195" i="1" s="1"/>
  <c r="G175" i="1"/>
  <c r="L175" i="1" s="1"/>
  <c r="D164" i="1"/>
  <c r="L190" i="1" l="1"/>
  <c r="M190" i="1" s="1"/>
  <c r="I158" i="1"/>
  <c r="I85" i="1"/>
  <c r="Q5" i="1"/>
  <c r="M166" i="1"/>
  <c r="M163" i="1"/>
  <c r="M157" i="1"/>
  <c r="L187" i="1"/>
  <c r="M199" i="1" s="1"/>
  <c r="I199" i="1"/>
  <c r="M160" i="1"/>
  <c r="I169" i="1"/>
  <c r="L169" i="1"/>
  <c r="M169" i="1" s="1"/>
  <c r="M178" i="1"/>
  <c r="I172" i="1"/>
  <c r="L172" i="1"/>
  <c r="M172" i="1" s="1"/>
  <c r="M175" i="1"/>
  <c r="I193" i="1"/>
  <c r="L181" i="1"/>
  <c r="I196" i="1"/>
  <c r="L184" i="1"/>
  <c r="I99" i="1"/>
  <c r="I21" i="1"/>
  <c r="I34" i="1"/>
  <c r="I27" i="1"/>
  <c r="I177" i="1"/>
  <c r="I151" i="1"/>
  <c r="Q9" i="1"/>
  <c r="I148" i="1"/>
  <c r="Q7" i="1"/>
  <c r="I48" i="1"/>
  <c r="I45" i="1"/>
  <c r="I64" i="1"/>
  <c r="I176" i="1"/>
  <c r="I133" i="1"/>
  <c r="I95" i="1"/>
  <c r="I61" i="1"/>
  <c r="I167" i="1"/>
  <c r="I159" i="1"/>
  <c r="Q14" i="1"/>
  <c r="Q17" i="1"/>
  <c r="I174" i="1"/>
  <c r="Q11" i="1"/>
  <c r="I171" i="1"/>
  <c r="I57" i="1"/>
  <c r="Q4" i="1"/>
  <c r="I80" i="1"/>
  <c r="I65" i="1"/>
  <c r="I186" i="1"/>
  <c r="I134" i="1"/>
  <c r="I157" i="1"/>
  <c r="I190" i="1"/>
  <c r="Q6" i="1"/>
  <c r="I129" i="1"/>
  <c r="I17" i="1"/>
  <c r="Q12" i="1"/>
  <c r="Q15" i="1"/>
  <c r="I92" i="1"/>
  <c r="I100" i="1"/>
  <c r="I28" i="1"/>
  <c r="I25" i="1"/>
  <c r="I105" i="1"/>
  <c r="I138" i="1"/>
  <c r="I109" i="1"/>
  <c r="I163" i="1"/>
  <c r="I164" i="1"/>
  <c r="I70" i="1"/>
  <c r="I120" i="1"/>
  <c r="I89" i="1"/>
  <c r="Q8" i="1"/>
  <c r="I156" i="1"/>
  <c r="I59" i="1"/>
  <c r="I86" i="1"/>
  <c r="I153" i="1"/>
  <c r="I135" i="1"/>
  <c r="I41" i="1"/>
  <c r="Q16" i="1"/>
  <c r="Q13" i="1"/>
  <c r="I42" i="1"/>
  <c r="I50" i="1"/>
  <c r="I79" i="1"/>
  <c r="I32" i="1"/>
  <c r="Q10" i="1"/>
  <c r="Q18" i="1"/>
  <c r="Q19" i="1"/>
  <c r="I183" i="1"/>
  <c r="I58" i="1"/>
  <c r="I108" i="1"/>
  <c r="I69" i="1"/>
  <c r="I119" i="1"/>
  <c r="I187" i="1"/>
  <c r="I62" i="1"/>
  <c r="I112" i="1"/>
  <c r="I98" i="1"/>
  <c r="I116" i="1"/>
  <c r="I72" i="1"/>
  <c r="I51" i="1"/>
  <c r="I90" i="1"/>
  <c r="I128" i="1"/>
  <c r="I18" i="1"/>
  <c r="I161" i="1"/>
  <c r="I132" i="1"/>
  <c r="I75" i="1"/>
  <c r="I185" i="1"/>
  <c r="I127" i="1"/>
  <c r="I137" i="1"/>
  <c r="I67" i="1"/>
  <c r="I170" i="1"/>
  <c r="I47" i="1"/>
  <c r="I114" i="1"/>
  <c r="I22" i="1"/>
  <c r="I136" i="1"/>
  <c r="I113" i="1"/>
  <c r="I91" i="1"/>
  <c r="I66" i="1"/>
  <c r="I178" i="1"/>
  <c r="I26" i="1"/>
  <c r="I77" i="1"/>
  <c r="I143" i="1"/>
  <c r="I162" i="1"/>
  <c r="I29" i="1"/>
  <c r="I55" i="1"/>
  <c r="I146" i="1"/>
  <c r="I184" i="1"/>
  <c r="I191" i="1"/>
  <c r="I43" i="1"/>
  <c r="I118" i="1"/>
  <c r="I76" i="1"/>
  <c r="I140" i="1"/>
  <c r="I52" i="1"/>
  <c r="I84" i="1"/>
  <c r="I20" i="1"/>
  <c r="I180" i="1"/>
  <c r="I24" i="1"/>
  <c r="I37" i="1"/>
  <c r="I97" i="1"/>
  <c r="I33" i="1"/>
  <c r="I126" i="1"/>
  <c r="I71" i="1"/>
  <c r="I130" i="1"/>
  <c r="I110" i="1"/>
  <c r="I101" i="1"/>
  <c r="I188" i="1"/>
  <c r="I155" i="1"/>
  <c r="I181" i="1"/>
  <c r="I189" i="1"/>
  <c r="I19" i="1"/>
  <c r="I142" i="1"/>
  <c r="I173" i="1"/>
  <c r="I149" i="1"/>
  <c r="I121" i="1"/>
  <c r="I49" i="1"/>
  <c r="I123" i="1"/>
  <c r="I73" i="1"/>
  <c r="I165" i="1"/>
  <c r="I145" i="1"/>
  <c r="I175" i="1"/>
  <c r="I44" i="1"/>
  <c r="I160" i="1"/>
  <c r="I83" i="1"/>
  <c r="I30" i="1"/>
  <c r="I144" i="1"/>
  <c r="I117" i="1"/>
  <c r="I60" i="1"/>
  <c r="I39" i="1"/>
  <c r="I23" i="1"/>
  <c r="I122" i="1"/>
  <c r="I36" i="1"/>
  <c r="I131" i="1"/>
  <c r="I38" i="1"/>
  <c r="I88" i="1"/>
  <c r="I152" i="1"/>
  <c r="I16" i="1"/>
  <c r="I168" i="1"/>
  <c r="I35" i="1"/>
  <c r="I125" i="1"/>
  <c r="I78" i="1"/>
  <c r="I63" i="1"/>
  <c r="I82" i="1"/>
  <c r="I115" i="1"/>
  <c r="I154" i="1"/>
  <c r="I102" i="1"/>
  <c r="I56" i="1"/>
  <c r="I46" i="1"/>
  <c r="I96" i="1"/>
  <c r="I40" i="1"/>
  <c r="I107" i="1"/>
  <c r="I74" i="1"/>
  <c r="I124" i="1"/>
  <c r="I141" i="1"/>
  <c r="I94" i="1"/>
  <c r="I87" i="1"/>
  <c r="I166" i="1"/>
  <c r="I106" i="1"/>
  <c r="I147" i="1"/>
  <c r="I68" i="1"/>
  <c r="I81" i="1"/>
  <c r="I182" i="1"/>
  <c r="I150" i="1"/>
  <c r="I179" i="1"/>
  <c r="I54" i="1"/>
  <c r="I104" i="1"/>
  <c r="I31" i="1"/>
  <c r="I139" i="1"/>
  <c r="D165" i="1"/>
  <c r="C166" i="1"/>
  <c r="M202" i="1" l="1"/>
  <c r="M187" i="1"/>
  <c r="M184" i="1"/>
  <c r="M196" i="1"/>
  <c r="M181" i="1"/>
  <c r="M193" i="1"/>
  <c r="D166" i="1"/>
  <c r="C167" i="1"/>
  <c r="D167" i="1" l="1"/>
  <c r="C168" i="1"/>
  <c r="C169" i="1" l="1"/>
  <c r="D168" i="1"/>
  <c r="C170" i="1" l="1"/>
  <c r="D169" i="1"/>
  <c r="C171" i="1" l="1"/>
  <c r="D170" i="1"/>
  <c r="C172" i="1" l="1"/>
  <c r="D171" i="1"/>
  <c r="D172" i="1" l="1"/>
  <c r="C173" i="1"/>
  <c r="C174" i="1" l="1"/>
  <c r="D173" i="1"/>
  <c r="C175" i="1" l="1"/>
  <c r="D174" i="1"/>
  <c r="D175" i="1" l="1"/>
  <c r="C176" i="1"/>
  <c r="D176" i="1" l="1"/>
  <c r="C177" i="1"/>
  <c r="D177" i="1" l="1"/>
  <c r="C178" i="1"/>
  <c r="D178" i="1" l="1"/>
  <c r="C179" i="1"/>
  <c r="D179" i="1" l="1"/>
  <c r="C180" i="1"/>
  <c r="D180" i="1" l="1"/>
  <c r="C181" i="1"/>
  <c r="C182" i="1" l="1"/>
  <c r="D181" i="1"/>
  <c r="C183" i="1" l="1"/>
  <c r="D182" i="1"/>
  <c r="C184" i="1" l="1"/>
  <c r="D183" i="1"/>
  <c r="C185" i="1" l="1"/>
  <c r="D184" i="1"/>
  <c r="C186" i="1" l="1"/>
  <c r="D185" i="1"/>
  <c r="C187" i="1" l="1"/>
  <c r="D186" i="1"/>
  <c r="C188" i="1" l="1"/>
  <c r="D187" i="1"/>
  <c r="D188" i="1" l="1"/>
  <c r="C189" i="1"/>
  <c r="D189" i="1" l="1"/>
  <c r="C190" i="1"/>
  <c r="C191" i="1" l="1"/>
  <c r="D190" i="1"/>
  <c r="C193" i="1" l="1"/>
  <c r="C192" i="1"/>
  <c r="D191" i="1"/>
  <c r="D192" i="1" l="1"/>
  <c r="D193" i="1"/>
</calcChain>
</file>

<file path=xl/sharedStrings.xml><?xml version="1.0" encoding="utf-8"?>
<sst xmlns="http://schemas.openxmlformats.org/spreadsheetml/2006/main" count="33" uniqueCount="33">
  <si>
    <t>PTL br</t>
  </si>
  <si>
    <t xml:space="preserve">ICP </t>
  </si>
  <si>
    <t>Preço ao produtor deflacionado icp</t>
  </si>
  <si>
    <t xml:space="preserve">Projeção </t>
  </si>
  <si>
    <t>Var. (%) - t/t-4</t>
  </si>
  <si>
    <t>Trimestre móvel</t>
  </si>
  <si>
    <t>Ano</t>
  </si>
  <si>
    <t>2006*</t>
  </si>
  <si>
    <t>Produção</t>
  </si>
  <si>
    <t>Var. (%) t/t-1</t>
  </si>
  <si>
    <t>-</t>
  </si>
  <si>
    <t>2022*</t>
  </si>
  <si>
    <t>Trimestre consolidado</t>
  </si>
  <si>
    <t>1° tri. 2018</t>
  </si>
  <si>
    <t>2° tri. 2019</t>
  </si>
  <si>
    <t>3º tri. 2018</t>
  </si>
  <si>
    <t>2° tri. 2018</t>
  </si>
  <si>
    <t>4° tri. 2018</t>
  </si>
  <si>
    <t>1° tri. 2020</t>
  </si>
  <si>
    <t>2° tri. 2020</t>
  </si>
  <si>
    <t>3º tri. 2020</t>
  </si>
  <si>
    <t>4° tri. 2020</t>
  </si>
  <si>
    <t>1° tri. 2021</t>
  </si>
  <si>
    <t>2° tri. 2021</t>
  </si>
  <si>
    <t>3º tri. 2021</t>
  </si>
  <si>
    <t>4° tri. 2021</t>
  </si>
  <si>
    <t>1° tri. 2022</t>
  </si>
  <si>
    <t>2° tri. 2022</t>
  </si>
  <si>
    <t>1° tri. 2019</t>
  </si>
  <si>
    <t>3º tri. 2019</t>
  </si>
  <si>
    <t>4° tri. 2019</t>
  </si>
  <si>
    <t>3º tri. 2022*</t>
  </si>
  <si>
    <t>4° tri. 2022*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</si>
</sst>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1">
    <xf numFmtId="0" fontId="0" fillId="0" borderId="0" xfId="0"/>
    <xf numFmtId="17" fontId="2" fillId="0" borderId="1" xfId="0" applyNumberFormat="1" applyFont="1" applyBorder="1" applyAlignment="1">
      <alignment horizontal="center"/>
    </xf>
    <xf numFmtId="17" fontId="2" fillId="0" borderId="2" xfId="0" applyNumberFormat="1" applyFont="1" applyBorder="1" applyAlignment="1">
      <alignment horizontal="center"/>
    </xf>
    <xf numFmtId="17" fontId="2" fillId="0" borderId="0" xfId="0" applyNumberFormat="1" applyFont="1" applyAlignment="1">
      <alignment horizontal="center"/>
    </xf>
    <xf numFmtId="17" fontId="2" fillId="0" borderId="3" xfId="0" applyNumberFormat="1" applyFont="1" applyBorder="1" applyAlignment="1">
      <alignment horizontal="center"/>
    </xf>
    <xf numFmtId="17" fontId="2" fillId="0" borderId="4" xfId="0" applyNumberFormat="1" applyFont="1" applyBorder="1" applyAlignment="1">
      <alignment horizontal="center"/>
    </xf>
    <xf numFmtId="3" fontId="0" fillId="0" borderId="0" xfId="0" applyNumberFormat="1"/>
    <xf numFmtId="0" fontId="1" fillId="2" borderId="0" xfId="0" applyFont="1" applyFill="1"/>
    <xf numFmtId="0" fontId="1" fillId="2" borderId="0" xfId="0" applyFont="1" applyFill="1" applyBorder="1"/>
    <xf numFmtId="164" fontId="0" fillId="0" borderId="0" xfId="1" applyNumberFormat="1" applyFont="1" applyAlignment="1">
      <alignment horizontal="center"/>
    </xf>
    <xf numFmtId="3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0" fontId="0" fillId="2" borderId="0" xfId="0" applyFill="1"/>
    <xf numFmtId="2" fontId="0" fillId="0" borderId="0" xfId="1" applyNumberFormat="1" applyFont="1"/>
    <xf numFmtId="4" fontId="0" fillId="3" borderId="0" xfId="0" applyNumberFormat="1" applyFont="1" applyFill="1"/>
    <xf numFmtId="0" fontId="0" fillId="0" borderId="0" xfId="0" applyFill="1"/>
    <xf numFmtId="4" fontId="0" fillId="3" borderId="0" xfId="0" applyNumberFormat="1" applyFill="1"/>
    <xf numFmtId="43" fontId="0" fillId="3" borderId="0" xfId="2" applyNumberFormat="1" applyFont="1" applyFill="1"/>
    <xf numFmtId="43" fontId="0" fillId="3" borderId="0" xfId="2" applyNumberFormat="1" applyFont="1" applyFill="1" applyAlignment="1">
      <alignment horizontal="right"/>
    </xf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PTL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748620615019665"/>
          <c:y val="9.5191559869521533E-2"/>
          <c:w val="0.85373445459789754"/>
          <c:h val="0.7376056184902412"/>
        </c:manualLayout>
      </c:layout>
      <c:lineChart>
        <c:grouping val="standar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PTL br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Plan1!$A$71:$A$196</c:f>
              <c:numCache>
                <c:formatCode>mmm\-yy</c:formatCode>
                <c:ptCount val="126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44440</c:v>
                </c:pt>
                <c:pt idx="117">
                  <c:v>44470</c:v>
                </c:pt>
                <c:pt idx="118">
                  <c:v>44501</c:v>
                </c:pt>
                <c:pt idx="119">
                  <c:v>44531</c:v>
                </c:pt>
                <c:pt idx="120">
                  <c:v>44562</c:v>
                </c:pt>
                <c:pt idx="121">
                  <c:v>44593</c:v>
                </c:pt>
                <c:pt idx="122">
                  <c:v>44621</c:v>
                </c:pt>
                <c:pt idx="123">
                  <c:v>44652</c:v>
                </c:pt>
                <c:pt idx="124">
                  <c:v>44682</c:v>
                </c:pt>
                <c:pt idx="125">
                  <c:v>44713</c:v>
                </c:pt>
              </c:numCache>
            </c:numRef>
          </c:cat>
          <c:val>
            <c:numRef>
              <c:f>Plan1!$B$71:$B$193</c:f>
              <c:numCache>
                <c:formatCode>#,##0</c:formatCode>
                <c:ptCount val="123"/>
                <c:pt idx="0">
                  <c:v>2020427</c:v>
                </c:pt>
                <c:pt idx="1">
                  <c:v>1849688</c:v>
                </c:pt>
                <c:pt idx="2">
                  <c:v>1894143</c:v>
                </c:pt>
                <c:pt idx="3">
                  <c:v>1719591</c:v>
                </c:pt>
                <c:pt idx="4">
                  <c:v>1755493</c:v>
                </c:pt>
                <c:pt idx="5">
                  <c:v>1759701</c:v>
                </c:pt>
                <c:pt idx="6">
                  <c:v>1868012</c:v>
                </c:pt>
                <c:pt idx="7">
                  <c:v>1882786</c:v>
                </c:pt>
                <c:pt idx="8">
                  <c:v>1775383</c:v>
                </c:pt>
                <c:pt idx="9">
                  <c:v>1864083</c:v>
                </c:pt>
                <c:pt idx="10">
                  <c:v>1901537</c:v>
                </c:pt>
                <c:pt idx="11">
                  <c:v>2037121</c:v>
                </c:pt>
                <c:pt idx="12">
                  <c:v>2047555</c:v>
                </c:pt>
                <c:pt idx="13">
                  <c:v>1785516</c:v>
                </c:pt>
                <c:pt idx="14">
                  <c:v>1852773</c:v>
                </c:pt>
                <c:pt idx="15">
                  <c:v>1756483</c:v>
                </c:pt>
                <c:pt idx="16">
                  <c:v>1766974</c:v>
                </c:pt>
                <c:pt idx="17">
                  <c:v>1814247</c:v>
                </c:pt>
                <c:pt idx="18">
                  <c:v>1978775</c:v>
                </c:pt>
                <c:pt idx="19">
                  <c:v>2003575</c:v>
                </c:pt>
                <c:pt idx="20">
                  <c:v>2008586</c:v>
                </c:pt>
                <c:pt idx="21">
                  <c:v>2141539</c:v>
                </c:pt>
                <c:pt idx="22">
                  <c:v>2171098</c:v>
                </c:pt>
                <c:pt idx="23">
                  <c:v>2230842</c:v>
                </c:pt>
                <c:pt idx="24">
                  <c:v>2229486</c:v>
                </c:pt>
                <c:pt idx="25">
                  <c:v>1921800</c:v>
                </c:pt>
                <c:pt idx="26">
                  <c:v>2037671</c:v>
                </c:pt>
                <c:pt idx="27">
                  <c:v>1910800</c:v>
                </c:pt>
                <c:pt idx="28">
                  <c:v>1947916</c:v>
                </c:pt>
                <c:pt idx="29">
                  <c:v>1938758</c:v>
                </c:pt>
                <c:pt idx="30">
                  <c:v>2017693</c:v>
                </c:pt>
                <c:pt idx="31">
                  <c:v>2124384</c:v>
                </c:pt>
                <c:pt idx="32">
                  <c:v>2085161</c:v>
                </c:pt>
                <c:pt idx="33">
                  <c:v>2118900</c:v>
                </c:pt>
                <c:pt idx="34">
                  <c:v>2152048</c:v>
                </c:pt>
                <c:pt idx="35">
                  <c:v>2262423</c:v>
                </c:pt>
                <c:pt idx="36">
                  <c:v>2207718</c:v>
                </c:pt>
                <c:pt idx="37">
                  <c:v>1899715</c:v>
                </c:pt>
                <c:pt idx="38">
                  <c:v>2027962</c:v>
                </c:pt>
                <c:pt idx="39">
                  <c:v>1851024</c:v>
                </c:pt>
                <c:pt idx="40">
                  <c:v>1886181</c:v>
                </c:pt>
                <c:pt idx="41">
                  <c:v>1908258</c:v>
                </c:pt>
                <c:pt idx="42">
                  <c:v>1984304</c:v>
                </c:pt>
                <c:pt idx="43">
                  <c:v>2017733</c:v>
                </c:pt>
                <c:pt idx="44">
                  <c:v>1987552</c:v>
                </c:pt>
                <c:pt idx="45">
                  <c:v>2073924</c:v>
                </c:pt>
                <c:pt idx="46">
                  <c:v>2066029</c:v>
                </c:pt>
                <c:pt idx="47">
                  <c:v>2150812</c:v>
                </c:pt>
                <c:pt idx="48">
                  <c:v>2071401</c:v>
                </c:pt>
                <c:pt idx="49">
                  <c:v>1891237</c:v>
                </c:pt>
                <c:pt idx="50">
                  <c:v>1897717</c:v>
                </c:pt>
                <c:pt idx="51">
                  <c:v>1748969</c:v>
                </c:pt>
                <c:pt idx="52">
                  <c:v>1742063</c:v>
                </c:pt>
                <c:pt idx="53">
                  <c:v>1728491</c:v>
                </c:pt>
                <c:pt idx="54">
                  <c:v>1897102</c:v>
                </c:pt>
                <c:pt idx="55">
                  <c:v>1988567</c:v>
                </c:pt>
                <c:pt idx="56">
                  <c:v>1962997</c:v>
                </c:pt>
                <c:pt idx="57">
                  <c:v>2047773</c:v>
                </c:pt>
                <c:pt idx="58">
                  <c:v>2052392</c:v>
                </c:pt>
                <c:pt idx="59">
                  <c:v>2139928</c:v>
                </c:pt>
                <c:pt idx="60">
                  <c:v>2100937</c:v>
                </c:pt>
                <c:pt idx="61">
                  <c:v>1832768</c:v>
                </c:pt>
                <c:pt idx="62">
                  <c:v>1927871</c:v>
                </c:pt>
                <c:pt idx="63">
                  <c:v>1811659</c:v>
                </c:pt>
                <c:pt idx="64">
                  <c:v>1906924</c:v>
                </c:pt>
                <c:pt idx="65">
                  <c:v>1929359</c:v>
                </c:pt>
                <c:pt idx="66">
                  <c:v>2058470</c:v>
                </c:pt>
                <c:pt idx="67">
                  <c:v>2117707</c:v>
                </c:pt>
                <c:pt idx="68">
                  <c:v>2103114</c:v>
                </c:pt>
                <c:pt idx="69">
                  <c:v>2140711</c:v>
                </c:pt>
                <c:pt idx="70">
                  <c:v>2153746</c:v>
                </c:pt>
                <c:pt idx="71">
                  <c:v>2250245</c:v>
                </c:pt>
                <c:pt idx="72">
                  <c:v>2161220</c:v>
                </c:pt>
                <c:pt idx="73">
                  <c:v>1890351</c:v>
                </c:pt>
                <c:pt idx="74">
                  <c:v>1967861</c:v>
                </c:pt>
                <c:pt idx="75">
                  <c:v>1872647</c:v>
                </c:pt>
                <c:pt idx="76">
                  <c:v>1733572</c:v>
                </c:pt>
                <c:pt idx="77">
                  <c:v>1872364</c:v>
                </c:pt>
                <c:pt idx="78">
                  <c:v>2036420</c:v>
                </c:pt>
                <c:pt idx="79">
                  <c:v>2119504</c:v>
                </c:pt>
                <c:pt idx="80">
                  <c:v>2100289</c:v>
                </c:pt>
                <c:pt idx="81">
                  <c:v>2222233</c:v>
                </c:pt>
                <c:pt idx="82">
                  <c:v>2210443</c:v>
                </c:pt>
                <c:pt idx="83">
                  <c:v>2270960</c:v>
                </c:pt>
                <c:pt idx="84">
                  <c:v>2207103</c:v>
                </c:pt>
                <c:pt idx="85">
                  <c:v>1932644</c:v>
                </c:pt>
                <c:pt idx="86">
                  <c:v>2055407</c:v>
                </c:pt>
                <c:pt idx="87">
                  <c:v>1911041</c:v>
                </c:pt>
                <c:pt idx="88">
                  <c:v>1975499</c:v>
                </c:pt>
                <c:pt idx="89">
                  <c:v>1974451</c:v>
                </c:pt>
                <c:pt idx="90">
                  <c:v>2074906</c:v>
                </c:pt>
                <c:pt idx="91">
                  <c:v>2128294</c:v>
                </c:pt>
                <c:pt idx="92">
                  <c:v>2080541</c:v>
                </c:pt>
                <c:pt idx="93">
                  <c:v>2203103</c:v>
                </c:pt>
                <c:pt idx="94">
                  <c:v>2186003</c:v>
                </c:pt>
                <c:pt idx="95">
                  <c:v>2282832</c:v>
                </c:pt>
                <c:pt idx="96">
                  <c:v>2272445</c:v>
                </c:pt>
                <c:pt idx="97">
                  <c:v>2066001</c:v>
                </c:pt>
                <c:pt idx="98">
                  <c:v>2108715</c:v>
                </c:pt>
                <c:pt idx="99">
                  <c:v>1968960</c:v>
                </c:pt>
                <c:pt idx="100">
                  <c:v>1956660</c:v>
                </c:pt>
                <c:pt idx="101">
                  <c:v>1948902</c:v>
                </c:pt>
                <c:pt idx="102">
                  <c:v>2143393</c:v>
                </c:pt>
                <c:pt idx="103">
                  <c:v>2199019</c:v>
                </c:pt>
                <c:pt idx="104">
                  <c:v>2174458</c:v>
                </c:pt>
                <c:pt idx="105">
                  <c:v>2235648</c:v>
                </c:pt>
                <c:pt idx="106">
                  <c:v>2224396</c:v>
                </c:pt>
                <c:pt idx="107">
                  <c:v>2342665</c:v>
                </c:pt>
                <c:pt idx="108">
                  <c:v>2348481</c:v>
                </c:pt>
                <c:pt idx="109">
                  <c:v>2051164</c:v>
                </c:pt>
                <c:pt idx="110">
                  <c:v>2176523</c:v>
                </c:pt>
                <c:pt idx="111">
                  <c:v>1946183</c:v>
                </c:pt>
                <c:pt idx="112">
                  <c:v>1960394</c:v>
                </c:pt>
                <c:pt idx="113">
                  <c:v>1932729</c:v>
                </c:pt>
                <c:pt idx="114">
                  <c:v>2040139</c:v>
                </c:pt>
                <c:pt idx="115">
                  <c:v>2087955</c:v>
                </c:pt>
                <c:pt idx="116">
                  <c:v>2078554</c:v>
                </c:pt>
                <c:pt idx="117">
                  <c:v>2139890</c:v>
                </c:pt>
                <c:pt idx="118">
                  <c:v>2155528</c:v>
                </c:pt>
                <c:pt idx="119">
                  <c:v>2204260</c:v>
                </c:pt>
                <c:pt idx="120">
                  <c:v>2100648</c:v>
                </c:pt>
                <c:pt idx="121">
                  <c:v>1887864</c:v>
                </c:pt>
                <c:pt idx="122">
                  <c:v>1965915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E66-4365-8841-7353E5720C17}"/>
            </c:ext>
          </c:extLst>
        </c:ser>
        <c:ser>
          <c:idx val="3"/>
          <c:order val="1"/>
          <c:tx>
            <c:strRef>
              <c:f>Plan1!$E$1</c:f>
              <c:strCache>
                <c:ptCount val="1"/>
                <c:pt idx="0">
                  <c:v>Projeção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Plan1!$A$71:$A$196</c:f>
              <c:numCache>
                <c:formatCode>mmm\-yy</c:formatCode>
                <c:ptCount val="126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44440</c:v>
                </c:pt>
                <c:pt idx="117">
                  <c:v>44470</c:v>
                </c:pt>
                <c:pt idx="118">
                  <c:v>44501</c:v>
                </c:pt>
                <c:pt idx="119">
                  <c:v>44531</c:v>
                </c:pt>
                <c:pt idx="120">
                  <c:v>44562</c:v>
                </c:pt>
                <c:pt idx="121">
                  <c:v>44593</c:v>
                </c:pt>
                <c:pt idx="122">
                  <c:v>44621</c:v>
                </c:pt>
                <c:pt idx="123">
                  <c:v>44652</c:v>
                </c:pt>
                <c:pt idx="124">
                  <c:v>44682</c:v>
                </c:pt>
                <c:pt idx="125">
                  <c:v>44713</c:v>
                </c:pt>
              </c:numCache>
            </c:numRef>
          </c:cat>
          <c:val>
            <c:numRef>
              <c:f>Plan1!$E$71:$E$196</c:f>
              <c:numCache>
                <c:formatCode>General</c:formatCode>
                <c:ptCount val="126"/>
                <c:pt idx="108" formatCode="#,##0.00">
                  <c:v>2364074</c:v>
                </c:pt>
                <c:pt idx="109" formatCode="#,##0.00">
                  <c:v>2142827</c:v>
                </c:pt>
                <c:pt idx="110" formatCode="#,##0.00">
                  <c:v>2151479</c:v>
                </c:pt>
                <c:pt idx="111" formatCode="#,##0.00">
                  <c:v>2013118</c:v>
                </c:pt>
                <c:pt idx="112" formatCode="#,##0.00">
                  <c:v>1958467</c:v>
                </c:pt>
                <c:pt idx="113" formatCode="#,##0.00">
                  <c:v>1926989</c:v>
                </c:pt>
                <c:pt idx="114" formatCode="#,##0.00">
                  <c:v>2062421</c:v>
                </c:pt>
                <c:pt idx="115" formatCode="#,##0.00">
                  <c:v>2077528</c:v>
                </c:pt>
                <c:pt idx="116" formatCode="#,##0.00">
                  <c:v>2064111</c:v>
                </c:pt>
                <c:pt idx="117" formatCode="#,##0.00">
                  <c:v>2127212</c:v>
                </c:pt>
                <c:pt idx="118" formatCode="#,##0.00">
                  <c:v>2109810</c:v>
                </c:pt>
                <c:pt idx="119" formatCode="#,##0.00">
                  <c:v>2183889</c:v>
                </c:pt>
                <c:pt idx="120" formatCode="#,##0.00">
                  <c:v>2149983.1714195898</c:v>
                </c:pt>
                <c:pt idx="121" formatCode="#,##0.00">
                  <c:v>1903956.98985552</c:v>
                </c:pt>
                <c:pt idx="122" formatCode="#,##0.00">
                  <c:v>1980866.60291582</c:v>
                </c:pt>
                <c:pt idx="123" formatCode="#,##0.00">
                  <c:v>1776108.32663352</c:v>
                </c:pt>
                <c:pt idx="124" formatCode="#,##0.00">
                  <c:v>1782113.4738362001</c:v>
                </c:pt>
                <c:pt idx="125" formatCode="#,##0.00">
                  <c:v>1743048.1953553599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E66-4365-8841-7353E5720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384048"/>
        <c:axId val="315386008"/>
      </c:lineChart>
      <c:dateAx>
        <c:axId val="31538404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5386008"/>
        <c:crosses val="autoZero"/>
        <c:auto val="1"/>
        <c:lblOffset val="100"/>
        <c:baseTimeUnit val="months"/>
      </c:dateAx>
      <c:valAx>
        <c:axId val="315386008"/>
        <c:scaling>
          <c:orientation val="minMax"/>
          <c:min val="1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538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8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b="1" i="0" baseline="0">
                <a:effectLst/>
              </a:rPr>
              <a:t>Brasil: cresc. % da produção - trimestre YOY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dPt>
            <c:idx val="39"/>
            <c:bubble3D val="0"/>
            <c:spPr>
              <a:ln>
                <a:solidFill>
                  <a:srgbClr val="FF0000"/>
                </a:solidFill>
                <a:prstDash val="dash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43A-488F-BB24-0E941D2D4B00}"/>
              </c:ext>
            </c:extLst>
          </c:dPt>
          <c:dPt>
            <c:idx val="40"/>
            <c:bubble3D val="0"/>
            <c:spPr>
              <a:ln>
                <a:solidFill>
                  <a:srgbClr val="FF0000"/>
                </a:solidFill>
                <a:prstDash val="dash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43A-488F-BB24-0E941D2D4B00}"/>
              </c:ext>
            </c:extLst>
          </c:dPt>
          <c:dPt>
            <c:idx val="41"/>
            <c:bubble3D val="0"/>
            <c:spPr>
              <a:ln>
                <a:solidFill>
                  <a:srgbClr val="FF0000"/>
                </a:solidFill>
                <a:prstDash val="dash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43A-488F-BB24-0E941D2D4B00}"/>
              </c:ext>
            </c:extLst>
          </c:dPt>
          <c:dLbls>
            <c:dLbl>
              <c:idx val="41"/>
              <c:layout>
                <c:manualLayout>
                  <c:x val="0"/>
                  <c:y val="-4.74489896674354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043A-488F-BB24-0E941D2D4B0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Plan1!$A$155:$A$199</c:f>
              <c:numCache>
                <c:formatCode>mmm\-yy</c:formatCode>
                <c:ptCount val="45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</c:numCache>
            </c:numRef>
          </c:cat>
          <c:val>
            <c:numRef>
              <c:f>Plan1!$I$155:$I$196</c:f>
              <c:numCache>
                <c:formatCode>0.0%</c:formatCode>
                <c:ptCount val="42"/>
                <c:pt idx="0">
                  <c:v>1.8780051395149266E-2</c:v>
                </c:pt>
                <c:pt idx="1">
                  <c:v>1.7279304886083535E-2</c:v>
                </c:pt>
                <c:pt idx="2">
                  <c:v>2.9192455367881953E-2</c:v>
                </c:pt>
                <c:pt idx="3">
                  <c:v>2.9355634120469487E-2</c:v>
                </c:pt>
                <c:pt idx="4">
                  <c:v>6.5996002927837472E-2</c:v>
                </c:pt>
                <c:pt idx="5">
                  <c:v>6.9800530538644656E-2</c:v>
                </c:pt>
                <c:pt idx="6">
                  <c:v>6.77908306388324E-2</c:v>
                </c:pt>
                <c:pt idx="7">
                  <c:v>2.4777017952692271E-2</c:v>
                </c:pt>
                <c:pt idx="8">
                  <c:v>4.4001059426845845E-3</c:v>
                </c:pt>
                <c:pt idx="9">
                  <c:v>-4.6705803422711911E-3</c:v>
                </c:pt>
                <c:pt idx="10">
                  <c:v>-9.6920770278120516E-3</c:v>
                </c:pt>
                <c:pt idx="11">
                  <c:v>-4.728478694248861E-3</c:v>
                </c:pt>
                <c:pt idx="12">
                  <c:v>7.890252322416913E-3</c:v>
                </c:pt>
                <c:pt idx="13">
                  <c:v>3.284676713504453E-2</c:v>
                </c:pt>
                <c:pt idx="14">
                  <c:v>4.0678084838569051E-2</c:v>
                </c:pt>
                <c:pt idx="15">
                  <c:v>4.1461296077430321E-2</c:v>
                </c:pt>
                <c:pt idx="16">
                  <c:v>1.5548438920778063E-2</c:v>
                </c:pt>
                <c:pt idx="17">
                  <c:v>2.3086539460648314E-3</c:v>
                </c:pt>
                <c:pt idx="18">
                  <c:v>3.9999296248740546E-3</c:v>
                </c:pt>
                <c:pt idx="19">
                  <c:v>1.8399064628286776E-2</c:v>
                </c:pt>
                <c:pt idx="20">
                  <c:v>3.7100351526264452E-2</c:v>
                </c:pt>
                <c:pt idx="21">
                  <c:v>3.0753104599576586E-2</c:v>
                </c:pt>
                <c:pt idx="22">
                  <c:v>2.5481297511286138E-2</c:v>
                </c:pt>
                <c:pt idx="23">
                  <c:v>1.9600152159687356E-2</c:v>
                </c:pt>
                <c:pt idx="24">
                  <c:v>2.5849986946099301E-2</c:v>
                </c:pt>
                <c:pt idx="25">
                  <c:v>1.8279250622009746E-2</c:v>
                </c:pt>
                <c:pt idx="26">
                  <c:v>2.0009892726426504E-2</c:v>
                </c:pt>
                <c:pt idx="27">
                  <c:v>4.9146471916814427E-3</c:v>
                </c:pt>
                <c:pt idx="28">
                  <c:v>8.0812550181585951E-3</c:v>
                </c:pt>
                <c:pt idx="29">
                  <c:v>-5.9947005049942881E-3</c:v>
                </c:pt>
                <c:pt idx="30">
                  <c:v>-1.9126113518781351E-2</c:v>
                </c:pt>
                <c:pt idx="31">
                  <c:v>-3.6636384704371805E-2</c:v>
                </c:pt>
                <c:pt idx="32">
                  <c:v>-4.7602913668678415E-2</c:v>
                </c:pt>
                <c:pt idx="33">
                  <c:v>-4.5804247914814744E-2</c:v>
                </c:pt>
                <c:pt idx="34">
                  <c:v>-3.9268960955924026E-2</c:v>
                </c:pt>
                <c:pt idx="35">
                  <c:v>-4.4545636157595436E-2</c:v>
                </c:pt>
                <c:pt idx="36">
                  <c:v>-6.5809158559083314E-2</c:v>
                </c:pt>
                <c:pt idx="37">
                  <c:v>-8.1505893380755312E-2</c:v>
                </c:pt>
                <c:pt idx="38">
                  <c:v>-9.4544573678774668E-2</c:v>
                </c:pt>
                <c:pt idx="39">
                  <c:v>-7.9605336685093842E-2</c:v>
                </c:pt>
                <c:pt idx="40">
                  <c:v>-7.0251187716789176E-2</c:v>
                </c:pt>
                <c:pt idx="41">
                  <c:v>-5.8255895477990038E-2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043A-488F-BB24-0E941D2D4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063800"/>
        <c:axId val="275064192"/>
      </c:lineChart>
      <c:dateAx>
        <c:axId val="2750638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275064192"/>
        <c:crosses val="autoZero"/>
        <c:auto val="1"/>
        <c:lblOffset val="100"/>
        <c:baseTimeUnit val="months"/>
        <c:majorUnit val="3"/>
        <c:majorTimeUnit val="months"/>
      </c:dateAx>
      <c:valAx>
        <c:axId val="27506419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numFmt formatCode="0.0%" sourceLinked="1"/>
        <c:majorTickMark val="out"/>
        <c:minorTickMark val="none"/>
        <c:tickLblPos val="nextTo"/>
        <c:crossAx val="27506380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 b="1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8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b="1" i="0" baseline="0">
                <a:effectLst/>
              </a:rPr>
              <a:t>Brasil: cresc. % da produção - ano YOY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AE8-4193-BC7C-FC3C7EAFB226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AE8-4193-BC7C-FC3C7EAFB226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3AE8-4193-BC7C-FC3C7EAFB226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3AE8-4193-BC7C-FC3C7EAFB226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Plan1!$O$12:$O$19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2022*</c:v>
                </c:pt>
              </c:strCache>
            </c:strRef>
          </c:cat>
          <c:val>
            <c:numRef>
              <c:f>Plan1!$Q$12:$Q$19</c:f>
              <c:numCache>
                <c:formatCode>0.0%</c:formatCode>
                <c:ptCount val="8"/>
                <c:pt idx="0">
                  <c:v>-2.7713536649231596E-2</c:v>
                </c:pt>
                <c:pt idx="1">
                  <c:v>-3.7096011622357206E-2</c:v>
                </c:pt>
                <c:pt idx="2">
                  <c:v>5.0278054768608138E-2</c:v>
                </c:pt>
                <c:pt idx="3">
                  <c:v>5.1103599476458594E-3</c:v>
                </c:pt>
                <c:pt idx="4">
                  <c:v>2.2649565800185956E-2</c:v>
                </c:pt>
                <c:pt idx="5">
                  <c:v>2.5165617669467011E-2</c:v>
                </c:pt>
                <c:pt idx="6">
                  <c:v>-2.0258831254093446E-2</c:v>
                </c:pt>
                <c:pt idx="7">
                  <c:v>-0.32141076234205834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3AE8-4193-BC7C-FC3C7EAFB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5066152"/>
        <c:axId val="275066544"/>
      </c:barChart>
      <c:catAx>
        <c:axId val="275066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275066544"/>
        <c:crosses val="autoZero"/>
        <c:auto val="1"/>
        <c:lblAlgn val="ctr"/>
        <c:lblOffset val="100"/>
        <c:noMultiLvlLbl val="0"/>
      </c:catAx>
      <c:valAx>
        <c:axId val="27506654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27506615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 b="1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1E7-4496-8BA5-DD03417598ED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1E7-4496-8BA5-DD03417598ED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1E7-4496-8BA5-DD03417598ED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1E7-4496-8BA5-DD03417598ED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C1E7-4496-8BA5-DD03417598ED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C1E7-4496-8BA5-DD03417598ED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C1E7-4496-8BA5-DD03417598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(Plan1!$K$157,Plan1!$K$160,Plan1!$K$163,Plan1!$K$166,Plan1!$K$169,Plan1!$K$172,Plan1!$K$175,Plan1!$K$178,Plan1!$K$181,Plan1!$K$184,Plan1!$K$187,Plan1!$K$190,Plan1!$K$193,Plan1!$K$196,Plan1!$K$199,Plan1!$K$202)</c:f>
              <c:strCache>
                <c:ptCount val="16"/>
                <c:pt idx="0">
                  <c:v>1° tri. 2019</c:v>
                </c:pt>
                <c:pt idx="1">
                  <c:v>2° tri. 2019</c:v>
                </c:pt>
                <c:pt idx="2">
                  <c:v>3º tri. 2019</c:v>
                </c:pt>
                <c:pt idx="3">
                  <c:v>4° tri. 2019</c:v>
                </c:pt>
                <c:pt idx="4">
                  <c:v>1° tri. 2020</c:v>
                </c:pt>
                <c:pt idx="5">
                  <c:v>2° tri. 2020</c:v>
                </c:pt>
                <c:pt idx="6">
                  <c:v>3º tri. 2020</c:v>
                </c:pt>
                <c:pt idx="7">
                  <c:v>4° tri. 2020</c:v>
                </c:pt>
                <c:pt idx="8">
                  <c:v>1° tri. 2021</c:v>
                </c:pt>
                <c:pt idx="9">
                  <c:v>2° tri. 2021</c:v>
                </c:pt>
                <c:pt idx="10">
                  <c:v>3º tri. 2021</c:v>
                </c:pt>
                <c:pt idx="11">
                  <c:v>4° tri. 2021</c:v>
                </c:pt>
                <c:pt idx="12">
                  <c:v>1° tri. 2022</c:v>
                </c:pt>
                <c:pt idx="13">
                  <c:v>2° tri. 2022</c:v>
                </c:pt>
                <c:pt idx="14">
                  <c:v>3º tri. 2022*</c:v>
                </c:pt>
                <c:pt idx="15">
                  <c:v>4° tri. 2022*</c:v>
                </c:pt>
              </c:strCache>
            </c:strRef>
          </c:cat>
          <c:val>
            <c:numRef>
              <c:f>(Plan1!$M$157,Plan1!$M$160,Plan1!$M$163,Plan1!$M$166,Plan1!$M$169,Plan1!$M$172,Plan1!$M$175,Plan1!$M$178,Plan1!$M$181,Plan1!$M$184,Plan1!$M$187,Plan1!$M$190,Plan1!$M$193,Plan1!$M$196,Plan1!$M$199,Plan1!$M$202)</c:f>
              <c:numCache>
                <c:formatCode>0.00</c:formatCode>
                <c:ptCount val="16"/>
                <c:pt idx="0">
                  <c:v>2.9192455367881953</c:v>
                </c:pt>
                <c:pt idx="1">
                  <c:v>6.9800530538644656</c:v>
                </c:pt>
                <c:pt idx="2">
                  <c:v>0.44001059426845845</c:v>
                </c:pt>
                <c:pt idx="3">
                  <c:v>-0.4728478694248861</c:v>
                </c:pt>
                <c:pt idx="4">
                  <c:v>4.0678084838569051</c:v>
                </c:pt>
                <c:pt idx="5">
                  <c:v>0.23086539460648314</c:v>
                </c:pt>
                <c:pt idx="6">
                  <c:v>3.7100351526264452</c:v>
                </c:pt>
                <c:pt idx="7">
                  <c:v>1.9600152159687356</c:v>
                </c:pt>
                <c:pt idx="8">
                  <c:v>2.0009892726426504</c:v>
                </c:pt>
                <c:pt idx="9">
                  <c:v>-0.59947005049942881</c:v>
                </c:pt>
                <c:pt idx="10">
                  <c:v>-4.7602913668678415</c:v>
                </c:pt>
                <c:pt idx="11">
                  <c:v>-4.4545636157595432</c:v>
                </c:pt>
                <c:pt idx="12">
                  <c:v>-9.4544573678774668</c:v>
                </c:pt>
                <c:pt idx="13">
                  <c:v>-5.8255895477990034</c:v>
                </c:pt>
                <c:pt idx="14">
                  <c:v>-0.938155345687397</c:v>
                </c:pt>
                <c:pt idx="15">
                  <c:v>-67.64176625365134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C1E7-4496-8BA5-DD0341759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711912"/>
        <c:axId val="317717008"/>
      </c:barChart>
      <c:catAx>
        <c:axId val="317711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17717008"/>
        <c:crosses val="autoZero"/>
        <c:auto val="1"/>
        <c:lblAlgn val="ctr"/>
        <c:lblOffset val="100"/>
        <c:noMultiLvlLbl val="0"/>
      </c:catAx>
      <c:valAx>
        <c:axId val="31771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17711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281668</xdr:colOff>
      <xdr:row>166</xdr:row>
      <xdr:rowOff>32428</xdr:rowOff>
    </xdr:from>
    <xdr:to>
      <xdr:col>28</xdr:col>
      <xdr:colOff>273504</xdr:colOff>
      <xdr:row>200</xdr:row>
      <xdr:rowOff>106135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288016</xdr:colOff>
      <xdr:row>201</xdr:row>
      <xdr:rowOff>96836</xdr:rowOff>
    </xdr:from>
    <xdr:to>
      <xdr:col>28</xdr:col>
      <xdr:colOff>283481</xdr:colOff>
      <xdr:row>220</xdr:row>
      <xdr:rowOff>181428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174623</xdr:colOff>
      <xdr:row>3</xdr:row>
      <xdr:rowOff>142194</xdr:rowOff>
    </xdr:from>
    <xdr:to>
      <xdr:col>30</xdr:col>
      <xdr:colOff>192768</xdr:colOff>
      <xdr:row>23</xdr:row>
      <xdr:rowOff>68035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328840</xdr:colOff>
      <xdr:row>143</xdr:row>
      <xdr:rowOff>181429</xdr:rowOff>
    </xdr:from>
    <xdr:to>
      <xdr:col>28</xdr:col>
      <xdr:colOff>226785</xdr:colOff>
      <xdr:row>164</xdr:row>
      <xdr:rowOff>181428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Bdados/Setorial/Agricola/Leite/Pesquisa%20Trimestral%20do%20Lei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Planilha%20calculo/Agricola/Leite/Preco_Brasil_produ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sq_leite cru industrializado"/>
      <sheetName val="Pesq_leite cru adquirido"/>
      <sheetName val="Trimestre Estados"/>
      <sheetName val="regioes_industrializado"/>
      <sheetName val="regioes_adquirido"/>
      <sheetName val="Plan1"/>
      <sheetName val="Trimestre (gráfico)"/>
    </sheetNames>
    <sheetDataSet>
      <sheetData sheetId="0"/>
      <sheetData sheetId="1">
        <row r="115">
          <cell r="AB115">
            <v>1320398</v>
          </cell>
        </row>
        <row r="116">
          <cell r="AB116">
            <v>1310132</v>
          </cell>
        </row>
        <row r="117">
          <cell r="AB117">
            <v>1267235</v>
          </cell>
        </row>
        <row r="118">
          <cell r="AB118">
            <v>1320071</v>
          </cell>
        </row>
        <row r="119">
          <cell r="AB119">
            <v>1333617</v>
          </cell>
        </row>
        <row r="120">
          <cell r="AB120">
            <v>1298577</v>
          </cell>
        </row>
        <row r="121">
          <cell r="AB121">
            <v>1475437</v>
          </cell>
        </row>
        <row r="122">
          <cell r="AB122">
            <v>1525372</v>
          </cell>
        </row>
        <row r="123">
          <cell r="AB123">
            <v>1614721</v>
          </cell>
        </row>
        <row r="124">
          <cell r="AB124">
            <v>1629549</v>
          </cell>
        </row>
        <row r="125">
          <cell r="AB125">
            <v>1405073</v>
          </cell>
        </row>
        <row r="126">
          <cell r="AB126">
            <v>1444693</v>
          </cell>
        </row>
        <row r="127">
          <cell r="AB127">
            <v>1333077</v>
          </cell>
        </row>
        <row r="128">
          <cell r="AB128">
            <v>1359253</v>
          </cell>
        </row>
        <row r="129">
          <cell r="AB129">
            <v>1324948</v>
          </cell>
        </row>
        <row r="130">
          <cell r="AB130">
            <v>1434022</v>
          </cell>
        </row>
        <row r="131">
          <cell r="AB131">
            <v>1488964</v>
          </cell>
        </row>
        <row r="132">
          <cell r="AB132">
            <v>1519011</v>
          </cell>
        </row>
        <row r="133">
          <cell r="AB133">
            <v>1591830</v>
          </cell>
        </row>
        <row r="134">
          <cell r="AB134">
            <v>1605511</v>
          </cell>
        </row>
        <row r="135">
          <cell r="AB135">
            <v>1752712</v>
          </cell>
        </row>
        <row r="136">
          <cell r="AB136">
            <v>1767810</v>
          </cell>
        </row>
        <row r="137">
          <cell r="AB137">
            <v>1604373</v>
          </cell>
        </row>
        <row r="138">
          <cell r="AB138">
            <v>1611925</v>
          </cell>
        </row>
        <row r="139">
          <cell r="AB139">
            <v>1566348</v>
          </cell>
        </row>
        <row r="140">
          <cell r="AB140">
            <v>1588035</v>
          </cell>
        </row>
        <row r="141">
          <cell r="AB141">
            <v>1541045</v>
          </cell>
        </row>
        <row r="142">
          <cell r="AB142">
            <v>1594165</v>
          </cell>
        </row>
        <row r="143">
          <cell r="AB143">
            <v>1573243</v>
          </cell>
        </row>
        <row r="144">
          <cell r="AB144">
            <v>1509183</v>
          </cell>
        </row>
        <row r="145">
          <cell r="AB145">
            <v>1582565</v>
          </cell>
        </row>
        <row r="146">
          <cell r="AB146">
            <v>1618610</v>
          </cell>
        </row>
        <row r="147">
          <cell r="AB147">
            <v>1727775</v>
          </cell>
        </row>
        <row r="148">
          <cell r="AB148">
            <v>1757217</v>
          </cell>
        </row>
        <row r="149">
          <cell r="AB149">
            <v>1565150</v>
          </cell>
        </row>
        <row r="150">
          <cell r="AB150">
            <v>1610304</v>
          </cell>
        </row>
        <row r="151">
          <cell r="AB151">
            <v>1452709</v>
          </cell>
        </row>
        <row r="152">
          <cell r="AB152">
            <v>1434486</v>
          </cell>
        </row>
        <row r="153">
          <cell r="AB153">
            <v>1407484</v>
          </cell>
        </row>
        <row r="154">
          <cell r="AB154">
            <v>1553601</v>
          </cell>
        </row>
        <row r="155">
          <cell r="AB155">
            <v>1641471</v>
          </cell>
        </row>
        <row r="156">
          <cell r="AB156">
            <v>1700529</v>
          </cell>
        </row>
        <row r="157">
          <cell r="AB157">
            <v>1795083</v>
          </cell>
        </row>
        <row r="158">
          <cell r="AB158">
            <v>1803057</v>
          </cell>
        </row>
        <row r="159">
          <cell r="AB159">
            <v>1880564</v>
          </cell>
        </row>
        <row r="160">
          <cell r="AB160">
            <v>1880098</v>
          </cell>
        </row>
        <row r="161">
          <cell r="AB161">
            <v>1634179</v>
          </cell>
        </row>
        <row r="162">
          <cell r="AB162">
            <v>1755525</v>
          </cell>
        </row>
        <row r="163">
          <cell r="AB163">
            <v>1655255</v>
          </cell>
        </row>
        <row r="164">
          <cell r="AB164">
            <v>1633056</v>
          </cell>
        </row>
        <row r="165">
          <cell r="AB165">
            <v>1618937</v>
          </cell>
        </row>
        <row r="166">
          <cell r="AB166">
            <v>1755376</v>
          </cell>
        </row>
        <row r="167">
          <cell r="AB167">
            <v>1757528</v>
          </cell>
        </row>
        <row r="168">
          <cell r="AB168">
            <v>1680980</v>
          </cell>
        </row>
        <row r="169">
          <cell r="AB169">
            <v>1768832</v>
          </cell>
        </row>
        <row r="170">
          <cell r="AB170">
            <v>1864497</v>
          </cell>
        </row>
        <row r="171">
          <cell r="AB171">
            <v>1971238</v>
          </cell>
        </row>
        <row r="172">
          <cell r="AB172">
            <v>1985680</v>
          </cell>
        </row>
        <row r="173">
          <cell r="AB173">
            <v>1731011</v>
          </cell>
        </row>
        <row r="174">
          <cell r="AB174">
            <v>1771261</v>
          </cell>
        </row>
        <row r="175">
          <cell r="AB175">
            <v>1656821</v>
          </cell>
        </row>
        <row r="176">
          <cell r="AB176">
            <v>1715595</v>
          </cell>
        </row>
        <row r="177">
          <cell r="AB177">
            <v>1690384</v>
          </cell>
        </row>
        <row r="178">
          <cell r="AB178">
            <v>1750281</v>
          </cell>
        </row>
        <row r="179">
          <cell r="AB179">
            <v>1798818</v>
          </cell>
        </row>
        <row r="180">
          <cell r="AB180">
            <v>1790195</v>
          </cell>
        </row>
        <row r="181">
          <cell r="AB181">
            <v>1874826</v>
          </cell>
        </row>
        <row r="182">
          <cell r="AB182">
            <v>1969568</v>
          </cell>
        </row>
        <row r="183">
          <cell r="AB183">
            <v>2059034</v>
          </cell>
        </row>
        <row r="184">
          <cell r="AB184">
            <v>2020427</v>
          </cell>
        </row>
        <row r="185">
          <cell r="AB185">
            <v>1849688</v>
          </cell>
        </row>
        <row r="186">
          <cell r="AB186">
            <v>1894143</v>
          </cell>
        </row>
        <row r="187">
          <cell r="AB187">
            <v>1719591</v>
          </cell>
        </row>
        <row r="188">
          <cell r="AB188">
            <v>1755493</v>
          </cell>
        </row>
        <row r="189">
          <cell r="AB189">
            <v>1759701</v>
          </cell>
        </row>
        <row r="190">
          <cell r="AB190">
            <v>1868012</v>
          </cell>
        </row>
        <row r="191">
          <cell r="AB191">
            <v>1882786</v>
          </cell>
        </row>
        <row r="192">
          <cell r="AB192">
            <v>1775383</v>
          </cell>
        </row>
        <row r="193">
          <cell r="AB193">
            <v>1864083</v>
          </cell>
        </row>
        <row r="194">
          <cell r="AB194">
            <v>1901537</v>
          </cell>
        </row>
        <row r="195">
          <cell r="AB195">
            <v>2037121</v>
          </cell>
        </row>
        <row r="196">
          <cell r="AB196">
            <v>2047555</v>
          </cell>
        </row>
        <row r="197">
          <cell r="AB197">
            <v>1785516</v>
          </cell>
        </row>
        <row r="198">
          <cell r="AB198">
            <v>1852773</v>
          </cell>
        </row>
        <row r="199">
          <cell r="AB199">
            <v>1756483</v>
          </cell>
        </row>
        <row r="200">
          <cell r="AB200">
            <v>1766974</v>
          </cell>
        </row>
        <row r="201">
          <cell r="AB201">
            <v>1814247</v>
          </cell>
        </row>
        <row r="202">
          <cell r="AB202">
            <v>1978775</v>
          </cell>
        </row>
        <row r="203">
          <cell r="AB203">
            <v>2003575</v>
          </cell>
        </row>
        <row r="204">
          <cell r="AB204">
            <v>2008586</v>
          </cell>
        </row>
        <row r="205">
          <cell r="AB205">
            <v>2141539</v>
          </cell>
        </row>
        <row r="206">
          <cell r="AB206">
            <v>2171098</v>
          </cell>
        </row>
        <row r="207">
          <cell r="AB207">
            <v>2230842</v>
          </cell>
        </row>
        <row r="208">
          <cell r="AB208">
            <v>2229486</v>
          </cell>
        </row>
        <row r="209">
          <cell r="AB209">
            <v>1921800</v>
          </cell>
        </row>
        <row r="210">
          <cell r="AB210">
            <v>2037671</v>
          </cell>
        </row>
        <row r="211">
          <cell r="AB211">
            <v>1910800</v>
          </cell>
        </row>
        <row r="212">
          <cell r="AB212">
            <v>1947916</v>
          </cell>
        </row>
        <row r="213">
          <cell r="AB213">
            <v>1938758</v>
          </cell>
        </row>
        <row r="214">
          <cell r="AB214">
            <v>2017693</v>
          </cell>
        </row>
        <row r="215">
          <cell r="AB215">
            <v>2124384</v>
          </cell>
        </row>
        <row r="216">
          <cell r="AB216">
            <v>2085161</v>
          </cell>
        </row>
        <row r="217">
          <cell r="AB217">
            <v>2118900</v>
          </cell>
        </row>
        <row r="218">
          <cell r="AB218">
            <v>2152048</v>
          </cell>
        </row>
        <row r="219">
          <cell r="AB219">
            <v>2262423</v>
          </cell>
        </row>
        <row r="220">
          <cell r="AB220">
            <v>2207718</v>
          </cell>
        </row>
        <row r="221">
          <cell r="AB221">
            <v>1899715</v>
          </cell>
        </row>
        <row r="222">
          <cell r="AB222">
            <v>2027962</v>
          </cell>
        </row>
        <row r="223">
          <cell r="AB223">
            <v>1851024</v>
          </cell>
        </row>
        <row r="224">
          <cell r="AB224">
            <v>1886181</v>
          </cell>
        </row>
        <row r="225">
          <cell r="AB225">
            <v>1908258</v>
          </cell>
        </row>
        <row r="226">
          <cell r="AB226">
            <v>1984304</v>
          </cell>
        </row>
        <row r="227">
          <cell r="AB227">
            <v>2017733</v>
          </cell>
        </row>
        <row r="228">
          <cell r="AB228">
            <v>1987552</v>
          </cell>
        </row>
        <row r="229">
          <cell r="AB229">
            <v>2073924</v>
          </cell>
        </row>
        <row r="230">
          <cell r="AB230">
            <v>2066029</v>
          </cell>
        </row>
        <row r="231">
          <cell r="AB231">
            <v>2150812</v>
          </cell>
        </row>
        <row r="232">
          <cell r="AB232">
            <v>2071401</v>
          </cell>
        </row>
        <row r="233">
          <cell r="AB233">
            <v>1891237</v>
          </cell>
        </row>
        <row r="234">
          <cell r="AB234">
            <v>1897717</v>
          </cell>
        </row>
        <row r="235">
          <cell r="AB235">
            <v>1748969</v>
          </cell>
        </row>
        <row r="236">
          <cell r="AB236">
            <v>1742063</v>
          </cell>
        </row>
        <row r="237">
          <cell r="AB237">
            <v>1728491</v>
          </cell>
        </row>
        <row r="238">
          <cell r="AB238">
            <v>1897102</v>
          </cell>
        </row>
        <row r="239">
          <cell r="AB239">
            <v>1988567</v>
          </cell>
        </row>
        <row r="240">
          <cell r="AB240">
            <v>1962997</v>
          </cell>
        </row>
        <row r="241">
          <cell r="AB241">
            <v>2047773</v>
          </cell>
        </row>
        <row r="242">
          <cell r="AB242">
            <v>2052392</v>
          </cell>
        </row>
        <row r="243">
          <cell r="AB243">
            <v>2139928</v>
          </cell>
        </row>
        <row r="244">
          <cell r="AB244">
            <v>2100937</v>
          </cell>
        </row>
        <row r="245">
          <cell r="AB245">
            <v>1832768</v>
          </cell>
        </row>
        <row r="246">
          <cell r="AB246">
            <v>1927871</v>
          </cell>
        </row>
        <row r="247">
          <cell r="AB247">
            <v>1811659</v>
          </cell>
        </row>
        <row r="248">
          <cell r="AB248">
            <v>1906924</v>
          </cell>
        </row>
        <row r="249">
          <cell r="AB249">
            <v>1929359</v>
          </cell>
        </row>
        <row r="250">
          <cell r="AB250">
            <v>2058470</v>
          </cell>
        </row>
        <row r="251">
          <cell r="AB251">
            <v>2117707</v>
          </cell>
        </row>
        <row r="252">
          <cell r="AB252">
            <v>2103114</v>
          </cell>
        </row>
        <row r="253">
          <cell r="AB253">
            <v>2140711</v>
          </cell>
        </row>
        <row r="254">
          <cell r="AB254">
            <v>2153746</v>
          </cell>
        </row>
        <row r="255">
          <cell r="AB255">
            <v>2250245</v>
          </cell>
        </row>
        <row r="256">
          <cell r="AB256">
            <v>2161220</v>
          </cell>
        </row>
        <row r="257">
          <cell r="AB257">
            <v>1890351</v>
          </cell>
        </row>
        <row r="258">
          <cell r="AB258">
            <v>1967861</v>
          </cell>
        </row>
        <row r="259">
          <cell r="AB259">
            <v>1872647</v>
          </cell>
        </row>
        <row r="260">
          <cell r="AB260">
            <v>1733572</v>
          </cell>
        </row>
        <row r="261">
          <cell r="AB261">
            <v>1872364</v>
          </cell>
        </row>
        <row r="262">
          <cell r="AB262">
            <v>2036420</v>
          </cell>
        </row>
        <row r="263">
          <cell r="AB263">
            <v>2119504</v>
          </cell>
        </row>
        <row r="264">
          <cell r="AB264">
            <v>2100289</v>
          </cell>
        </row>
        <row r="265">
          <cell r="AB265">
            <v>2222233</v>
          </cell>
        </row>
        <row r="266">
          <cell r="AB266">
            <v>2210443</v>
          </cell>
        </row>
        <row r="267">
          <cell r="AB267">
            <v>2270960</v>
          </cell>
        </row>
        <row r="268">
          <cell r="AB268">
            <v>2207103</v>
          </cell>
        </row>
        <row r="269">
          <cell r="AB269">
            <v>1932644</v>
          </cell>
        </row>
        <row r="270">
          <cell r="AB270">
            <v>2055407</v>
          </cell>
        </row>
        <row r="271">
          <cell r="AB271">
            <v>1911041</v>
          </cell>
        </row>
        <row r="272">
          <cell r="AB272">
            <v>1975499</v>
          </cell>
        </row>
        <row r="273">
          <cell r="AB273">
            <v>1974451</v>
          </cell>
        </row>
        <row r="274">
          <cell r="AB274">
            <v>2074906</v>
          </cell>
        </row>
        <row r="275">
          <cell r="AB275">
            <v>2128294</v>
          </cell>
        </row>
        <row r="276">
          <cell r="AB276">
            <v>2080541</v>
          </cell>
        </row>
        <row r="277">
          <cell r="AB277">
            <v>2203103</v>
          </cell>
        </row>
        <row r="278">
          <cell r="AB278">
            <v>2186003</v>
          </cell>
        </row>
        <row r="279">
          <cell r="AB279">
            <v>2282832</v>
          </cell>
        </row>
        <row r="280">
          <cell r="AB280">
            <v>2272445</v>
          </cell>
        </row>
        <row r="281">
          <cell r="AB281">
            <v>2066001</v>
          </cell>
        </row>
        <row r="282">
          <cell r="AB282">
            <v>2108715</v>
          </cell>
        </row>
        <row r="283">
          <cell r="AB283">
            <v>1968960</v>
          </cell>
        </row>
        <row r="284">
          <cell r="AB284">
            <v>1956660</v>
          </cell>
        </row>
        <row r="285">
          <cell r="AB285">
            <v>1948902</v>
          </cell>
        </row>
        <row r="286">
          <cell r="AB286">
            <v>2143393</v>
          </cell>
        </row>
        <row r="287">
          <cell r="AB287">
            <v>2199019</v>
          </cell>
        </row>
        <row r="288">
          <cell r="AB288">
            <v>2174458</v>
          </cell>
        </row>
        <row r="289">
          <cell r="AB289">
            <v>2235648</v>
          </cell>
        </row>
        <row r="290">
          <cell r="AB290">
            <v>2224396</v>
          </cell>
        </row>
        <row r="291">
          <cell r="AB291">
            <v>2342665</v>
          </cell>
        </row>
        <row r="292">
          <cell r="AB292">
            <v>2348481</v>
          </cell>
        </row>
        <row r="293">
          <cell r="AB293">
            <v>2051164</v>
          </cell>
        </row>
        <row r="294">
          <cell r="AB294">
            <v>2176523</v>
          </cell>
        </row>
        <row r="295">
          <cell r="AB295">
            <v>1946183</v>
          </cell>
        </row>
        <row r="296">
          <cell r="AB296">
            <v>1960394</v>
          </cell>
        </row>
        <row r="297">
          <cell r="AB297">
            <v>1932729</v>
          </cell>
        </row>
        <row r="298">
          <cell r="AB298">
            <v>2040139</v>
          </cell>
        </row>
        <row r="299">
          <cell r="AB299">
            <v>2087955</v>
          </cell>
        </row>
        <row r="300">
          <cell r="AB300">
            <v>2078554</v>
          </cell>
        </row>
        <row r="301">
          <cell r="AB301">
            <v>2139890</v>
          </cell>
        </row>
        <row r="302">
          <cell r="AB302">
            <v>2155528</v>
          </cell>
        </row>
        <row r="303">
          <cell r="AB303">
            <v>2204260</v>
          </cell>
        </row>
        <row r="304">
          <cell r="AB304">
            <v>2100648</v>
          </cell>
        </row>
        <row r="305">
          <cell r="AB305">
            <v>1887864</v>
          </cell>
        </row>
        <row r="306">
          <cell r="AB306">
            <v>1965915</v>
          </cell>
        </row>
        <row r="307">
          <cell r="AB307">
            <v>1828618</v>
          </cell>
        </row>
        <row r="308">
          <cell r="AB308">
            <v>1861222</v>
          </cell>
        </row>
        <row r="309">
          <cell r="AB309">
            <v>1809292</v>
          </cell>
        </row>
        <row r="310">
          <cell r="AB310">
            <v>2009727</v>
          </cell>
        </row>
        <row r="311">
          <cell r="AB311">
            <v>2088915</v>
          </cell>
        </row>
        <row r="312">
          <cell r="AB312">
            <v>2049778</v>
          </cell>
        </row>
        <row r="313">
          <cell r="AB313">
            <v>2081379</v>
          </cell>
        </row>
        <row r="314">
          <cell r="AB314">
            <v>2040478</v>
          </cell>
        </row>
        <row r="315">
          <cell r="AB315">
            <v>2103181</v>
          </cell>
        </row>
        <row r="316">
          <cell r="AB316">
            <v>2084481</v>
          </cell>
        </row>
        <row r="317">
          <cell r="AB317">
            <v>1821405</v>
          </cell>
        </row>
        <row r="318">
          <cell r="AB318">
            <v>1943444</v>
          </cell>
        </row>
        <row r="319">
          <cell r="AB319">
            <v>1868541</v>
          </cell>
        </row>
        <row r="320">
          <cell r="AB320">
            <v>1940570</v>
          </cell>
        </row>
        <row r="321">
          <cell r="AB321">
            <v>1906499</v>
          </cell>
        </row>
        <row r="322">
          <cell r="AB322">
            <v>2034803.43772534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2"/>
      <sheetName val="Plan3"/>
      <sheetName val="Plan1"/>
      <sheetName val="Sheet1"/>
      <sheetName val="dolar"/>
      <sheetName val="RS_MG"/>
    </sheetNames>
    <sheetDataSet>
      <sheetData sheetId="0">
        <row r="4">
          <cell r="C4">
            <v>100</v>
          </cell>
          <cell r="S4">
            <v>2.182785338853773</v>
          </cell>
        </row>
        <row r="5">
          <cell r="C5">
            <v>102.99784030300351</v>
          </cell>
          <cell r="S5">
            <v>2.1215510460382312</v>
          </cell>
        </row>
        <row r="6">
          <cell r="C6">
            <v>105.13143176177236</v>
          </cell>
          <cell r="S6">
            <v>2.078495195705798</v>
          </cell>
        </row>
        <row r="7">
          <cell r="C7">
            <v>105.5905430700395</v>
          </cell>
          <cell r="S7">
            <v>2.0734918580515194</v>
          </cell>
        </row>
        <row r="8">
          <cell r="C8">
            <v>106.01884368814564</v>
          </cell>
          <cell r="S8">
            <v>2.0588654459149116</v>
          </cell>
        </row>
        <row r="9">
          <cell r="C9">
            <v>104.06114645023271</v>
          </cell>
          <cell r="S9">
            <v>2.089412141662911</v>
          </cell>
        </row>
        <row r="10">
          <cell r="C10">
            <v>106.85632792466154</v>
          </cell>
          <cell r="S10">
            <v>2.0347566409148365</v>
          </cell>
        </row>
        <row r="11">
          <cell r="C11">
            <v>109.58053567926241</v>
          </cell>
          <cell r="S11">
            <v>1.9552342888443202</v>
          </cell>
        </row>
        <row r="12">
          <cell r="C12">
            <v>111.08780455014049</v>
          </cell>
          <cell r="S12">
            <v>1.8584077456969585</v>
          </cell>
        </row>
        <row r="13">
          <cell r="C13">
            <v>112.26594002147296</v>
          </cell>
          <cell r="S13">
            <v>1.9008767012711618</v>
          </cell>
        </row>
        <row r="14">
          <cell r="C14">
            <v>115.59444346059742</v>
          </cell>
          <cell r="S14">
            <v>1.9656965573805207</v>
          </cell>
        </row>
        <row r="15">
          <cell r="C15">
            <v>113.50565379221899</v>
          </cell>
          <cell r="S15">
            <v>2.0885999659624686</v>
          </cell>
        </row>
        <row r="16">
          <cell r="C16">
            <v>112.97869700966353</v>
          </cell>
          <cell r="S16">
            <v>2.2805693554776068</v>
          </cell>
        </row>
        <row r="17">
          <cell r="C17">
            <v>114.09741412790063</v>
          </cell>
          <cell r="S17">
            <v>2.4315977999203917</v>
          </cell>
        </row>
        <row r="18">
          <cell r="C18">
            <v>115.42270091935005</v>
          </cell>
          <cell r="S18">
            <v>2.6501145876857581</v>
          </cell>
        </row>
        <row r="19">
          <cell r="C19">
            <v>114.99866635882586</v>
          </cell>
          <cell r="S19">
            <v>3.0220556247187158</v>
          </cell>
        </row>
        <row r="20">
          <cell r="C20">
            <v>116.45524636653903</v>
          </cell>
          <cell r="S20">
            <v>3.0956127488062588</v>
          </cell>
        </row>
        <row r="21">
          <cell r="C21">
            <v>120.1271911370809</v>
          </cell>
          <cell r="S21">
            <v>2.7393822444122464</v>
          </cell>
        </row>
        <row r="22">
          <cell r="C22">
            <v>123.69166935821428</v>
          </cell>
          <cell r="S22">
            <v>2.4817510994495393</v>
          </cell>
        </row>
        <row r="23">
          <cell r="C23">
            <v>123.94233458990739</v>
          </cell>
          <cell r="S23">
            <v>2.4484744181989813</v>
          </cell>
        </row>
        <row r="24">
          <cell r="C24">
            <v>126.57261801954843</v>
          </cell>
          <cell r="S24">
            <v>2.3471135194708888</v>
          </cell>
        </row>
        <row r="25">
          <cell r="C25">
            <v>128.96376954496716</v>
          </cell>
          <cell r="S25">
            <v>2.3747910878821976</v>
          </cell>
        </row>
        <row r="26">
          <cell r="C26">
            <v>124.91277452113488</v>
          </cell>
          <cell r="S26">
            <v>2.5624432859796471</v>
          </cell>
        </row>
        <row r="27">
          <cell r="C27">
            <v>128.47681359972142</v>
          </cell>
          <cell r="S27">
            <v>2.5720346614959602</v>
          </cell>
        </row>
        <row r="28">
          <cell r="C28">
            <v>129.41609489799495</v>
          </cell>
          <cell r="S28">
            <v>2.6129775093700052</v>
          </cell>
        </row>
        <row r="29">
          <cell r="C29">
            <v>131.028456225827</v>
          </cell>
          <cell r="S29">
            <v>2.60538577390298</v>
          </cell>
        </row>
        <row r="30">
          <cell r="C30">
            <v>132.78329745799547</v>
          </cell>
          <cell r="S30">
            <v>2.5089340479935354</v>
          </cell>
        </row>
        <row r="31">
          <cell r="C31">
            <v>132.2561014753756</v>
          </cell>
          <cell r="S31">
            <v>2.4022746577974772</v>
          </cell>
        </row>
        <row r="32">
          <cell r="C32">
            <v>130.70145247043715</v>
          </cell>
          <cell r="S32">
            <v>2.2458103422976223</v>
          </cell>
        </row>
        <row r="33">
          <cell r="C33">
            <v>129.56215972976003</v>
          </cell>
          <cell r="S33">
            <v>2.1004453929830307</v>
          </cell>
        </row>
        <row r="34">
          <cell r="C34">
            <v>130.09409290228282</v>
          </cell>
          <cell r="S34">
            <v>2.0180053722460372</v>
          </cell>
        </row>
        <row r="35">
          <cell r="C35">
            <v>130.34446284255688</v>
          </cell>
          <cell r="S35">
            <v>2.0210280669859002</v>
          </cell>
        </row>
        <row r="36">
          <cell r="C36">
            <v>129.8041726240572</v>
          </cell>
          <cell r="S36">
            <v>2.0513171170687126</v>
          </cell>
        </row>
        <row r="37">
          <cell r="C37">
            <v>131.02368867866545</v>
          </cell>
          <cell r="S37">
            <v>2.0361976994333899</v>
          </cell>
        </row>
        <row r="38">
          <cell r="C38">
            <v>132.61776663151841</v>
          </cell>
          <cell r="S38">
            <v>2.0477671109176345</v>
          </cell>
        </row>
        <row r="39">
          <cell r="C39">
            <v>134.84621703269889</v>
          </cell>
          <cell r="S39">
            <v>2.0707848253225336</v>
          </cell>
        </row>
        <row r="40">
          <cell r="C40">
            <v>134.11282735599247</v>
          </cell>
          <cell r="S40">
            <v>2.2045650448399474</v>
          </cell>
        </row>
        <row r="41">
          <cell r="C41">
            <v>132.97295077137645</v>
          </cell>
          <cell r="S41">
            <v>2.3775786144104041</v>
          </cell>
        </row>
        <row r="42">
          <cell r="C42">
            <v>132.80880491512309</v>
          </cell>
          <cell r="S42">
            <v>2.5936233775025577</v>
          </cell>
        </row>
        <row r="43">
          <cell r="C43">
            <v>131.50338710720283</v>
          </cell>
          <cell r="S43">
            <v>2.6272878086447817</v>
          </cell>
        </row>
        <row r="44">
          <cell r="C44">
            <v>131.48488551689684</v>
          </cell>
          <cell r="S44">
            <v>2.5203914827990368</v>
          </cell>
        </row>
        <row r="45">
          <cell r="C45">
            <v>131.75670090954134</v>
          </cell>
          <cell r="S45">
            <v>2.3657603237900684</v>
          </cell>
        </row>
        <row r="46">
          <cell r="C46">
            <v>132.02136519951708</v>
          </cell>
          <cell r="S46">
            <v>2.1599045600004754</v>
          </cell>
        </row>
        <row r="47">
          <cell r="C47">
            <v>132.18061147387442</v>
          </cell>
          <cell r="S47">
            <v>2.0463042563454716</v>
          </cell>
        </row>
        <row r="48">
          <cell r="C48">
            <v>131.5572324277837</v>
          </cell>
          <cell r="S48">
            <v>2.0488054901636774</v>
          </cell>
        </row>
        <row r="49">
          <cell r="C49">
            <v>133.30605295473705</v>
          </cell>
          <cell r="S49">
            <v>2.0783781974661037</v>
          </cell>
        </row>
        <row r="50">
          <cell r="C50">
            <v>134.34955941307885</v>
          </cell>
          <cell r="S50">
            <v>2.2676132817394401</v>
          </cell>
        </row>
        <row r="51">
          <cell r="C51">
            <v>134.56420435417849</v>
          </cell>
          <cell r="S51">
            <v>2.5218040465760043</v>
          </cell>
        </row>
        <row r="52">
          <cell r="C52">
            <v>132.99411372167643</v>
          </cell>
          <cell r="S52">
            <v>2.6889409127274431</v>
          </cell>
        </row>
        <row r="53">
          <cell r="C53">
            <v>130.98599575944507</v>
          </cell>
          <cell r="S53">
            <v>2.6188766782457598</v>
          </cell>
        </row>
        <row r="54">
          <cell r="C54">
            <v>132.05439910770932</v>
          </cell>
          <cell r="S54">
            <v>2.441067206353162</v>
          </cell>
        </row>
        <row r="55">
          <cell r="C55">
            <v>130.45790853115724</v>
          </cell>
          <cell r="S55">
            <v>2.3697225092393506</v>
          </cell>
        </row>
        <row r="56">
          <cell r="C56">
            <v>133.78505827770553</v>
          </cell>
          <cell r="S56">
            <v>2.31149653866661</v>
          </cell>
        </row>
        <row r="57">
          <cell r="C57">
            <v>137.93252616739755</v>
          </cell>
          <cell r="S57">
            <v>2.2454238433698057</v>
          </cell>
        </row>
        <row r="58">
          <cell r="C58">
            <v>140.09394771082674</v>
          </cell>
          <cell r="S58">
            <v>2.259766426248373</v>
          </cell>
        </row>
        <row r="59">
          <cell r="C59">
            <v>143.45827206793126</v>
          </cell>
          <cell r="S59">
            <v>2.2242565703516437</v>
          </cell>
        </row>
        <row r="60">
          <cell r="C60">
            <v>146.42972391497022</v>
          </cell>
          <cell r="S60">
            <v>2.1920490678373978</v>
          </cell>
        </row>
        <row r="61">
          <cell r="C61">
            <v>148.56904434553059</v>
          </cell>
          <cell r="S61">
            <v>2.1748199214519945</v>
          </cell>
        </row>
        <row r="62">
          <cell r="C62">
            <v>150.79359516625678</v>
          </cell>
          <cell r="S62">
            <v>2.196720623570851</v>
          </cell>
        </row>
        <row r="63">
          <cell r="C63">
            <v>157.31732311316037</v>
          </cell>
          <cell r="S63">
            <v>2.2196465922423201</v>
          </cell>
        </row>
        <row r="64">
          <cell r="C64">
            <v>155.35939906150236</v>
          </cell>
          <cell r="S64">
            <v>2.3694750256736268</v>
          </cell>
        </row>
        <row r="65">
          <cell r="C65">
            <v>156.34479015531923</v>
          </cell>
          <cell r="S65">
            <v>2.4335503949120816</v>
          </cell>
        </row>
        <row r="66">
          <cell r="C66">
            <v>158.99827079096713</v>
          </cell>
          <cell r="S66">
            <v>2.3849005238434211</v>
          </cell>
        </row>
        <row r="67">
          <cell r="C67">
            <v>160.64510543279869</v>
          </cell>
          <cell r="S67">
            <v>2.377834253152542</v>
          </cell>
        </row>
        <row r="68">
          <cell r="C68">
            <v>162.46865533517726</v>
          </cell>
          <cell r="S68">
            <v>2.4117374429868543</v>
          </cell>
        </row>
        <row r="69">
          <cell r="C69">
            <v>166.42142222858817</v>
          </cell>
          <cell r="S69">
            <v>2.3436481634821624</v>
          </cell>
        </row>
        <row r="70">
          <cell r="C70">
            <v>170.08408352816207</v>
          </cell>
          <cell r="S70">
            <v>2.2052474376443394</v>
          </cell>
        </row>
        <row r="71">
          <cell r="C71">
            <v>171.00676825966116</v>
          </cell>
          <cell r="S71">
            <v>2.1659492344139823</v>
          </cell>
        </row>
        <row r="72">
          <cell r="C72">
            <v>172.03252239707882</v>
          </cell>
          <cell r="S72">
            <v>2.1131432429242691</v>
          </cell>
        </row>
        <row r="73">
          <cell r="C73">
            <v>177.29038436683092</v>
          </cell>
          <cell r="S73">
            <v>2.0736992222935142</v>
          </cell>
        </row>
        <row r="74">
          <cell r="C74">
            <v>177.51925238812947</v>
          </cell>
          <cell r="S74">
            <v>2.1142164936179095</v>
          </cell>
        </row>
        <row r="75">
          <cell r="C75">
            <v>178.83509531564377</v>
          </cell>
          <cell r="S75">
            <v>2.1235373253064602</v>
          </cell>
        </row>
        <row r="76">
          <cell r="C76">
            <v>179.24242590940321</v>
          </cell>
          <cell r="S76">
            <v>2.1345543691790589</v>
          </cell>
        </row>
        <row r="77">
          <cell r="C77">
            <v>182.17374330713602</v>
          </cell>
          <cell r="S77">
            <v>2.0576008409920163</v>
          </cell>
        </row>
        <row r="78">
          <cell r="C78">
            <v>183.5603168017231</v>
          </cell>
          <cell r="S78">
            <v>2.0165324580601793</v>
          </cell>
        </row>
        <row r="79">
          <cell r="C79">
            <v>190.49715929650327</v>
          </cell>
          <cell r="S79">
            <v>1.9557723910402462</v>
          </cell>
        </row>
        <row r="80">
          <cell r="C80">
            <v>201.24320256524706</v>
          </cell>
          <cell r="S80">
            <v>1.8804998143459539</v>
          </cell>
        </row>
        <row r="81">
          <cell r="C81">
            <v>200.71732452326171</v>
          </cell>
          <cell r="S81">
            <v>1.9092421311670003</v>
          </cell>
        </row>
        <row r="82">
          <cell r="C82">
            <v>202.79964630358003</v>
          </cell>
          <cell r="S82">
            <v>1.9185767818900652</v>
          </cell>
        </row>
        <row r="83">
          <cell r="C83">
            <v>208.57283688039487</v>
          </cell>
          <cell r="S83">
            <v>1.86683303989299</v>
          </cell>
        </row>
        <row r="84">
          <cell r="C84">
            <v>210.92456221720056</v>
          </cell>
          <cell r="S84">
            <v>1.8197655003661295</v>
          </cell>
        </row>
        <row r="85">
          <cell r="C85">
            <v>213.49568262240805</v>
          </cell>
          <cell r="S85">
            <v>1.822013593979267</v>
          </cell>
        </row>
        <row r="86">
          <cell r="C86">
            <v>210.04438002073488</v>
          </cell>
          <cell r="S86">
            <v>1.8988193877822466</v>
          </cell>
        </row>
        <row r="87">
          <cell r="C87">
            <v>206.40966300425225</v>
          </cell>
          <cell r="S87">
            <v>2.0099866410862681</v>
          </cell>
        </row>
        <row r="88">
          <cell r="C88">
            <v>204.16643118857471</v>
          </cell>
          <cell r="S88">
            <v>2.1081055028856208</v>
          </cell>
        </row>
        <row r="89">
          <cell r="C89">
            <v>203.87804907193515</v>
          </cell>
          <cell r="S89">
            <v>2.186765246216769</v>
          </cell>
        </row>
        <row r="90">
          <cell r="C90">
            <v>204.95066587805672</v>
          </cell>
          <cell r="S90">
            <v>2.2626106704516276</v>
          </cell>
        </row>
        <row r="91">
          <cell r="C91">
            <v>205.79112049682328</v>
          </cell>
          <cell r="S91">
            <v>2.3327141465747845</v>
          </cell>
        </row>
        <row r="92">
          <cell r="C92">
            <v>207.9718525048423</v>
          </cell>
          <cell r="S92">
            <v>2.3617332043550956</v>
          </cell>
        </row>
        <row r="93">
          <cell r="C93">
            <v>212.08617165743436</v>
          </cell>
          <cell r="S93">
            <v>2.3185951562373903</v>
          </cell>
        </row>
        <row r="94">
          <cell r="C94">
            <v>210.96839670078805</v>
          </cell>
          <cell r="S94">
            <v>2.2873580604003405</v>
          </cell>
        </row>
        <row r="95">
          <cell r="C95">
            <v>210.90744595012595</v>
          </cell>
          <cell r="S95">
            <v>2.15472335307257</v>
          </cell>
        </row>
        <row r="96">
          <cell r="C96">
            <v>213.97572349248216</v>
          </cell>
          <cell r="S96">
            <v>2.0304855687687411</v>
          </cell>
        </row>
        <row r="97">
          <cell r="C97">
            <v>215.57656926519635</v>
          </cell>
          <cell r="S97">
            <v>2.0033325451363653</v>
          </cell>
        </row>
        <row r="98">
          <cell r="C98">
            <v>218.57377805924844</v>
          </cell>
          <cell r="S98">
            <v>2.0395223422743718</v>
          </cell>
        </row>
        <row r="99">
          <cell r="C99">
            <v>222.53225015982215</v>
          </cell>
          <cell r="S99">
            <v>2.1257469692063689</v>
          </cell>
        </row>
        <row r="100">
          <cell r="C100">
            <v>224.97934935974723</v>
          </cell>
          <cell r="S100">
            <v>2.146381713638629</v>
          </cell>
        </row>
        <row r="101">
          <cell r="C101">
            <v>225.13010845841106</v>
          </cell>
          <cell r="S101">
            <v>2.1291773697321803</v>
          </cell>
        </row>
        <row r="102">
          <cell r="C102">
            <v>223.65408950741875</v>
          </cell>
          <cell r="S102">
            <v>2.1430173927996696</v>
          </cell>
        </row>
        <row r="103">
          <cell r="C103">
            <v>220.69558769399077</v>
          </cell>
          <cell r="S103">
            <v>2.1700296851000029</v>
          </cell>
        </row>
        <row r="104">
          <cell r="C104">
            <v>218.89299842696317</v>
          </cell>
          <cell r="S104">
            <v>2.1701701384440644</v>
          </cell>
        </row>
        <row r="105">
          <cell r="C105">
            <v>218.46500244391282</v>
          </cell>
          <cell r="S105">
            <v>2.1282772822468297</v>
          </cell>
        </row>
        <row r="106">
          <cell r="C106">
            <v>221.28850701065767</v>
          </cell>
          <cell r="S106">
            <v>2.0112936905408554</v>
          </cell>
        </row>
        <row r="107">
          <cell r="C107">
            <v>222.66510014728294</v>
          </cell>
          <cell r="S107">
            <v>1.9061855660995521</v>
          </cell>
        </row>
        <row r="108">
          <cell r="C108">
            <v>226.38145542459139</v>
          </cell>
          <cell r="S108">
            <v>1.7657611562531601</v>
          </cell>
        </row>
        <row r="109">
          <cell r="C109">
            <v>230.09755104208563</v>
          </cell>
          <cell r="S109">
            <v>1.7240799032375083</v>
          </cell>
        </row>
        <row r="110">
          <cell r="C110">
            <v>231.13184546299132</v>
          </cell>
          <cell r="S110">
            <v>1.7515848834037704</v>
          </cell>
        </row>
        <row r="111">
          <cell r="C111">
            <v>234.88016742912922</v>
          </cell>
          <cell r="S111">
            <v>1.8018143739915273</v>
          </cell>
        </row>
        <row r="112">
          <cell r="C112">
            <v>238.9162063488686</v>
          </cell>
          <cell r="S112">
            <v>1.8490298226430639</v>
          </cell>
        </row>
        <row r="113">
          <cell r="C113">
            <v>238.67608524939322</v>
          </cell>
          <cell r="S113">
            <v>1.8911440302667435</v>
          </cell>
        </row>
        <row r="114">
          <cell r="C114">
            <v>239.12754221920216</v>
          </cell>
          <cell r="S114">
            <v>1.9317100842150989</v>
          </cell>
        </row>
        <row r="115">
          <cell r="C115">
            <v>240.39744332316522</v>
          </cell>
          <cell r="S115">
            <v>1.9616684342574873</v>
          </cell>
        </row>
        <row r="116">
          <cell r="C116">
            <v>242.16</v>
          </cell>
          <cell r="S116">
            <v>1.9239373532537658</v>
          </cell>
        </row>
        <row r="117">
          <cell r="C117">
            <v>248.98</v>
          </cell>
          <cell r="S117">
            <v>1.8497572552550452</v>
          </cell>
        </row>
        <row r="118">
          <cell r="C118">
            <v>255.42</v>
          </cell>
          <cell r="S118">
            <v>1.7927420389282347</v>
          </cell>
        </row>
        <row r="119">
          <cell r="C119">
            <v>260.58</v>
          </cell>
          <cell r="S119">
            <v>1.7568789423723783</v>
          </cell>
        </row>
        <row r="120">
          <cell r="C120">
            <v>260.76</v>
          </cell>
          <cell r="S120">
            <v>1.7533066641188606</v>
          </cell>
        </row>
        <row r="121">
          <cell r="C121">
            <v>272.66000000000003</v>
          </cell>
          <cell r="S121">
            <v>1.7325044336181599</v>
          </cell>
        </row>
        <row r="122">
          <cell r="C122">
            <v>277.31</v>
          </cell>
          <cell r="S122">
            <v>1.7845214526648432</v>
          </cell>
        </row>
        <row r="123">
          <cell r="C123">
            <v>268.48</v>
          </cell>
          <cell r="S123">
            <v>1.9510973577661026</v>
          </cell>
        </row>
        <row r="124">
          <cell r="C124">
            <v>271.42</v>
          </cell>
          <cell r="S124">
            <v>2.0176729743437445</v>
          </cell>
        </row>
        <row r="125">
          <cell r="C125">
            <v>275.20401684485381</v>
          </cell>
          <cell r="S125">
            <v>2.0920837888010002</v>
          </cell>
        </row>
        <row r="126">
          <cell r="C126">
            <v>283.90807264154779</v>
          </cell>
          <cell r="S126">
            <v>2.3026715746666784</v>
          </cell>
        </row>
        <row r="127">
          <cell r="C127">
            <v>286.36504199795331</v>
          </cell>
          <cell r="S127">
            <v>2.6060235760501533</v>
          </cell>
        </row>
        <row r="128">
          <cell r="C128">
            <v>289.89063278625218</v>
          </cell>
          <cell r="S128">
            <v>2.4909022987773675</v>
          </cell>
        </row>
        <row r="129">
          <cell r="C129">
            <v>290.49167327332663</v>
          </cell>
          <cell r="S129">
            <v>2.2745975570972283</v>
          </cell>
        </row>
        <row r="130">
          <cell r="C130">
            <v>286.6463966844164</v>
          </cell>
          <cell r="S130">
            <v>2.0359801543500899</v>
          </cell>
        </row>
        <row r="131">
          <cell r="C131">
            <v>283.20344429176799</v>
          </cell>
          <cell r="S131">
            <v>1.9903752380470467</v>
          </cell>
        </row>
        <row r="132">
          <cell r="C132">
            <v>283.90276734344985</v>
          </cell>
          <cell r="S132">
            <v>1.9813047909526</v>
          </cell>
        </row>
        <row r="133">
          <cell r="C133">
            <v>282.3544899019285</v>
          </cell>
          <cell r="S133">
            <v>2.0369238448662181</v>
          </cell>
        </row>
        <row r="134">
          <cell r="C134">
            <v>280.48739159195998</v>
          </cell>
          <cell r="S134">
            <v>2.079842982264799</v>
          </cell>
        </row>
        <row r="135">
          <cell r="C135">
            <v>277.87687304287783</v>
          </cell>
          <cell r="S135">
            <v>2.1433250312268468</v>
          </cell>
        </row>
        <row r="136">
          <cell r="C136">
            <v>265.0443477006325</v>
          </cell>
          <cell r="S136">
            <v>2.274061113488103</v>
          </cell>
        </row>
        <row r="137">
          <cell r="C137">
            <v>264.71168706223875</v>
          </cell>
          <cell r="S137">
            <v>2.2685156700041595</v>
          </cell>
        </row>
        <row r="138">
          <cell r="C138">
            <v>257.29332595056559</v>
          </cell>
          <cell r="S138">
            <v>2.2704604306588445</v>
          </cell>
        </row>
        <row r="139">
          <cell r="C139">
            <v>257.49197201998669</v>
          </cell>
          <cell r="S139">
            <v>2.1238702712513562</v>
          </cell>
        </row>
        <row r="140">
          <cell r="C140">
            <v>258.32100907883984</v>
          </cell>
          <cell r="S140">
            <v>1.9866047006079401</v>
          </cell>
        </row>
        <row r="141">
          <cell r="C141">
            <v>263.5284427270675</v>
          </cell>
          <cell r="S141">
            <v>1.8052889078118095</v>
          </cell>
        </row>
        <row r="142">
          <cell r="C142">
            <v>267.28688688795728</v>
          </cell>
          <cell r="S142">
            <v>1.7712274962631824</v>
          </cell>
        </row>
        <row r="143">
          <cell r="C143">
            <v>272.80092214281723</v>
          </cell>
          <cell r="S143">
            <v>1.7359467295645614</v>
          </cell>
        </row>
        <row r="144">
          <cell r="C144">
            <v>272.62081600313121</v>
          </cell>
          <cell r="S144">
            <v>1.7068862737930284</v>
          </cell>
        </row>
        <row r="145">
          <cell r="C145">
            <v>275.20709246740842</v>
          </cell>
          <cell r="S145">
            <v>1.7548199265943634</v>
          </cell>
        </row>
        <row r="146">
          <cell r="C146">
            <v>273.46615849732052</v>
          </cell>
          <cell r="S146">
            <v>1.8596215030521859</v>
          </cell>
        </row>
        <row r="147">
          <cell r="C147">
            <v>286.58653419175471</v>
          </cell>
          <cell r="S147">
            <v>1.9113905173902697</v>
          </cell>
        </row>
        <row r="148">
          <cell r="C148">
            <v>291.69893373537946</v>
          </cell>
          <cell r="S148">
            <v>2.0354364782395211</v>
          </cell>
        </row>
        <row r="149">
          <cell r="C149">
            <v>292.35563812607887</v>
          </cell>
          <cell r="S149">
            <v>2.0980472143401681</v>
          </cell>
        </row>
        <row r="150">
          <cell r="C150">
            <v>295.89965031903154</v>
          </cell>
          <cell r="S150">
            <v>2.3641830238361701</v>
          </cell>
        </row>
        <row r="151">
          <cell r="C151">
            <v>295.79427429649951</v>
          </cell>
          <cell r="S151">
            <v>2.4746282828367581</v>
          </cell>
        </row>
        <row r="152">
          <cell r="C152">
            <v>303.98350697844154</v>
          </cell>
          <cell r="S152">
            <v>2.2961742237828093</v>
          </cell>
        </row>
        <row r="153">
          <cell r="C153">
            <v>306.04410074503215</v>
          </cell>
          <cell r="S153">
            <v>2.2270520498502009</v>
          </cell>
        </row>
        <row r="154">
          <cell r="C154">
            <v>309.97905605152152</v>
          </cell>
          <cell r="S154">
            <v>2.080146933880223</v>
          </cell>
        </row>
        <row r="155">
          <cell r="C155">
            <v>308.548684537344</v>
          </cell>
          <cell r="S155">
            <v>1.8934504449734133</v>
          </cell>
        </row>
        <row r="156">
          <cell r="C156">
            <v>304.47012964628203</v>
          </cell>
          <cell r="S156">
            <v>1.9952933068810315</v>
          </cell>
        </row>
        <row r="157">
          <cell r="C157">
            <v>304.71693417760758</v>
          </cell>
          <cell r="S157">
            <v>2.1971453746397005</v>
          </cell>
        </row>
        <row r="158">
          <cell r="C158">
            <v>304.54821695635638</v>
          </cell>
          <cell r="S158">
            <v>2.2975111205890535</v>
          </cell>
        </row>
        <row r="159">
          <cell r="C159">
            <v>306.22543113020475</v>
          </cell>
          <cell r="S159">
            <v>2.3059468758788984</v>
          </cell>
        </row>
        <row r="160">
          <cell r="C160">
            <v>306.23616534675887</v>
          </cell>
          <cell r="S160">
            <v>2.3452759566205517</v>
          </cell>
        </row>
        <row r="161">
          <cell r="C161">
            <v>303.97221949674446</v>
          </cell>
          <cell r="S161">
            <v>2.3787803404693277</v>
          </cell>
        </row>
        <row r="162">
          <cell r="C162">
            <v>306.06642894352774</v>
          </cell>
          <cell r="S162">
            <v>2.1747777985140062</v>
          </cell>
        </row>
        <row r="163">
          <cell r="C163">
            <v>307.00720289108028</v>
          </cell>
          <cell r="S163">
            <v>2.0759255529453817</v>
          </cell>
        </row>
        <row r="164">
          <cell r="C164">
            <v>301.95418769637303</v>
          </cell>
          <cell r="S164">
            <v>2.1517308321223325</v>
          </cell>
        </row>
        <row r="165">
          <cell r="C165">
            <v>301.76498527000132</v>
          </cell>
          <cell r="S165">
            <v>2.1384939499304956</v>
          </cell>
        </row>
        <row r="166">
          <cell r="C166">
            <v>307.34441996283181</v>
          </cell>
          <cell r="S166">
            <v>2.0778056228333579</v>
          </cell>
        </row>
        <row r="167">
          <cell r="C167">
            <v>310.38749113896534</v>
          </cell>
          <cell r="S167">
            <v>2.0638388292239211</v>
          </cell>
        </row>
        <row r="168">
          <cell r="C168">
            <v>313.41944824029014</v>
          </cell>
          <cell r="S168">
            <v>2.066222634391214</v>
          </cell>
        </row>
        <row r="169">
          <cell r="C169">
            <v>316.78733073204353</v>
          </cell>
          <cell r="S169">
            <v>2.1177612256696965</v>
          </cell>
        </row>
        <row r="170">
          <cell r="C170">
            <v>320.95348475969689</v>
          </cell>
          <cell r="S170">
            <v>2.1199113406496086</v>
          </cell>
        </row>
        <row r="171">
          <cell r="C171">
            <v>321.69796841054051</v>
          </cell>
          <cell r="S171">
            <v>2.1354551343403356</v>
          </cell>
        </row>
        <row r="172">
          <cell r="C172">
            <v>325.67036366092242</v>
          </cell>
          <cell r="S172">
            <v>2.0030290434239379</v>
          </cell>
        </row>
        <row r="173">
          <cell r="C173">
            <v>322.55902904659519</v>
          </cell>
          <cell r="S173">
            <v>2.2207258688729685</v>
          </cell>
        </row>
        <row r="174">
          <cell r="C174">
            <v>324.97216236485502</v>
          </cell>
          <cell r="S174">
            <v>2.5593016595325873</v>
          </cell>
        </row>
        <row r="175">
          <cell r="C175">
            <v>327.99501575568786</v>
          </cell>
          <cell r="S175">
            <v>2.8030953417835933</v>
          </cell>
        </row>
        <row r="176">
          <cell r="C176">
            <v>330.94499949145393</v>
          </cell>
          <cell r="S176">
            <v>3.0488266759954676</v>
          </cell>
        </row>
        <row r="177">
          <cell r="C177">
            <v>349.96046007610943</v>
          </cell>
          <cell r="S177">
            <v>2.9192744305990006</v>
          </cell>
        </row>
        <row r="178">
          <cell r="C178">
            <v>357.68153541690157</v>
          </cell>
          <cell r="S178">
            <v>2.7038251125043486</v>
          </cell>
        </row>
        <row r="179">
          <cell r="C179">
            <v>375.85656534994285</v>
          </cell>
          <cell r="S179">
            <v>2.6773410851018546</v>
          </cell>
        </row>
        <row r="180">
          <cell r="C180">
            <v>390.61815927040442</v>
          </cell>
          <cell r="S180">
            <v>2.4649359990156245</v>
          </cell>
        </row>
        <row r="181">
          <cell r="C181">
            <v>399.51289698336848</v>
          </cell>
          <cell r="S181">
            <v>2.3561550888366414</v>
          </cell>
        </row>
        <row r="182">
          <cell r="C182">
            <v>414.4597917872145</v>
          </cell>
          <cell r="S182">
            <v>2.2135163086971907</v>
          </cell>
        </row>
        <row r="183">
          <cell r="C183">
            <v>421.96964305415389</v>
          </cell>
          <cell r="S183">
            <v>2.2249308320307373</v>
          </cell>
        </row>
        <row r="184">
          <cell r="C184">
            <v>427.07547573510914</v>
          </cell>
          <cell r="S184">
            <v>2.2567330254504725</v>
          </cell>
        </row>
        <row r="185">
          <cell r="C185">
            <v>441.51062681495586</v>
          </cell>
          <cell r="S185">
            <v>2.3593947616223243</v>
          </cell>
        </row>
        <row r="186">
          <cell r="C186">
            <v>452.9899031121447</v>
          </cell>
          <cell r="S186">
            <v>2.4143240823358099</v>
          </cell>
        </row>
        <row r="187">
          <cell r="C187">
            <v>454.16767686023627</v>
          </cell>
          <cell r="S187">
            <v>2.458812933815107</v>
          </cell>
        </row>
        <row r="188">
          <cell r="C188">
            <v>462.43352857909258</v>
          </cell>
          <cell r="S188">
            <v>2.4386067936937246</v>
          </cell>
        </row>
        <row r="189">
          <cell r="C189">
            <v>468.76886792062618</v>
          </cell>
          <cell r="S189">
            <v>2.3529466234123646</v>
          </cell>
        </row>
        <row r="190">
          <cell r="C190">
            <v>481.30580091702262</v>
          </cell>
          <cell r="S190">
            <v>2.1492710341184891</v>
          </cell>
        </row>
        <row r="191">
          <cell r="C191">
            <v>487.51800594367484</v>
          </cell>
          <cell r="S191">
            <v>2.0590729696281396</v>
          </cell>
        </row>
        <row r="192">
          <cell r="C192">
            <v>489.48319523704458</v>
          </cell>
          <cell r="S192">
            <v>2.0394933602415892</v>
          </cell>
        </row>
        <row r="193">
          <cell r="C193">
            <v>501.09661875180825</v>
          </cell>
          <cell r="S193">
            <v>2.0209387157030343</v>
          </cell>
        </row>
        <row r="194">
          <cell r="C194">
            <v>506.12598815663659</v>
          </cell>
          <cell r="S194">
            <v>2.066969002247395</v>
          </cell>
        </row>
        <row r="195">
          <cell r="C195">
            <v>519.951406677259</v>
          </cell>
          <cell r="S195">
            <v>2.2090769983079244</v>
          </cell>
        </row>
        <row r="196">
          <cell r="C196">
            <v>522.15169693207702</v>
          </cell>
          <cell r="S196">
            <v>2.3062714491815295</v>
          </cell>
        </row>
        <row r="197">
          <cell r="C197">
            <v>513.09735322183769</v>
          </cell>
          <cell r="S197">
            <v>2.4721393860395113</v>
          </cell>
        </row>
        <row r="198">
          <cell r="C198">
            <v>499.85775960757013</v>
          </cell>
          <cell r="S198">
            <v>3.0234403986541629</v>
          </cell>
        </row>
        <row r="199">
          <cell r="C199">
            <v>495.76305446692908</v>
          </cell>
          <cell r="S199">
            <v>3.4087953919741079</v>
          </cell>
        </row>
        <row r="200">
          <cell r="C200">
            <v>510.87313866114346</v>
          </cell>
          <cell r="S200">
            <v>2.8233623951520075</v>
          </cell>
        </row>
        <row r="201">
          <cell r="C201">
            <v>506.51534149525992</v>
          </cell>
          <cell r="S201">
            <v>2.6612419412680155</v>
          </cell>
        </row>
        <row r="202">
          <cell r="C202">
            <v>504.497385850434</v>
          </cell>
          <cell r="S202">
            <v>2.5298539185337057</v>
          </cell>
        </row>
        <row r="203">
          <cell r="C203">
            <v>495.8909795313902</v>
          </cell>
          <cell r="S203">
            <v>2.4133241268358336</v>
          </cell>
        </row>
        <row r="204">
          <cell r="C204">
            <v>494.72536221255376</v>
          </cell>
          <cell r="S204">
            <v>2.412122183869478</v>
          </cell>
        </row>
        <row r="205">
          <cell r="C205">
            <v>501.56176356631181</v>
          </cell>
          <cell r="S205">
            <v>2.5118230701354616</v>
          </cell>
        </row>
        <row r="206">
          <cell r="C206">
            <v>500.39180680284557</v>
          </cell>
          <cell r="S206">
            <v>2.5798367267214637</v>
          </cell>
        </row>
        <row r="207">
          <cell r="C207">
            <v>501.47761365657101</v>
          </cell>
          <cell r="S207">
            <v>2.6539057491537474</v>
          </cell>
        </row>
        <row r="208">
          <cell r="C208">
            <v>494.4064342698598</v>
          </cell>
          <cell r="S208">
            <v>2.7723698616997061</v>
          </cell>
        </row>
        <row r="209">
          <cell r="C209">
            <v>492.05201328657097</v>
          </cell>
          <cell r="S209">
            <v>2.6190416700277757</v>
          </cell>
        </row>
        <row r="210">
          <cell r="C210">
            <v>470.75312505293442</v>
          </cell>
          <cell r="S210">
            <v>2.570545380827161</v>
          </cell>
        </row>
        <row r="211">
          <cell r="C211">
            <v>473.28389827705394</v>
          </cell>
          <cell r="S211">
            <v>2.4201000000000001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tabSelected="1" zoomScale="84" zoomScaleNormal="84" workbookViewId="0">
      <pane xSplit="1" ySplit="1" topLeftCell="B173" activePane="bottomRight" state="frozen"/>
      <selection pane="topRight" activeCell="B1" sqref="B1"/>
      <selection pane="bottomLeft" activeCell="A2" sqref="A2"/>
      <selection pane="bottomRight" activeCell="B203" sqref="B203:B209"/>
    </sheetView>
  </sheetViews>
  <sheetFormatPr defaultRowHeight="15" x14ac:dyDescent="0.25"/>
  <cols>
    <col min="2" max="2" width="15.42578125" bestFit="1" customWidth="1"/>
    <col min="3" max="3" width="12.28515625" customWidth="1"/>
    <col min="4" max="4" width="34.5703125" customWidth="1"/>
    <col min="5" max="5" width="13.28515625" bestFit="1" customWidth="1"/>
    <col min="6" max="6" width="11.5703125" customWidth="1"/>
    <col min="7" max="7" width="15.7109375" bestFit="1" customWidth="1"/>
    <col min="9" max="9" width="13.7109375" bestFit="1" customWidth="1"/>
    <col min="11" max="11" width="11.28515625" customWidth="1"/>
    <col min="12" max="12" width="21.85546875" customWidth="1"/>
    <col min="16" max="16" width="10.28515625" bestFit="1" customWidth="1"/>
    <col min="17" max="17" width="12.5703125" bestFit="1" customWidth="1"/>
  </cols>
  <sheetData>
    <row r="1" spans="1:17" x14ac:dyDescent="0.25">
      <c r="A1" s="1"/>
      <c r="B1" s="7" t="s">
        <v>0</v>
      </c>
      <c r="C1" s="7" t="s">
        <v>1</v>
      </c>
      <c r="D1" s="7" t="s">
        <v>2</v>
      </c>
      <c r="E1" s="8" t="s">
        <v>3</v>
      </c>
      <c r="G1" s="8" t="s">
        <v>5</v>
      </c>
      <c r="I1" s="8" t="s">
        <v>4</v>
      </c>
      <c r="L1" s="14" t="s">
        <v>12</v>
      </c>
    </row>
    <row r="2" spans="1:17" x14ac:dyDescent="0.25">
      <c r="A2" s="1">
        <v>38808</v>
      </c>
      <c r="B2" s="6">
        <f>'[1]Pesq_leite cru adquirido'!$AB115</f>
        <v>1320398</v>
      </c>
      <c r="C2">
        <f>[2]Plan2!$C4</f>
        <v>100</v>
      </c>
      <c r="D2">
        <f>[2]Plan2!$S4</f>
        <v>2.182785338853773</v>
      </c>
      <c r="O2" s="11" t="s">
        <v>6</v>
      </c>
      <c r="P2" s="11" t="s">
        <v>8</v>
      </c>
      <c r="Q2" t="s">
        <v>9</v>
      </c>
    </row>
    <row r="3" spans="1:17" x14ac:dyDescent="0.25">
      <c r="A3" s="1">
        <v>38838</v>
      </c>
      <c r="B3" s="6">
        <f>'[1]Pesq_leite cru adquirido'!$AB116</f>
        <v>1310132</v>
      </c>
      <c r="C3">
        <f>[2]Plan2!$C5</f>
        <v>102.99784030300351</v>
      </c>
      <c r="D3">
        <f>[2]Plan2!$S5</f>
        <v>2.1215510460382312</v>
      </c>
      <c r="O3" s="11" t="s">
        <v>7</v>
      </c>
      <c r="P3" s="6">
        <f>SUM(B2:B10)</f>
        <v>12465560</v>
      </c>
      <c r="Q3" s="11" t="s">
        <v>10</v>
      </c>
    </row>
    <row r="4" spans="1:17" x14ac:dyDescent="0.25">
      <c r="A4" s="1">
        <v>38869</v>
      </c>
      <c r="B4" s="6">
        <f>'[1]Pesq_leite cru adquirido'!$AB117</f>
        <v>1267235</v>
      </c>
      <c r="C4">
        <f>[2]Plan2!$C6</f>
        <v>105.13143176177236</v>
      </c>
      <c r="D4">
        <f>[2]Plan2!$S6</f>
        <v>2.078495195705798</v>
      </c>
      <c r="G4" s="6">
        <f t="shared" ref="G4:G35" si="0">SUM(B2:B4)</f>
        <v>3897765</v>
      </c>
      <c r="O4" s="11">
        <v>2007</v>
      </c>
      <c r="P4" s="6">
        <f>SUM(B11:B22)</f>
        <v>17888643</v>
      </c>
      <c r="Q4" s="9">
        <f t="shared" ref="Q4:Q19" si="1">P4/P3-1</f>
        <v>0.43504527674649185</v>
      </c>
    </row>
    <row r="5" spans="1:17" x14ac:dyDescent="0.25">
      <c r="A5" s="1">
        <v>38899</v>
      </c>
      <c r="B5" s="6">
        <f>'[1]Pesq_leite cru adquirido'!$AB118</f>
        <v>1320071</v>
      </c>
      <c r="C5">
        <f>[2]Plan2!$C7</f>
        <v>105.5905430700395</v>
      </c>
      <c r="D5">
        <f>[2]Plan2!$S7</f>
        <v>2.0734918580515194</v>
      </c>
      <c r="G5" s="6">
        <f t="shared" si="0"/>
        <v>3897438</v>
      </c>
      <c r="O5" s="11">
        <v>2008</v>
      </c>
      <c r="P5" s="6">
        <f>SUM(B23:B34)</f>
        <v>19285077</v>
      </c>
      <c r="Q5" s="9">
        <f t="shared" si="1"/>
        <v>7.8062600947427896E-2</v>
      </c>
    </row>
    <row r="6" spans="1:17" x14ac:dyDescent="0.25">
      <c r="A6" s="1">
        <v>38930</v>
      </c>
      <c r="B6" s="6">
        <f>'[1]Pesq_leite cru adquirido'!$AB119</f>
        <v>1333617</v>
      </c>
      <c r="C6">
        <f>[2]Plan2!$C8</f>
        <v>106.01884368814564</v>
      </c>
      <c r="D6">
        <f>[2]Plan2!$S8</f>
        <v>2.0588654459149116</v>
      </c>
      <c r="G6" s="6">
        <f t="shared" si="0"/>
        <v>3920923</v>
      </c>
      <c r="O6" s="11">
        <v>2009</v>
      </c>
      <c r="P6" s="6">
        <f>SUM(B35:B46)</f>
        <v>19601655</v>
      </c>
      <c r="Q6" s="9">
        <f t="shared" si="1"/>
        <v>1.6415698003176216E-2</v>
      </c>
    </row>
    <row r="7" spans="1:17" x14ac:dyDescent="0.25">
      <c r="A7" s="1">
        <v>38961</v>
      </c>
      <c r="B7" s="6">
        <f>'[1]Pesq_leite cru adquirido'!$AB120</f>
        <v>1298577</v>
      </c>
      <c r="C7">
        <f>[2]Plan2!$C9</f>
        <v>104.06114645023271</v>
      </c>
      <c r="D7">
        <f>[2]Plan2!$S9</f>
        <v>2.089412141662911</v>
      </c>
      <c r="G7" s="6">
        <f t="shared" si="0"/>
        <v>3952265</v>
      </c>
      <c r="O7" s="11">
        <v>2010</v>
      </c>
      <c r="P7" s="6">
        <f>SUM(B47:B58)</f>
        <v>20975501</v>
      </c>
      <c r="Q7" s="9">
        <f t="shared" si="1"/>
        <v>7.0088265506152325E-2</v>
      </c>
    </row>
    <row r="8" spans="1:17" x14ac:dyDescent="0.25">
      <c r="A8" s="1">
        <v>38991</v>
      </c>
      <c r="B8" s="6">
        <f>'[1]Pesq_leite cru adquirido'!$AB121</f>
        <v>1475437</v>
      </c>
      <c r="C8">
        <f>[2]Plan2!$C10</f>
        <v>106.85632792466154</v>
      </c>
      <c r="D8">
        <f>[2]Plan2!$S10</f>
        <v>2.0347566409148365</v>
      </c>
      <c r="G8" s="6">
        <f t="shared" si="0"/>
        <v>4107631</v>
      </c>
      <c r="O8" s="11">
        <v>2011</v>
      </c>
      <c r="P8" s="6">
        <f>SUM(B59:B70)</f>
        <v>21793474</v>
      </c>
      <c r="Q8" s="9">
        <f t="shared" si="1"/>
        <v>3.8996589402083837E-2</v>
      </c>
    </row>
    <row r="9" spans="1:17" x14ac:dyDescent="0.25">
      <c r="A9" s="1">
        <v>39022</v>
      </c>
      <c r="B9" s="6">
        <f>'[1]Pesq_leite cru adquirido'!$AB122</f>
        <v>1525372</v>
      </c>
      <c r="C9">
        <f>[2]Plan2!$C11</f>
        <v>109.58053567926241</v>
      </c>
      <c r="D9">
        <f>[2]Plan2!$S11</f>
        <v>1.9552342888443202</v>
      </c>
      <c r="G9" s="6">
        <f t="shared" si="0"/>
        <v>4299386</v>
      </c>
      <c r="O9" s="11">
        <v>2012</v>
      </c>
      <c r="P9" s="6">
        <f>SUM(B71:B82)</f>
        <v>22327965</v>
      </c>
      <c r="Q9" s="9">
        <f t="shared" si="1"/>
        <v>2.4525277612922114E-2</v>
      </c>
    </row>
    <row r="10" spans="1:17" x14ac:dyDescent="0.25">
      <c r="A10" s="1">
        <v>39052</v>
      </c>
      <c r="B10" s="6">
        <f>'[1]Pesq_leite cru adquirido'!$AB123</f>
        <v>1614721</v>
      </c>
      <c r="C10">
        <f>[2]Plan2!$C12</f>
        <v>111.08780455014049</v>
      </c>
      <c r="D10">
        <f>[2]Plan2!$S12</f>
        <v>1.8584077456969585</v>
      </c>
      <c r="G10" s="6">
        <f t="shared" si="0"/>
        <v>4615530</v>
      </c>
      <c r="O10" s="11">
        <v>2013</v>
      </c>
      <c r="P10" s="6">
        <f>SUM(B83:B94)</f>
        <v>23557963</v>
      </c>
      <c r="Q10" s="9">
        <f t="shared" si="1"/>
        <v>5.5087778935518861E-2</v>
      </c>
    </row>
    <row r="11" spans="1:17" x14ac:dyDescent="0.25">
      <c r="A11" s="1">
        <v>39083</v>
      </c>
      <c r="B11" s="6">
        <f>'[1]Pesq_leite cru adquirido'!$AB124</f>
        <v>1629549</v>
      </c>
      <c r="C11">
        <f>[2]Plan2!$C13</f>
        <v>112.26594002147296</v>
      </c>
      <c r="D11">
        <f>[2]Plan2!$S13</f>
        <v>1.9008767012711618</v>
      </c>
      <c r="G11" s="6">
        <f t="shared" si="0"/>
        <v>4769642</v>
      </c>
      <c r="O11" s="11">
        <v>2014</v>
      </c>
      <c r="P11" s="6">
        <f>SUM(B95:B106)</f>
        <v>24747040</v>
      </c>
      <c r="Q11" s="9">
        <f t="shared" si="1"/>
        <v>5.0474525322923736E-2</v>
      </c>
    </row>
    <row r="12" spans="1:17" x14ac:dyDescent="0.25">
      <c r="A12" s="1">
        <v>39114</v>
      </c>
      <c r="B12" s="6">
        <f>'[1]Pesq_leite cru adquirido'!$AB125</f>
        <v>1405073</v>
      </c>
      <c r="C12">
        <f>[2]Plan2!$C14</f>
        <v>115.59444346059742</v>
      </c>
      <c r="D12">
        <f>[2]Plan2!$S14</f>
        <v>1.9656965573805207</v>
      </c>
      <c r="G12" s="6">
        <f t="shared" si="0"/>
        <v>4649343</v>
      </c>
      <c r="O12" s="11">
        <v>2015</v>
      </c>
      <c r="P12" s="6">
        <f>SUM(B107:B118)</f>
        <v>24061212</v>
      </c>
      <c r="Q12" s="9">
        <f t="shared" si="1"/>
        <v>-2.7713536649231596E-2</v>
      </c>
    </row>
    <row r="13" spans="1:17" x14ac:dyDescent="0.25">
      <c r="A13" s="1">
        <v>39142</v>
      </c>
      <c r="B13" s="6">
        <f>'[1]Pesq_leite cru adquirido'!$AB126</f>
        <v>1444693</v>
      </c>
      <c r="C13">
        <f>[2]Plan2!$C15</f>
        <v>113.50565379221899</v>
      </c>
      <c r="D13">
        <f>[2]Plan2!$S15</f>
        <v>2.0885999659624686</v>
      </c>
      <c r="G13" s="6">
        <f t="shared" si="0"/>
        <v>4479315</v>
      </c>
      <c r="O13" s="11">
        <v>2016</v>
      </c>
      <c r="P13" s="6">
        <f>SUM(B119:B130)</f>
        <v>23168637</v>
      </c>
      <c r="Q13" s="9">
        <f t="shared" si="1"/>
        <v>-3.7096011622357206E-2</v>
      </c>
    </row>
    <row r="14" spans="1:17" x14ac:dyDescent="0.25">
      <c r="A14" s="1">
        <v>39173</v>
      </c>
      <c r="B14" s="6">
        <f>'[1]Pesq_leite cru adquirido'!$AB127</f>
        <v>1333077</v>
      </c>
      <c r="C14">
        <f>[2]Plan2!$C16</f>
        <v>112.97869700966353</v>
      </c>
      <c r="D14">
        <f>[2]Plan2!$S16</f>
        <v>2.2805693554776068</v>
      </c>
      <c r="G14" s="6">
        <f t="shared" si="0"/>
        <v>4182843</v>
      </c>
      <c r="O14" s="11">
        <v>2017</v>
      </c>
      <c r="P14" s="6">
        <f>SUM(B131:B142)</f>
        <v>24333511</v>
      </c>
      <c r="Q14" s="9">
        <f t="shared" si="1"/>
        <v>5.0278054768608138E-2</v>
      </c>
    </row>
    <row r="15" spans="1:17" x14ac:dyDescent="0.25">
      <c r="A15" s="1">
        <v>39203</v>
      </c>
      <c r="B15" s="6">
        <f>'[1]Pesq_leite cru adquirido'!$AB128</f>
        <v>1359253</v>
      </c>
      <c r="C15">
        <f>[2]Plan2!$C17</f>
        <v>114.09741412790063</v>
      </c>
      <c r="D15">
        <f>[2]Plan2!$S17</f>
        <v>2.4315977999203917</v>
      </c>
      <c r="G15" s="6">
        <f t="shared" si="0"/>
        <v>4137023</v>
      </c>
      <c r="O15" s="11">
        <v>2018</v>
      </c>
      <c r="P15" s="6">
        <f>SUM(B143:B154)</f>
        <v>24457864</v>
      </c>
      <c r="Q15" s="9">
        <f t="shared" si="1"/>
        <v>5.1103599476458594E-3</v>
      </c>
    </row>
    <row r="16" spans="1:17" x14ac:dyDescent="0.25">
      <c r="A16" s="1">
        <v>39234</v>
      </c>
      <c r="B16" s="6">
        <f>'[1]Pesq_leite cru adquirido'!$AB129</f>
        <v>1324948</v>
      </c>
      <c r="C16">
        <f>[2]Plan2!$C18</f>
        <v>115.42270091935005</v>
      </c>
      <c r="D16">
        <f>[2]Plan2!$S18</f>
        <v>2.6501145876857581</v>
      </c>
      <c r="G16" s="6">
        <f t="shared" si="0"/>
        <v>4017278</v>
      </c>
      <c r="I16" s="9">
        <f t="shared" ref="I16:I47" si="2">G16/G4-1</f>
        <v>3.066193061921374E-2</v>
      </c>
      <c r="O16" s="11">
        <v>2019</v>
      </c>
      <c r="P16" s="6">
        <f>SUM(B155:B166)</f>
        <v>25011824</v>
      </c>
      <c r="Q16" s="9">
        <f t="shared" si="1"/>
        <v>2.2649565800185956E-2</v>
      </c>
    </row>
    <row r="17" spans="1:17" x14ac:dyDescent="0.25">
      <c r="A17" s="1">
        <v>39264</v>
      </c>
      <c r="B17" s="6">
        <f>'[1]Pesq_leite cru adquirido'!$AB130</f>
        <v>1434022</v>
      </c>
      <c r="C17">
        <f>[2]Plan2!$C19</f>
        <v>114.99866635882586</v>
      </c>
      <c r="D17">
        <f>[2]Plan2!$S19</f>
        <v>3.0220556247187158</v>
      </c>
      <c r="G17" s="6">
        <f t="shared" si="0"/>
        <v>4118223</v>
      </c>
      <c r="I17" s="9">
        <f t="shared" si="2"/>
        <v>5.6648752334225616E-2</v>
      </c>
      <c r="O17" s="11">
        <v>2020</v>
      </c>
      <c r="P17" s="6">
        <f>SUM(B167:B178)</f>
        <v>25641262</v>
      </c>
      <c r="Q17" s="9">
        <f t="shared" si="1"/>
        <v>2.5165617669467011E-2</v>
      </c>
    </row>
    <row r="18" spans="1:17" x14ac:dyDescent="0.25">
      <c r="A18" s="1">
        <v>39295</v>
      </c>
      <c r="B18" s="6">
        <f>'[1]Pesq_leite cru adquirido'!$AB131</f>
        <v>1488964</v>
      </c>
      <c r="C18">
        <f>[2]Plan2!$C20</f>
        <v>116.45524636653903</v>
      </c>
      <c r="D18">
        <f>[2]Plan2!$S20</f>
        <v>3.0956127488062588</v>
      </c>
      <c r="G18" s="6">
        <f t="shared" si="0"/>
        <v>4247934</v>
      </c>
      <c r="I18" s="9">
        <f t="shared" si="2"/>
        <v>8.3401535811848282E-2</v>
      </c>
      <c r="O18" s="11">
        <v>2021</v>
      </c>
      <c r="P18" s="6">
        <f>SUM(B179:B190)</f>
        <v>25121800</v>
      </c>
      <c r="Q18" s="9">
        <f t="shared" si="1"/>
        <v>-2.0258831254093446E-2</v>
      </c>
    </row>
    <row r="19" spans="1:17" x14ac:dyDescent="0.25">
      <c r="A19" s="1">
        <v>39326</v>
      </c>
      <c r="B19" s="6">
        <f>'[1]Pesq_leite cru adquirido'!$AB132</f>
        <v>1519011</v>
      </c>
      <c r="C19">
        <f>[2]Plan2!$C21</f>
        <v>120.1271911370809</v>
      </c>
      <c r="D19">
        <f>[2]Plan2!$S21</f>
        <v>2.7393822444122464</v>
      </c>
      <c r="G19" s="6">
        <f t="shared" si="0"/>
        <v>4441997</v>
      </c>
      <c r="I19" s="9">
        <f t="shared" si="2"/>
        <v>0.12391173162730729</v>
      </c>
      <c r="O19" s="12" t="s">
        <v>11</v>
      </c>
      <c r="P19" s="10">
        <f>SUM(B191:B193,E194:E199)</f>
        <v>17047383.110595278</v>
      </c>
      <c r="Q19" s="13">
        <f t="shared" si="1"/>
        <v>-0.32141076234205834</v>
      </c>
    </row>
    <row r="20" spans="1:17" x14ac:dyDescent="0.25">
      <c r="A20" s="1">
        <v>39356</v>
      </c>
      <c r="B20" s="6">
        <f>'[1]Pesq_leite cru adquirido'!$AB133</f>
        <v>1591830</v>
      </c>
      <c r="C20">
        <f>[2]Plan2!$C22</f>
        <v>123.69166935821428</v>
      </c>
      <c r="D20">
        <f>[2]Plan2!$S22</f>
        <v>2.4817510994495393</v>
      </c>
      <c r="G20" s="6">
        <f t="shared" si="0"/>
        <v>4599805</v>
      </c>
      <c r="I20" s="9">
        <f t="shared" si="2"/>
        <v>0.11981942876563156</v>
      </c>
    </row>
    <row r="21" spans="1:17" x14ac:dyDescent="0.25">
      <c r="A21" s="1">
        <v>39387</v>
      </c>
      <c r="B21" s="6">
        <f>'[1]Pesq_leite cru adquirido'!$AB134</f>
        <v>1605511</v>
      </c>
      <c r="C21">
        <f>[2]Plan2!$C23</f>
        <v>123.94233458990739</v>
      </c>
      <c r="D21">
        <f>[2]Plan2!$S23</f>
        <v>2.4484744181989813</v>
      </c>
      <c r="G21" s="6">
        <f t="shared" si="0"/>
        <v>4716352</v>
      </c>
      <c r="I21" s="9">
        <f t="shared" si="2"/>
        <v>9.6982685434617855E-2</v>
      </c>
    </row>
    <row r="22" spans="1:17" x14ac:dyDescent="0.25">
      <c r="A22" s="1">
        <v>39417</v>
      </c>
      <c r="B22" s="6">
        <f>'[1]Pesq_leite cru adquirido'!$AB135</f>
        <v>1752712</v>
      </c>
      <c r="C22">
        <f>[2]Plan2!$C24</f>
        <v>126.57261801954843</v>
      </c>
      <c r="D22">
        <f>[2]Plan2!$S24</f>
        <v>2.3471135194708888</v>
      </c>
      <c r="G22" s="6">
        <f t="shared" si="0"/>
        <v>4950053</v>
      </c>
      <c r="I22" s="9">
        <f t="shared" si="2"/>
        <v>7.2477700285774382E-2</v>
      </c>
    </row>
    <row r="23" spans="1:17" x14ac:dyDescent="0.25">
      <c r="A23" s="1">
        <v>39448</v>
      </c>
      <c r="B23" s="6">
        <f>'[1]Pesq_leite cru adquirido'!$AB136</f>
        <v>1767810</v>
      </c>
      <c r="C23">
        <f>[2]Plan2!$C25</f>
        <v>128.96376954496716</v>
      </c>
      <c r="D23">
        <f>[2]Plan2!$S25</f>
        <v>2.3747910878821976</v>
      </c>
      <c r="G23" s="6">
        <f t="shared" si="0"/>
        <v>5126033</v>
      </c>
      <c r="I23" s="9">
        <f t="shared" si="2"/>
        <v>7.4720702308475051E-2</v>
      </c>
    </row>
    <row r="24" spans="1:17" x14ac:dyDescent="0.25">
      <c r="A24" s="1">
        <v>39479</v>
      </c>
      <c r="B24" s="6">
        <f>'[1]Pesq_leite cru adquirido'!$AB137</f>
        <v>1604373</v>
      </c>
      <c r="C24">
        <f>[2]Plan2!$C26</f>
        <v>124.91277452113488</v>
      </c>
      <c r="D24">
        <f>[2]Plan2!$S26</f>
        <v>2.5624432859796471</v>
      </c>
      <c r="G24" s="6">
        <f t="shared" si="0"/>
        <v>5124895</v>
      </c>
      <c r="I24" s="9">
        <f t="shared" si="2"/>
        <v>0.10228369900865553</v>
      </c>
    </row>
    <row r="25" spans="1:17" x14ac:dyDescent="0.25">
      <c r="A25" s="1">
        <v>39508</v>
      </c>
      <c r="B25" s="6">
        <f>'[1]Pesq_leite cru adquirido'!$AB138</f>
        <v>1611925</v>
      </c>
      <c r="C25">
        <f>[2]Plan2!$C27</f>
        <v>128.47681359972142</v>
      </c>
      <c r="D25">
        <f>[2]Plan2!$S27</f>
        <v>2.5720346614959602</v>
      </c>
      <c r="G25" s="6">
        <f t="shared" si="0"/>
        <v>4984108</v>
      </c>
      <c r="I25" s="9">
        <f t="shared" si="2"/>
        <v>0.11269424007911932</v>
      </c>
    </row>
    <row r="26" spans="1:17" x14ac:dyDescent="0.25">
      <c r="A26" s="1">
        <v>39539</v>
      </c>
      <c r="B26" s="6">
        <f>'[1]Pesq_leite cru adquirido'!$AB139</f>
        <v>1566348</v>
      </c>
      <c r="C26">
        <f>[2]Plan2!$C28</f>
        <v>129.41609489799495</v>
      </c>
      <c r="D26">
        <f>[2]Plan2!$S28</f>
        <v>2.6129775093700052</v>
      </c>
      <c r="G26" s="6">
        <f t="shared" si="0"/>
        <v>4782646</v>
      </c>
      <c r="I26" s="9">
        <f t="shared" si="2"/>
        <v>0.14339601079935349</v>
      </c>
    </row>
    <row r="27" spans="1:17" x14ac:dyDescent="0.25">
      <c r="A27" s="1">
        <v>39569</v>
      </c>
      <c r="B27" s="6">
        <f>'[1]Pesq_leite cru adquirido'!$AB140</f>
        <v>1588035</v>
      </c>
      <c r="C27">
        <f>[2]Plan2!$C29</f>
        <v>131.028456225827</v>
      </c>
      <c r="D27">
        <f>[2]Plan2!$S29</f>
        <v>2.60538577390298</v>
      </c>
      <c r="G27" s="6">
        <f t="shared" si="0"/>
        <v>4766308</v>
      </c>
      <c r="I27" s="9">
        <f t="shared" si="2"/>
        <v>0.15211058773422348</v>
      </c>
    </row>
    <row r="28" spans="1:17" x14ac:dyDescent="0.25">
      <c r="A28" s="1">
        <v>39600</v>
      </c>
      <c r="B28" s="6">
        <f>'[1]Pesq_leite cru adquirido'!$AB141</f>
        <v>1541045</v>
      </c>
      <c r="C28">
        <f>[2]Plan2!$C30</f>
        <v>132.78329745799547</v>
      </c>
      <c r="D28">
        <f>[2]Plan2!$S30</f>
        <v>2.5089340479935354</v>
      </c>
      <c r="G28" s="6">
        <f t="shared" si="0"/>
        <v>4695428</v>
      </c>
      <c r="I28" s="9">
        <f t="shared" si="2"/>
        <v>0.16880833240816284</v>
      </c>
    </row>
    <row r="29" spans="1:17" x14ac:dyDescent="0.25">
      <c r="A29" s="1">
        <v>39630</v>
      </c>
      <c r="B29" s="6">
        <f>'[1]Pesq_leite cru adquirido'!$AB142</f>
        <v>1594165</v>
      </c>
      <c r="C29">
        <f>[2]Plan2!$C31</f>
        <v>132.2561014753756</v>
      </c>
      <c r="D29">
        <f>[2]Plan2!$S31</f>
        <v>2.4022746577974772</v>
      </c>
      <c r="G29" s="6">
        <f t="shared" si="0"/>
        <v>4723245</v>
      </c>
      <c r="I29" s="9">
        <f t="shared" si="2"/>
        <v>0.14691336530343313</v>
      </c>
    </row>
    <row r="30" spans="1:17" x14ac:dyDescent="0.25">
      <c r="A30" s="1">
        <v>39661</v>
      </c>
      <c r="B30" s="6">
        <f>'[1]Pesq_leite cru adquirido'!$AB143</f>
        <v>1573243</v>
      </c>
      <c r="C30">
        <f>[2]Plan2!$C32</f>
        <v>130.70145247043715</v>
      </c>
      <c r="D30">
        <f>[2]Plan2!$S32</f>
        <v>2.2458103422976223</v>
      </c>
      <c r="G30" s="6">
        <f t="shared" si="0"/>
        <v>4708453</v>
      </c>
      <c r="I30" s="9">
        <f t="shared" si="2"/>
        <v>0.10841011183318772</v>
      </c>
    </row>
    <row r="31" spans="1:17" x14ac:dyDescent="0.25">
      <c r="A31" s="1">
        <v>39692</v>
      </c>
      <c r="B31" s="6">
        <f>'[1]Pesq_leite cru adquirido'!$AB144</f>
        <v>1509183</v>
      </c>
      <c r="C31">
        <f>[2]Plan2!$C33</f>
        <v>129.56215972976003</v>
      </c>
      <c r="D31">
        <f>[2]Plan2!$S33</f>
        <v>2.1004453929830307</v>
      </c>
      <c r="G31" s="6">
        <f t="shared" si="0"/>
        <v>4676591</v>
      </c>
      <c r="I31" s="9">
        <f t="shared" si="2"/>
        <v>5.2812732651552841E-2</v>
      </c>
    </row>
    <row r="32" spans="1:17" x14ac:dyDescent="0.25">
      <c r="A32" s="1">
        <v>39722</v>
      </c>
      <c r="B32" s="6">
        <f>'[1]Pesq_leite cru adquirido'!$AB145</f>
        <v>1582565</v>
      </c>
      <c r="C32">
        <f>[2]Plan2!$C34</f>
        <v>130.09409290228282</v>
      </c>
      <c r="D32">
        <f>[2]Plan2!$S34</f>
        <v>2.0180053722460372</v>
      </c>
      <c r="G32" s="6">
        <f t="shared" si="0"/>
        <v>4664991</v>
      </c>
      <c r="I32" s="9">
        <f t="shared" si="2"/>
        <v>1.4171470312328349E-2</v>
      </c>
    </row>
    <row r="33" spans="1:9" x14ac:dyDescent="0.25">
      <c r="A33" s="1">
        <v>39753</v>
      </c>
      <c r="B33" s="6">
        <f>'[1]Pesq_leite cru adquirido'!$AB146</f>
        <v>1618610</v>
      </c>
      <c r="C33">
        <f>[2]Plan2!$C35</f>
        <v>130.34446284255688</v>
      </c>
      <c r="D33">
        <f>[2]Plan2!$S35</f>
        <v>2.0210280669859002</v>
      </c>
      <c r="G33" s="6">
        <f t="shared" si="0"/>
        <v>4710358</v>
      </c>
      <c r="I33" s="9">
        <f t="shared" si="2"/>
        <v>-1.2708975072259765E-3</v>
      </c>
    </row>
    <row r="34" spans="1:9" x14ac:dyDescent="0.25">
      <c r="A34" s="1">
        <v>39783</v>
      </c>
      <c r="B34" s="6">
        <f>'[1]Pesq_leite cru adquirido'!$AB147</f>
        <v>1727775</v>
      </c>
      <c r="C34">
        <f>[2]Plan2!$C36</f>
        <v>129.8041726240572</v>
      </c>
      <c r="D34">
        <f>[2]Plan2!$S36</f>
        <v>2.0513171170687126</v>
      </c>
      <c r="G34" s="6">
        <f t="shared" si="0"/>
        <v>4928950</v>
      </c>
      <c r="I34" s="9">
        <f t="shared" si="2"/>
        <v>-4.2631866769911042E-3</v>
      </c>
    </row>
    <row r="35" spans="1:9" x14ac:dyDescent="0.25">
      <c r="A35" s="1">
        <v>39814</v>
      </c>
      <c r="B35" s="6">
        <f>'[1]Pesq_leite cru adquirido'!$AB148</f>
        <v>1757217</v>
      </c>
      <c r="C35">
        <f>[2]Plan2!$C37</f>
        <v>131.02368867866545</v>
      </c>
      <c r="D35">
        <f>[2]Plan2!$S37</f>
        <v>2.0361976994333899</v>
      </c>
      <c r="G35" s="6">
        <f t="shared" si="0"/>
        <v>5103602</v>
      </c>
      <c r="I35" s="9">
        <f t="shared" si="2"/>
        <v>-4.3758984774385778E-3</v>
      </c>
    </row>
    <row r="36" spans="1:9" x14ac:dyDescent="0.25">
      <c r="A36" s="1">
        <v>39845</v>
      </c>
      <c r="B36" s="6">
        <f>'[1]Pesq_leite cru adquirido'!$AB149</f>
        <v>1565150</v>
      </c>
      <c r="C36">
        <f>[2]Plan2!$C38</f>
        <v>132.61776663151841</v>
      </c>
      <c r="D36">
        <f>[2]Plan2!$S38</f>
        <v>2.0477671109176345</v>
      </c>
      <c r="G36" s="6">
        <f t="shared" ref="G36:G67" si="3">SUM(B34:B36)</f>
        <v>5050142</v>
      </c>
      <c r="I36" s="9">
        <f t="shared" si="2"/>
        <v>-1.4586250059757333E-2</v>
      </c>
    </row>
    <row r="37" spans="1:9" x14ac:dyDescent="0.25">
      <c r="A37" s="1">
        <v>39873</v>
      </c>
      <c r="B37" s="6">
        <f>'[1]Pesq_leite cru adquirido'!$AB150</f>
        <v>1610304</v>
      </c>
      <c r="C37">
        <f>[2]Plan2!$C39</f>
        <v>134.84621703269889</v>
      </c>
      <c r="D37">
        <f>[2]Plan2!$S39</f>
        <v>2.0707848253225336</v>
      </c>
      <c r="G37" s="6">
        <f t="shared" si="3"/>
        <v>4932671</v>
      </c>
      <c r="I37" s="9">
        <f t="shared" si="2"/>
        <v>-1.0320201729176026E-2</v>
      </c>
    </row>
    <row r="38" spans="1:9" x14ac:dyDescent="0.25">
      <c r="A38" s="1">
        <v>39904</v>
      </c>
      <c r="B38" s="6">
        <f>'[1]Pesq_leite cru adquirido'!$AB151</f>
        <v>1452709</v>
      </c>
      <c r="C38">
        <f>[2]Plan2!$C40</f>
        <v>134.11282735599247</v>
      </c>
      <c r="D38">
        <f>[2]Plan2!$S40</f>
        <v>2.2045650448399474</v>
      </c>
      <c r="G38" s="6">
        <f t="shared" si="3"/>
        <v>4628163</v>
      </c>
      <c r="I38" s="9">
        <f t="shared" si="2"/>
        <v>-3.2300738963326969E-2</v>
      </c>
    </row>
    <row r="39" spans="1:9" x14ac:dyDescent="0.25">
      <c r="A39" s="1">
        <v>39934</v>
      </c>
      <c r="B39" s="6">
        <f>'[1]Pesq_leite cru adquirido'!$AB152</f>
        <v>1434486</v>
      </c>
      <c r="C39">
        <f>[2]Plan2!$C41</f>
        <v>132.97295077137645</v>
      </c>
      <c r="D39">
        <f>[2]Plan2!$S41</f>
        <v>2.3775786144104041</v>
      </c>
      <c r="G39" s="6">
        <f t="shared" si="3"/>
        <v>4497499</v>
      </c>
      <c r="I39" s="9">
        <f t="shared" si="2"/>
        <v>-5.6397740137649532E-2</v>
      </c>
    </row>
    <row r="40" spans="1:9" x14ac:dyDescent="0.25">
      <c r="A40" s="1">
        <v>39965</v>
      </c>
      <c r="B40" s="6">
        <f>'[1]Pesq_leite cru adquirido'!$AB153</f>
        <v>1407484</v>
      </c>
      <c r="C40">
        <f>[2]Plan2!$C42</f>
        <v>132.80880491512309</v>
      </c>
      <c r="D40">
        <f>[2]Plan2!$S42</f>
        <v>2.5936233775025577</v>
      </c>
      <c r="G40" s="6">
        <f t="shared" si="3"/>
        <v>4294679</v>
      </c>
      <c r="I40" s="9">
        <f t="shared" si="2"/>
        <v>-8.5348769057900564E-2</v>
      </c>
    </row>
    <row r="41" spans="1:9" x14ac:dyDescent="0.25">
      <c r="A41" s="1">
        <v>39995</v>
      </c>
      <c r="B41" s="6">
        <f>'[1]Pesq_leite cru adquirido'!$AB154</f>
        <v>1553601</v>
      </c>
      <c r="C41">
        <f>[2]Plan2!$C43</f>
        <v>131.50338710720283</v>
      </c>
      <c r="D41">
        <f>[2]Plan2!$S43</f>
        <v>2.6272878086447817</v>
      </c>
      <c r="G41" s="6">
        <f t="shared" si="3"/>
        <v>4395571</v>
      </c>
      <c r="I41" s="9">
        <f t="shared" si="2"/>
        <v>-6.9374762477915075E-2</v>
      </c>
    </row>
    <row r="42" spans="1:9" x14ac:dyDescent="0.25">
      <c r="A42" s="1">
        <v>40026</v>
      </c>
      <c r="B42" s="6">
        <f>'[1]Pesq_leite cru adquirido'!$AB155</f>
        <v>1641471</v>
      </c>
      <c r="C42">
        <f>[2]Plan2!$C44</f>
        <v>131.48488551689684</v>
      </c>
      <c r="D42">
        <f>[2]Plan2!$S44</f>
        <v>2.5203914827990368</v>
      </c>
      <c r="G42" s="6">
        <f t="shared" si="3"/>
        <v>4602556</v>
      </c>
      <c r="I42" s="9">
        <f t="shared" si="2"/>
        <v>-2.2490826604831815E-2</v>
      </c>
    </row>
    <row r="43" spans="1:9" x14ac:dyDescent="0.25">
      <c r="A43" s="1">
        <v>40057</v>
      </c>
      <c r="B43" s="6">
        <f>'[1]Pesq_leite cru adquirido'!$AB156</f>
        <v>1700529</v>
      </c>
      <c r="C43">
        <f>[2]Plan2!$C45</f>
        <v>131.75670090954134</v>
      </c>
      <c r="D43">
        <f>[2]Plan2!$S45</f>
        <v>2.3657603237900684</v>
      </c>
      <c r="G43" s="6">
        <f t="shared" si="3"/>
        <v>4895601</v>
      </c>
      <c r="I43" s="9">
        <f t="shared" si="2"/>
        <v>4.6831121216287741E-2</v>
      </c>
    </row>
    <row r="44" spans="1:9" x14ac:dyDescent="0.25">
      <c r="A44" s="1">
        <v>40087</v>
      </c>
      <c r="B44" s="6">
        <f>'[1]Pesq_leite cru adquirido'!$AB157</f>
        <v>1795083</v>
      </c>
      <c r="C44">
        <f>[2]Plan2!$C46</f>
        <v>132.02136519951708</v>
      </c>
      <c r="D44">
        <f>[2]Plan2!$S46</f>
        <v>2.1599045600004754</v>
      </c>
      <c r="G44" s="6">
        <f t="shared" si="3"/>
        <v>5137083</v>
      </c>
      <c r="I44" s="9">
        <f t="shared" si="2"/>
        <v>0.10119890906541951</v>
      </c>
    </row>
    <row r="45" spans="1:9" x14ac:dyDescent="0.25">
      <c r="A45" s="1">
        <v>40118</v>
      </c>
      <c r="B45" s="6">
        <f>'[1]Pesq_leite cru adquirido'!$AB158</f>
        <v>1803057</v>
      </c>
      <c r="C45">
        <f>[2]Plan2!$C47</f>
        <v>132.18061147387442</v>
      </c>
      <c r="D45">
        <f>[2]Plan2!$S47</f>
        <v>2.0463042563454716</v>
      </c>
      <c r="G45" s="6">
        <f t="shared" si="3"/>
        <v>5298669</v>
      </c>
      <c r="I45" s="9">
        <f t="shared" si="2"/>
        <v>0.1248973007996419</v>
      </c>
    </row>
    <row r="46" spans="1:9" x14ac:dyDescent="0.25">
      <c r="A46" s="1">
        <v>40148</v>
      </c>
      <c r="B46" s="6">
        <f>'[1]Pesq_leite cru adquirido'!$AB159</f>
        <v>1880564</v>
      </c>
      <c r="C46">
        <f>[2]Plan2!$C48</f>
        <v>131.5572324277837</v>
      </c>
      <c r="D46">
        <f>[2]Plan2!$S48</f>
        <v>2.0488054901636774</v>
      </c>
      <c r="G46" s="6">
        <f t="shared" si="3"/>
        <v>5478704</v>
      </c>
      <c r="I46" s="9">
        <f t="shared" si="2"/>
        <v>0.1115357226184075</v>
      </c>
    </row>
    <row r="47" spans="1:9" x14ac:dyDescent="0.25">
      <c r="A47" s="1">
        <v>40179</v>
      </c>
      <c r="B47" s="6">
        <f>'[1]Pesq_leite cru adquirido'!$AB160</f>
        <v>1880098</v>
      </c>
      <c r="C47">
        <f>[2]Plan2!$C49</f>
        <v>133.30605295473705</v>
      </c>
      <c r="D47">
        <f>[2]Plan2!$S49</f>
        <v>2.0783781974661037</v>
      </c>
      <c r="G47" s="6">
        <f t="shared" si="3"/>
        <v>5563719</v>
      </c>
      <c r="I47" s="9">
        <f t="shared" si="2"/>
        <v>9.0155345185615854E-2</v>
      </c>
    </row>
    <row r="48" spans="1:9" x14ac:dyDescent="0.25">
      <c r="A48" s="1">
        <v>40210</v>
      </c>
      <c r="B48" s="6">
        <f>'[1]Pesq_leite cru adquirido'!$AB161</f>
        <v>1634179</v>
      </c>
      <c r="C48">
        <f>[2]Plan2!$C50</f>
        <v>134.34955941307885</v>
      </c>
      <c r="D48">
        <f>[2]Plan2!$S50</f>
        <v>2.2676132817394401</v>
      </c>
      <c r="G48" s="6">
        <f t="shared" si="3"/>
        <v>5394841</v>
      </c>
      <c r="I48" s="9">
        <f t="shared" ref="I48:I79" si="4">G48/G36-1</f>
        <v>6.82553084645936E-2</v>
      </c>
    </row>
    <row r="49" spans="1:9" x14ac:dyDescent="0.25">
      <c r="A49" s="1">
        <v>40238</v>
      </c>
      <c r="B49" s="6">
        <f>'[1]Pesq_leite cru adquirido'!$AB162</f>
        <v>1755525</v>
      </c>
      <c r="C49">
        <f>[2]Plan2!$C51</f>
        <v>134.56420435417849</v>
      </c>
      <c r="D49">
        <f>[2]Plan2!$S51</f>
        <v>2.5218040465760043</v>
      </c>
      <c r="G49" s="6">
        <f t="shared" si="3"/>
        <v>5269802</v>
      </c>
      <c r="I49" s="9">
        <f t="shared" si="4"/>
        <v>6.8346540849774984E-2</v>
      </c>
    </row>
    <row r="50" spans="1:9" x14ac:dyDescent="0.25">
      <c r="A50" s="1">
        <v>40269</v>
      </c>
      <c r="B50" s="6">
        <f>'[1]Pesq_leite cru adquirido'!$AB163</f>
        <v>1655255</v>
      </c>
      <c r="C50">
        <f>[2]Plan2!$C52</f>
        <v>132.99411372167643</v>
      </c>
      <c r="D50">
        <f>[2]Plan2!$S52</f>
        <v>2.6889409127274431</v>
      </c>
      <c r="G50" s="6">
        <f t="shared" si="3"/>
        <v>5044959</v>
      </c>
      <c r="I50" s="9">
        <f t="shared" si="4"/>
        <v>9.0056465167713373E-2</v>
      </c>
    </row>
    <row r="51" spans="1:9" x14ac:dyDescent="0.25">
      <c r="A51" s="1">
        <v>40299</v>
      </c>
      <c r="B51" s="6">
        <f>'[1]Pesq_leite cru adquirido'!$AB164</f>
        <v>1633056</v>
      </c>
      <c r="C51">
        <f>[2]Plan2!$C53</f>
        <v>130.98599575944507</v>
      </c>
      <c r="D51">
        <f>[2]Plan2!$S53</f>
        <v>2.6188766782457598</v>
      </c>
      <c r="G51" s="6">
        <f t="shared" si="3"/>
        <v>5043836</v>
      </c>
      <c r="I51" s="9">
        <f t="shared" si="4"/>
        <v>0.1214757357366838</v>
      </c>
    </row>
    <row r="52" spans="1:9" x14ac:dyDescent="0.25">
      <c r="A52" s="1">
        <v>40330</v>
      </c>
      <c r="B52" s="6">
        <f>'[1]Pesq_leite cru adquirido'!$AB165</f>
        <v>1618937</v>
      </c>
      <c r="C52">
        <f>[2]Plan2!$C54</f>
        <v>132.05439910770932</v>
      </c>
      <c r="D52">
        <f>[2]Plan2!$S54</f>
        <v>2.441067206353162</v>
      </c>
      <c r="G52" s="6">
        <f t="shared" si="3"/>
        <v>4907248</v>
      </c>
      <c r="I52" s="9">
        <f t="shared" si="4"/>
        <v>0.14263440876489253</v>
      </c>
    </row>
    <row r="53" spans="1:9" x14ac:dyDescent="0.25">
      <c r="A53" s="1">
        <v>40360</v>
      </c>
      <c r="B53" s="6">
        <f>'[1]Pesq_leite cru adquirido'!$AB166</f>
        <v>1755376</v>
      </c>
      <c r="C53">
        <f>[2]Plan2!$C55</f>
        <v>130.45790853115724</v>
      </c>
      <c r="D53">
        <f>[2]Plan2!$S55</f>
        <v>2.3697225092393506</v>
      </c>
      <c r="G53" s="6">
        <f t="shared" si="3"/>
        <v>5007369</v>
      </c>
      <c r="I53" s="9">
        <f t="shared" si="4"/>
        <v>0.13918510245881599</v>
      </c>
    </row>
    <row r="54" spans="1:9" x14ac:dyDescent="0.25">
      <c r="A54" s="1">
        <v>40391</v>
      </c>
      <c r="B54" s="6">
        <f>'[1]Pesq_leite cru adquirido'!$AB167</f>
        <v>1757528</v>
      </c>
      <c r="C54">
        <f>[2]Plan2!$C56</f>
        <v>133.78505827770553</v>
      </c>
      <c r="D54">
        <f>[2]Plan2!$S56</f>
        <v>2.31149653866661</v>
      </c>
      <c r="G54" s="6">
        <f t="shared" si="3"/>
        <v>5131841</v>
      </c>
      <c r="I54" s="9">
        <f t="shared" si="4"/>
        <v>0.11499805760103743</v>
      </c>
    </row>
    <row r="55" spans="1:9" x14ac:dyDescent="0.25">
      <c r="A55" s="1">
        <v>40422</v>
      </c>
      <c r="B55" s="6">
        <f>'[1]Pesq_leite cru adquirido'!$AB168</f>
        <v>1680980</v>
      </c>
      <c r="C55">
        <f>[2]Plan2!$C57</f>
        <v>137.93252616739755</v>
      </c>
      <c r="D55">
        <f>[2]Plan2!$S57</f>
        <v>2.2454238433698057</v>
      </c>
      <c r="G55" s="6">
        <f t="shared" si="3"/>
        <v>5193884</v>
      </c>
      <c r="I55" s="9">
        <f t="shared" si="4"/>
        <v>6.0928780756438261E-2</v>
      </c>
    </row>
    <row r="56" spans="1:9" x14ac:dyDescent="0.25">
      <c r="A56" s="1">
        <v>40452</v>
      </c>
      <c r="B56" s="6">
        <f>'[1]Pesq_leite cru adquirido'!$AB169</f>
        <v>1768832</v>
      </c>
      <c r="C56">
        <f>[2]Plan2!$C58</f>
        <v>140.09394771082674</v>
      </c>
      <c r="D56">
        <f>[2]Plan2!$S58</f>
        <v>2.259766426248373</v>
      </c>
      <c r="G56" s="6">
        <f t="shared" si="3"/>
        <v>5207340</v>
      </c>
      <c r="I56" s="9">
        <f t="shared" si="4"/>
        <v>1.367643855472056E-2</v>
      </c>
    </row>
    <row r="57" spans="1:9" x14ac:dyDescent="0.25">
      <c r="A57" s="1">
        <v>40483</v>
      </c>
      <c r="B57" s="6">
        <f>'[1]Pesq_leite cru adquirido'!$AB170</f>
        <v>1864497</v>
      </c>
      <c r="C57">
        <f>[2]Plan2!$C59</f>
        <v>143.45827206793126</v>
      </c>
      <c r="D57">
        <f>[2]Plan2!$S59</f>
        <v>2.2242565703516437</v>
      </c>
      <c r="G57" s="6">
        <f t="shared" si="3"/>
        <v>5314309</v>
      </c>
      <c r="I57" s="9">
        <f t="shared" si="4"/>
        <v>2.9516846589210388E-3</v>
      </c>
    </row>
    <row r="58" spans="1:9" x14ac:dyDescent="0.25">
      <c r="A58" s="1">
        <v>40513</v>
      </c>
      <c r="B58" s="6">
        <f>'[1]Pesq_leite cru adquirido'!$AB171</f>
        <v>1971238</v>
      </c>
      <c r="C58">
        <f>[2]Plan2!$C60</f>
        <v>146.42972391497022</v>
      </c>
      <c r="D58">
        <f>[2]Plan2!$S60</f>
        <v>2.1920490678373978</v>
      </c>
      <c r="G58" s="6">
        <f t="shared" si="3"/>
        <v>5604567</v>
      </c>
      <c r="I58" s="9">
        <f t="shared" si="4"/>
        <v>2.2973133792225209E-2</v>
      </c>
    </row>
    <row r="59" spans="1:9" x14ac:dyDescent="0.25">
      <c r="A59" s="1">
        <v>40544</v>
      </c>
      <c r="B59" s="6">
        <f>'[1]Pesq_leite cru adquirido'!$AB172</f>
        <v>1985680</v>
      </c>
      <c r="C59">
        <f>[2]Plan2!$C61</f>
        <v>148.56904434553059</v>
      </c>
      <c r="D59">
        <f>[2]Plan2!$S61</f>
        <v>2.1748199214519945</v>
      </c>
      <c r="G59" s="6">
        <f t="shared" si="3"/>
        <v>5821415</v>
      </c>
      <c r="I59" s="9">
        <f t="shared" si="4"/>
        <v>4.6317220549779714E-2</v>
      </c>
    </row>
    <row r="60" spans="1:9" x14ac:dyDescent="0.25">
      <c r="A60" s="1">
        <v>40575</v>
      </c>
      <c r="B60" s="6">
        <f>'[1]Pesq_leite cru adquirido'!$AB173</f>
        <v>1731011</v>
      </c>
      <c r="C60">
        <f>[2]Plan2!$C62</f>
        <v>150.79359516625678</v>
      </c>
      <c r="D60">
        <f>[2]Plan2!$S62</f>
        <v>2.196720623570851</v>
      </c>
      <c r="G60" s="6">
        <f t="shared" si="3"/>
        <v>5687929</v>
      </c>
      <c r="I60" s="9">
        <f t="shared" si="4"/>
        <v>5.4327458399608064E-2</v>
      </c>
    </row>
    <row r="61" spans="1:9" x14ac:dyDescent="0.25">
      <c r="A61" s="1">
        <v>40603</v>
      </c>
      <c r="B61" s="6">
        <f>'[1]Pesq_leite cru adquirido'!$AB174</f>
        <v>1771261</v>
      </c>
      <c r="C61">
        <f>[2]Plan2!$C63</f>
        <v>157.31732311316037</v>
      </c>
      <c r="D61">
        <f>[2]Plan2!$S63</f>
        <v>2.2196465922423201</v>
      </c>
      <c r="G61" s="6">
        <f t="shared" si="3"/>
        <v>5487952</v>
      </c>
      <c r="I61" s="9">
        <f t="shared" si="4"/>
        <v>4.139624221175664E-2</v>
      </c>
    </row>
    <row r="62" spans="1:9" x14ac:dyDescent="0.25">
      <c r="A62" s="1">
        <v>40634</v>
      </c>
      <c r="B62" s="6">
        <f>'[1]Pesq_leite cru adquirido'!$AB175</f>
        <v>1656821</v>
      </c>
      <c r="C62">
        <f>[2]Plan2!$C64</f>
        <v>155.35939906150236</v>
      </c>
      <c r="D62">
        <f>[2]Plan2!$S64</f>
        <v>2.3694750256736268</v>
      </c>
      <c r="G62" s="6">
        <f t="shared" si="3"/>
        <v>5159093</v>
      </c>
      <c r="I62" s="9">
        <f t="shared" si="4"/>
        <v>2.262337513545698E-2</v>
      </c>
    </row>
    <row r="63" spans="1:9" x14ac:dyDescent="0.25">
      <c r="A63" s="1">
        <v>40664</v>
      </c>
      <c r="B63" s="6">
        <f>'[1]Pesq_leite cru adquirido'!$AB176</f>
        <v>1715595</v>
      </c>
      <c r="C63">
        <f>[2]Plan2!$C65</f>
        <v>156.34479015531923</v>
      </c>
      <c r="D63">
        <f>[2]Plan2!$S65</f>
        <v>2.4335503949120816</v>
      </c>
      <c r="G63" s="6">
        <f t="shared" si="3"/>
        <v>5143677</v>
      </c>
      <c r="I63" s="9">
        <f t="shared" si="4"/>
        <v>1.9794656289379819E-2</v>
      </c>
    </row>
    <row r="64" spans="1:9" x14ac:dyDescent="0.25">
      <c r="A64" s="1">
        <v>40695</v>
      </c>
      <c r="B64" s="6">
        <f>'[1]Pesq_leite cru adquirido'!$AB177</f>
        <v>1690384</v>
      </c>
      <c r="C64">
        <f>[2]Plan2!$C66</f>
        <v>158.99827079096713</v>
      </c>
      <c r="D64">
        <f>[2]Plan2!$S66</f>
        <v>2.3849005238434211</v>
      </c>
      <c r="G64" s="6">
        <f t="shared" si="3"/>
        <v>5062800</v>
      </c>
      <c r="I64" s="9">
        <f t="shared" si="4"/>
        <v>3.1698418339566325E-2</v>
      </c>
    </row>
    <row r="65" spans="1:9" x14ac:dyDescent="0.25">
      <c r="A65" s="1">
        <v>40725</v>
      </c>
      <c r="B65" s="6">
        <f>'[1]Pesq_leite cru adquirido'!$AB178</f>
        <v>1750281</v>
      </c>
      <c r="C65">
        <f>[2]Plan2!$C67</f>
        <v>160.64510543279869</v>
      </c>
      <c r="D65">
        <f>[2]Plan2!$S67</f>
        <v>2.377834253152542</v>
      </c>
      <c r="G65" s="6">
        <f t="shared" si="3"/>
        <v>5156260</v>
      </c>
      <c r="I65" s="9">
        <f t="shared" si="4"/>
        <v>2.9734377474478046E-2</v>
      </c>
    </row>
    <row r="66" spans="1:9" x14ac:dyDescent="0.25">
      <c r="A66" s="1">
        <v>40756</v>
      </c>
      <c r="B66" s="6">
        <f>'[1]Pesq_leite cru adquirido'!$AB179</f>
        <v>1798818</v>
      </c>
      <c r="C66">
        <f>[2]Plan2!$C68</f>
        <v>162.46865533517726</v>
      </c>
      <c r="D66">
        <f>[2]Plan2!$S68</f>
        <v>2.4117374429868543</v>
      </c>
      <c r="G66" s="6">
        <f t="shared" si="3"/>
        <v>5239483</v>
      </c>
      <c r="I66" s="9">
        <f t="shared" si="4"/>
        <v>2.097531860398627E-2</v>
      </c>
    </row>
    <row r="67" spans="1:9" x14ac:dyDescent="0.25">
      <c r="A67" s="1">
        <v>40787</v>
      </c>
      <c r="B67" s="6">
        <f>'[1]Pesq_leite cru adquirido'!$AB180</f>
        <v>1790195</v>
      </c>
      <c r="C67">
        <f>[2]Plan2!$C69</f>
        <v>166.42142222858817</v>
      </c>
      <c r="D67">
        <f>[2]Plan2!$S69</f>
        <v>2.3436481634821624</v>
      </c>
      <c r="G67" s="6">
        <f t="shared" si="3"/>
        <v>5339294</v>
      </c>
      <c r="I67" s="9">
        <f t="shared" si="4"/>
        <v>2.799638959976769E-2</v>
      </c>
    </row>
    <row r="68" spans="1:9" x14ac:dyDescent="0.25">
      <c r="A68" s="1">
        <v>40817</v>
      </c>
      <c r="B68" s="6">
        <f>'[1]Pesq_leite cru adquirido'!$AB181</f>
        <v>1874826</v>
      </c>
      <c r="C68">
        <f>[2]Plan2!$C70</f>
        <v>170.08408352816207</v>
      </c>
      <c r="D68">
        <f>[2]Plan2!$S70</f>
        <v>2.2052474376443394</v>
      </c>
      <c r="G68" s="6">
        <f t="shared" ref="G68:G99" si="5">SUM(B66:B68)</f>
        <v>5463839</v>
      </c>
      <c r="I68" s="9">
        <f t="shared" si="4"/>
        <v>4.9257202333629069E-2</v>
      </c>
    </row>
    <row r="69" spans="1:9" x14ac:dyDescent="0.25">
      <c r="A69" s="1">
        <v>40848</v>
      </c>
      <c r="B69" s="6">
        <f>'[1]Pesq_leite cru adquirido'!$AB182</f>
        <v>1969568</v>
      </c>
      <c r="C69">
        <f>[2]Plan2!$C71</f>
        <v>171.00676825966116</v>
      </c>
      <c r="D69">
        <f>[2]Plan2!$S71</f>
        <v>2.1659492344139823</v>
      </c>
      <c r="G69" s="6">
        <f t="shared" si="5"/>
        <v>5634589</v>
      </c>
      <c r="I69" s="9">
        <f t="shared" si="4"/>
        <v>6.0267477860244778E-2</v>
      </c>
    </row>
    <row r="70" spans="1:9" x14ac:dyDescent="0.25">
      <c r="A70" s="1">
        <v>40878</v>
      </c>
      <c r="B70" s="6">
        <f>'[1]Pesq_leite cru adquirido'!$AB183</f>
        <v>2059034</v>
      </c>
      <c r="C70">
        <f>[2]Plan2!$C72</f>
        <v>172.03252239707882</v>
      </c>
      <c r="D70">
        <f>[2]Plan2!$S72</f>
        <v>2.1131432429242691</v>
      </c>
      <c r="G70" s="6">
        <f t="shared" si="5"/>
        <v>5903428</v>
      </c>
      <c r="I70" s="9">
        <f t="shared" si="4"/>
        <v>5.3324547641236064E-2</v>
      </c>
    </row>
    <row r="71" spans="1:9" x14ac:dyDescent="0.25">
      <c r="A71" s="1">
        <v>40909</v>
      </c>
      <c r="B71" s="6">
        <f>'[1]Pesq_leite cru adquirido'!$AB184</f>
        <v>2020427</v>
      </c>
      <c r="C71">
        <f>[2]Plan2!$C73</f>
        <v>177.29038436683092</v>
      </c>
      <c r="D71">
        <f>[2]Plan2!$S73</f>
        <v>2.0736992222935142</v>
      </c>
      <c r="G71" s="6">
        <f t="shared" si="5"/>
        <v>6049029</v>
      </c>
      <c r="I71" s="9">
        <f t="shared" si="4"/>
        <v>3.9099428575354978E-2</v>
      </c>
    </row>
    <row r="72" spans="1:9" x14ac:dyDescent="0.25">
      <c r="A72" s="1">
        <v>40940</v>
      </c>
      <c r="B72" s="6">
        <f>'[1]Pesq_leite cru adquirido'!$AB185</f>
        <v>1849688</v>
      </c>
      <c r="C72">
        <f>[2]Plan2!$C74</f>
        <v>177.51925238812947</v>
      </c>
      <c r="D72">
        <f>[2]Plan2!$S74</f>
        <v>2.1142164936179095</v>
      </c>
      <c r="G72" s="6">
        <f t="shared" si="5"/>
        <v>5929149</v>
      </c>
      <c r="I72" s="9">
        <f t="shared" si="4"/>
        <v>4.240910883381277E-2</v>
      </c>
    </row>
    <row r="73" spans="1:9" x14ac:dyDescent="0.25">
      <c r="A73" s="1">
        <v>40969</v>
      </c>
      <c r="B73" s="6">
        <f>'[1]Pesq_leite cru adquirido'!$AB186</f>
        <v>1894143</v>
      </c>
      <c r="C73">
        <f>[2]Plan2!$C75</f>
        <v>178.83509531564377</v>
      </c>
      <c r="D73">
        <f>[2]Plan2!$S75</f>
        <v>2.1235373253064602</v>
      </c>
      <c r="G73" s="6">
        <f t="shared" si="5"/>
        <v>5764258</v>
      </c>
      <c r="I73" s="9">
        <f t="shared" si="4"/>
        <v>5.0347743566270253E-2</v>
      </c>
    </row>
    <row r="74" spans="1:9" x14ac:dyDescent="0.25">
      <c r="A74" s="1">
        <v>41000</v>
      </c>
      <c r="B74" s="6">
        <f>'[1]Pesq_leite cru adquirido'!$AB187</f>
        <v>1719591</v>
      </c>
      <c r="C74">
        <f>[2]Plan2!$C76</f>
        <v>179.24242590940321</v>
      </c>
      <c r="D74">
        <f>[2]Plan2!$S76</f>
        <v>2.1345543691790589</v>
      </c>
      <c r="G74" s="6">
        <f t="shared" si="5"/>
        <v>5463422</v>
      </c>
      <c r="I74" s="9">
        <f t="shared" si="4"/>
        <v>5.8988857149890439E-2</v>
      </c>
    </row>
    <row r="75" spans="1:9" x14ac:dyDescent="0.25">
      <c r="A75" s="1">
        <v>41030</v>
      </c>
      <c r="B75" s="6">
        <f>'[1]Pesq_leite cru adquirido'!$AB188</f>
        <v>1755493</v>
      </c>
      <c r="C75">
        <f>[2]Plan2!$C77</f>
        <v>182.17374330713602</v>
      </c>
      <c r="D75">
        <f>[2]Plan2!$S77</f>
        <v>2.0576008409920163</v>
      </c>
      <c r="G75" s="6">
        <f t="shared" si="5"/>
        <v>5369227</v>
      </c>
      <c r="I75" s="9">
        <f t="shared" si="4"/>
        <v>4.3849954030939386E-2</v>
      </c>
    </row>
    <row r="76" spans="1:9" x14ac:dyDescent="0.25">
      <c r="A76" s="1">
        <v>41061</v>
      </c>
      <c r="B76" s="6">
        <f>'[1]Pesq_leite cru adquirido'!$AB189</f>
        <v>1759701</v>
      </c>
      <c r="C76">
        <f>[2]Plan2!$C78</f>
        <v>183.5603168017231</v>
      </c>
      <c r="D76">
        <f>[2]Plan2!$S78</f>
        <v>2.0165324580601793</v>
      </c>
      <c r="G76" s="6">
        <f t="shared" si="5"/>
        <v>5234785</v>
      </c>
      <c r="I76" s="9">
        <f t="shared" si="4"/>
        <v>3.3970332622264454E-2</v>
      </c>
    </row>
    <row r="77" spans="1:9" x14ac:dyDescent="0.25">
      <c r="A77" s="1">
        <v>41091</v>
      </c>
      <c r="B77" s="6">
        <f>'[1]Pesq_leite cru adquirido'!$AB190</f>
        <v>1868012</v>
      </c>
      <c r="C77">
        <f>[2]Plan2!$C79</f>
        <v>190.49715929650327</v>
      </c>
      <c r="D77">
        <f>[2]Plan2!$S79</f>
        <v>1.9557723910402462</v>
      </c>
      <c r="G77" s="6">
        <f t="shared" si="5"/>
        <v>5383206</v>
      </c>
      <c r="I77" s="9">
        <f t="shared" si="4"/>
        <v>4.401368433709707E-2</v>
      </c>
    </row>
    <row r="78" spans="1:9" x14ac:dyDescent="0.25">
      <c r="A78" s="1">
        <v>41122</v>
      </c>
      <c r="B78" s="6">
        <f>'[1]Pesq_leite cru adquirido'!$AB191</f>
        <v>1882786</v>
      </c>
      <c r="C78">
        <f>[2]Plan2!$C80</f>
        <v>201.24320256524706</v>
      </c>
      <c r="D78">
        <f>[2]Plan2!$S80</f>
        <v>1.8804998143459539</v>
      </c>
      <c r="G78" s="6">
        <f t="shared" si="5"/>
        <v>5510499</v>
      </c>
      <c r="I78" s="9">
        <f t="shared" si="4"/>
        <v>5.1725714159202241E-2</v>
      </c>
    </row>
    <row r="79" spans="1:9" x14ac:dyDescent="0.25">
      <c r="A79" s="1">
        <v>41153</v>
      </c>
      <c r="B79" s="6">
        <f>'[1]Pesq_leite cru adquirido'!$AB192</f>
        <v>1775383</v>
      </c>
      <c r="C79">
        <f>[2]Plan2!$C81</f>
        <v>200.71732452326171</v>
      </c>
      <c r="D79">
        <f>[2]Plan2!$S81</f>
        <v>1.9092421311670003</v>
      </c>
      <c r="G79" s="6">
        <f t="shared" si="5"/>
        <v>5526181</v>
      </c>
      <c r="I79" s="9">
        <f t="shared" si="4"/>
        <v>3.5002193173854002E-2</v>
      </c>
    </row>
    <row r="80" spans="1:9" x14ac:dyDescent="0.25">
      <c r="A80" s="1">
        <v>41183</v>
      </c>
      <c r="B80" s="6">
        <f>'[1]Pesq_leite cru adquirido'!$AB193</f>
        <v>1864083</v>
      </c>
      <c r="C80">
        <f>[2]Plan2!$C82</f>
        <v>202.79964630358003</v>
      </c>
      <c r="D80">
        <f>[2]Plan2!$S82</f>
        <v>1.9185767818900652</v>
      </c>
      <c r="G80" s="6">
        <f t="shared" si="5"/>
        <v>5522252</v>
      </c>
      <c r="I80" s="9">
        <f t="shared" ref="I80:I111" si="6">G80/G68-1</f>
        <v>1.0690834777525415E-2</v>
      </c>
    </row>
    <row r="81" spans="1:9" x14ac:dyDescent="0.25">
      <c r="A81" s="1">
        <v>41214</v>
      </c>
      <c r="B81" s="6">
        <f>'[1]Pesq_leite cru adquirido'!$AB194</f>
        <v>1901537</v>
      </c>
      <c r="C81">
        <f>[2]Plan2!$C83</f>
        <v>208.57283688039487</v>
      </c>
      <c r="D81">
        <f>[2]Plan2!$S83</f>
        <v>1.86683303989299</v>
      </c>
      <c r="G81" s="6">
        <f t="shared" si="5"/>
        <v>5541003</v>
      </c>
      <c r="I81" s="9">
        <f t="shared" si="6"/>
        <v>-1.6609197228049766E-2</v>
      </c>
    </row>
    <row r="82" spans="1:9" x14ac:dyDescent="0.25">
      <c r="A82" s="2">
        <v>41244</v>
      </c>
      <c r="B82" s="6">
        <f>'[1]Pesq_leite cru adquirido'!$AB195</f>
        <v>2037121</v>
      </c>
      <c r="C82">
        <f>[2]Plan2!$C84</f>
        <v>210.92456221720056</v>
      </c>
      <c r="D82">
        <f>[2]Plan2!$S84</f>
        <v>1.8197655003661295</v>
      </c>
      <c r="G82" s="6">
        <f t="shared" si="5"/>
        <v>5802741</v>
      </c>
      <c r="I82" s="9">
        <f t="shared" si="6"/>
        <v>-1.7055683579100145E-2</v>
      </c>
    </row>
    <row r="83" spans="1:9" x14ac:dyDescent="0.25">
      <c r="A83" s="1">
        <v>41275</v>
      </c>
      <c r="B83" s="6">
        <f>'[1]Pesq_leite cru adquirido'!$AB196</f>
        <v>2047555</v>
      </c>
      <c r="C83">
        <f>[2]Plan2!$C85</f>
        <v>213.49568262240805</v>
      </c>
      <c r="D83">
        <f>[2]Plan2!$S85</f>
        <v>1.822013593979267</v>
      </c>
      <c r="G83" s="6">
        <f t="shared" si="5"/>
        <v>5986213</v>
      </c>
      <c r="I83" s="9">
        <f t="shared" si="6"/>
        <v>-1.0384476582935842E-2</v>
      </c>
    </row>
    <row r="84" spans="1:9" x14ac:dyDescent="0.25">
      <c r="A84" s="1">
        <v>41306</v>
      </c>
      <c r="B84" s="6">
        <f>'[1]Pesq_leite cru adquirido'!$AB197</f>
        <v>1785516</v>
      </c>
      <c r="C84">
        <f>[2]Plan2!$C86</f>
        <v>210.04438002073488</v>
      </c>
      <c r="D84">
        <f>[2]Plan2!$S86</f>
        <v>1.8988193877822466</v>
      </c>
      <c r="G84" s="6">
        <f t="shared" si="5"/>
        <v>5870192</v>
      </c>
      <c r="I84" s="9">
        <f t="shared" si="6"/>
        <v>-9.9435854959961656E-3</v>
      </c>
    </row>
    <row r="85" spans="1:9" x14ac:dyDescent="0.25">
      <c r="A85" s="1">
        <v>41334</v>
      </c>
      <c r="B85" s="6">
        <f>'[1]Pesq_leite cru adquirido'!$AB198</f>
        <v>1852773</v>
      </c>
      <c r="C85">
        <f>[2]Plan2!$C87</f>
        <v>206.40966300425225</v>
      </c>
      <c r="D85">
        <f>[2]Plan2!$S87</f>
        <v>2.0099866410862681</v>
      </c>
      <c r="G85" s="6">
        <f t="shared" si="5"/>
        <v>5685844</v>
      </c>
      <c r="I85" s="9">
        <f t="shared" si="6"/>
        <v>-1.3603485478963617E-2</v>
      </c>
    </row>
    <row r="86" spans="1:9" x14ac:dyDescent="0.25">
      <c r="A86" s="3">
        <v>41365</v>
      </c>
      <c r="B86" s="6">
        <f>'[1]Pesq_leite cru adquirido'!$AB199</f>
        <v>1756483</v>
      </c>
      <c r="C86">
        <f>[2]Plan2!$C88</f>
        <v>204.16643118857471</v>
      </c>
      <c r="D86">
        <f>[2]Plan2!$S88</f>
        <v>2.1081055028856208</v>
      </c>
      <c r="G86" s="6">
        <f t="shared" si="5"/>
        <v>5394772</v>
      </c>
      <c r="I86" s="9">
        <f t="shared" si="6"/>
        <v>-1.2565384844882899E-2</v>
      </c>
    </row>
    <row r="87" spans="1:9" x14ac:dyDescent="0.25">
      <c r="A87" s="3">
        <v>41395</v>
      </c>
      <c r="B87" s="6">
        <f>'[1]Pesq_leite cru adquirido'!$AB200</f>
        <v>1766974</v>
      </c>
      <c r="C87">
        <f>[2]Plan2!$C89</f>
        <v>203.87804907193515</v>
      </c>
      <c r="D87">
        <f>[2]Plan2!$S89</f>
        <v>2.186765246216769</v>
      </c>
      <c r="G87" s="6">
        <f t="shared" si="5"/>
        <v>5376230</v>
      </c>
      <c r="I87" s="9">
        <f t="shared" si="6"/>
        <v>1.3042845832369476E-3</v>
      </c>
    </row>
    <row r="88" spans="1:9" x14ac:dyDescent="0.25">
      <c r="A88" s="3">
        <v>41426</v>
      </c>
      <c r="B88" s="6">
        <f>'[1]Pesq_leite cru adquirido'!$AB201</f>
        <v>1814247</v>
      </c>
      <c r="C88">
        <f>[2]Plan2!$C90</f>
        <v>204.95066587805672</v>
      </c>
      <c r="D88">
        <f>[2]Plan2!$S90</f>
        <v>2.2626106704516276</v>
      </c>
      <c r="G88" s="6">
        <f t="shared" si="5"/>
        <v>5337704</v>
      </c>
      <c r="I88" s="9">
        <f t="shared" si="6"/>
        <v>1.9660597331122576E-2</v>
      </c>
    </row>
    <row r="89" spans="1:9" x14ac:dyDescent="0.25">
      <c r="A89" s="3">
        <v>41456</v>
      </c>
      <c r="B89" s="6">
        <f>'[1]Pesq_leite cru adquirido'!$AB202</f>
        <v>1978775</v>
      </c>
      <c r="C89">
        <f>[2]Plan2!$C91</f>
        <v>205.79112049682328</v>
      </c>
      <c r="D89">
        <f>[2]Plan2!$S91</f>
        <v>2.3327141465747845</v>
      </c>
      <c r="G89" s="6">
        <f t="shared" si="5"/>
        <v>5559996</v>
      </c>
      <c r="I89" s="9">
        <f t="shared" si="6"/>
        <v>3.2841024475006142E-2</v>
      </c>
    </row>
    <row r="90" spans="1:9" x14ac:dyDescent="0.25">
      <c r="A90" s="3">
        <v>41487</v>
      </c>
      <c r="B90" s="6">
        <f>'[1]Pesq_leite cru adquirido'!$AB203</f>
        <v>2003575</v>
      </c>
      <c r="C90">
        <f>[2]Plan2!$C92</f>
        <v>207.9718525048423</v>
      </c>
      <c r="D90">
        <f>[2]Plan2!$S92</f>
        <v>2.3617332043550956</v>
      </c>
      <c r="G90" s="6">
        <f t="shared" si="5"/>
        <v>5796597</v>
      </c>
      <c r="I90" s="9">
        <f t="shared" si="6"/>
        <v>5.1918710084150277E-2</v>
      </c>
    </row>
    <row r="91" spans="1:9" x14ac:dyDescent="0.25">
      <c r="A91" s="3">
        <v>41518</v>
      </c>
      <c r="B91" s="6">
        <f>'[1]Pesq_leite cru adquirido'!$AB204</f>
        <v>2008586</v>
      </c>
      <c r="C91">
        <f>[2]Plan2!$C93</f>
        <v>212.08617165743436</v>
      </c>
      <c r="D91">
        <f>[2]Plan2!$S93</f>
        <v>2.3185951562373903</v>
      </c>
      <c r="G91" s="6">
        <f t="shared" si="5"/>
        <v>5990936</v>
      </c>
      <c r="I91" s="9">
        <f t="shared" si="6"/>
        <v>8.4100575062597382E-2</v>
      </c>
    </row>
    <row r="92" spans="1:9" x14ac:dyDescent="0.25">
      <c r="A92" s="3">
        <v>41548</v>
      </c>
      <c r="B92" s="6">
        <f>'[1]Pesq_leite cru adquirido'!$AB205</f>
        <v>2141539</v>
      </c>
      <c r="C92">
        <f>[2]Plan2!$C94</f>
        <v>210.96839670078805</v>
      </c>
      <c r="D92">
        <f>[2]Plan2!$S94</f>
        <v>2.2873580604003405</v>
      </c>
      <c r="G92" s="6">
        <f t="shared" si="5"/>
        <v>6153700</v>
      </c>
      <c r="I92" s="9">
        <f t="shared" si="6"/>
        <v>0.11434610372724752</v>
      </c>
    </row>
    <row r="93" spans="1:9" x14ac:dyDescent="0.25">
      <c r="A93" s="3">
        <v>41579</v>
      </c>
      <c r="B93" s="6">
        <f>'[1]Pesq_leite cru adquirido'!$AB206</f>
        <v>2171098</v>
      </c>
      <c r="C93">
        <f>[2]Plan2!$C95</f>
        <v>210.90744595012595</v>
      </c>
      <c r="D93">
        <f>[2]Plan2!$S95</f>
        <v>2.15472335307257</v>
      </c>
      <c r="G93" s="6">
        <f t="shared" si="5"/>
        <v>6321223</v>
      </c>
      <c r="I93" s="9">
        <f t="shared" si="6"/>
        <v>0.1408084420816953</v>
      </c>
    </row>
    <row r="94" spans="1:9" x14ac:dyDescent="0.25">
      <c r="A94" s="4">
        <v>41609</v>
      </c>
      <c r="B94" s="6">
        <f>'[1]Pesq_leite cru adquirido'!$AB207</f>
        <v>2230842</v>
      </c>
      <c r="C94">
        <f>[2]Plan2!$C96</f>
        <v>213.97572349248216</v>
      </c>
      <c r="D94">
        <f>[2]Plan2!$S96</f>
        <v>2.0304855687687411</v>
      </c>
      <c r="G94" s="6">
        <f t="shared" si="5"/>
        <v>6543479</v>
      </c>
      <c r="I94" s="9">
        <f t="shared" si="6"/>
        <v>0.12765312117152905</v>
      </c>
    </row>
    <row r="95" spans="1:9" x14ac:dyDescent="0.25">
      <c r="A95" s="1">
        <v>41640</v>
      </c>
      <c r="B95" s="6">
        <f>'[1]Pesq_leite cru adquirido'!$AB208</f>
        <v>2229486</v>
      </c>
      <c r="C95">
        <f>[2]Plan2!$C97</f>
        <v>215.57656926519635</v>
      </c>
      <c r="D95">
        <f>[2]Plan2!$S97</f>
        <v>2.0033325451363653</v>
      </c>
      <c r="G95" s="6">
        <f t="shared" si="5"/>
        <v>6631426</v>
      </c>
      <c r="I95" s="9">
        <f t="shared" si="6"/>
        <v>0.10778316775564112</v>
      </c>
    </row>
    <row r="96" spans="1:9" x14ac:dyDescent="0.25">
      <c r="A96" s="1">
        <v>41671</v>
      </c>
      <c r="B96" s="6">
        <f>'[1]Pesq_leite cru adquirido'!$AB209</f>
        <v>1921800</v>
      </c>
      <c r="C96">
        <f>[2]Plan2!$C98</f>
        <v>218.57377805924844</v>
      </c>
      <c r="D96">
        <f>[2]Plan2!$S98</f>
        <v>2.0395223422743718</v>
      </c>
      <c r="G96" s="6">
        <f t="shared" si="5"/>
        <v>6382128</v>
      </c>
      <c r="I96" s="9">
        <f t="shared" si="6"/>
        <v>8.7209413252581802E-2</v>
      </c>
    </row>
    <row r="97" spans="1:9" x14ac:dyDescent="0.25">
      <c r="A97" s="1">
        <v>41699</v>
      </c>
      <c r="B97" s="6">
        <f>'[1]Pesq_leite cru adquirido'!$AB210</f>
        <v>2037671</v>
      </c>
      <c r="C97">
        <f>[2]Plan2!$C99</f>
        <v>222.53225015982215</v>
      </c>
      <c r="D97">
        <f>[2]Plan2!$S99</f>
        <v>2.1257469692063689</v>
      </c>
      <c r="G97" s="6">
        <f t="shared" si="5"/>
        <v>6188957</v>
      </c>
      <c r="I97" s="9">
        <f t="shared" si="6"/>
        <v>8.8485192347873109E-2</v>
      </c>
    </row>
    <row r="98" spans="1:9" x14ac:dyDescent="0.25">
      <c r="A98" s="3">
        <v>41730</v>
      </c>
      <c r="B98" s="6">
        <f>'[1]Pesq_leite cru adquirido'!$AB211</f>
        <v>1910800</v>
      </c>
      <c r="C98">
        <f>[2]Plan2!$C100</f>
        <v>224.97934935974723</v>
      </c>
      <c r="D98">
        <f>[2]Plan2!$S100</f>
        <v>2.146381713638629</v>
      </c>
      <c r="G98" s="6">
        <f t="shared" si="5"/>
        <v>5870271</v>
      </c>
      <c r="I98" s="9">
        <f t="shared" si="6"/>
        <v>8.8140703629365547E-2</v>
      </c>
    </row>
    <row r="99" spans="1:9" x14ac:dyDescent="0.25">
      <c r="A99" s="3">
        <v>41760</v>
      </c>
      <c r="B99" s="6">
        <f>'[1]Pesq_leite cru adquirido'!$AB212</f>
        <v>1947916</v>
      </c>
      <c r="C99">
        <f>[2]Plan2!$C101</f>
        <v>225.13010845841106</v>
      </c>
      <c r="D99">
        <f>[2]Plan2!$S101</f>
        <v>2.1291773697321803</v>
      </c>
      <c r="G99" s="6">
        <f t="shared" si="5"/>
        <v>5896387</v>
      </c>
      <c r="I99" s="9">
        <f t="shared" si="6"/>
        <v>9.6751255061632513E-2</v>
      </c>
    </row>
    <row r="100" spans="1:9" x14ac:dyDescent="0.25">
      <c r="A100" s="3">
        <v>41791</v>
      </c>
      <c r="B100" s="6">
        <f>'[1]Pesq_leite cru adquirido'!$AB213</f>
        <v>1938758</v>
      </c>
      <c r="C100">
        <f>[2]Plan2!$C102</f>
        <v>223.65408950741875</v>
      </c>
      <c r="D100">
        <f>[2]Plan2!$S102</f>
        <v>2.1430173927996696</v>
      </c>
      <c r="G100" s="6">
        <f t="shared" ref="G100:G131" si="7">SUM(B98:B100)</f>
        <v>5797474</v>
      </c>
      <c r="I100" s="9">
        <f t="shared" si="6"/>
        <v>8.6136286313366117E-2</v>
      </c>
    </row>
    <row r="101" spans="1:9" x14ac:dyDescent="0.25">
      <c r="A101" s="3">
        <v>41821</v>
      </c>
      <c r="B101" s="6">
        <f>'[1]Pesq_leite cru adquirido'!$AB214</f>
        <v>2017693</v>
      </c>
      <c r="C101">
        <f>[2]Plan2!$C103</f>
        <v>220.69558769399077</v>
      </c>
      <c r="D101">
        <f>[2]Plan2!$S103</f>
        <v>2.1700296851000029</v>
      </c>
      <c r="G101" s="6">
        <f t="shared" si="7"/>
        <v>5904367</v>
      </c>
      <c r="I101" s="9">
        <f t="shared" si="6"/>
        <v>6.1937274775017759E-2</v>
      </c>
    </row>
    <row r="102" spans="1:9" x14ac:dyDescent="0.25">
      <c r="A102" s="3">
        <v>41852</v>
      </c>
      <c r="B102" s="6">
        <f>'[1]Pesq_leite cru adquirido'!$AB215</f>
        <v>2124384</v>
      </c>
      <c r="C102">
        <f>[2]Plan2!$C104</f>
        <v>218.89299842696317</v>
      </c>
      <c r="D102">
        <f>[2]Plan2!$S104</f>
        <v>2.1701701384440644</v>
      </c>
      <c r="G102" s="6">
        <f t="shared" si="7"/>
        <v>6080835</v>
      </c>
      <c r="I102" s="9">
        <f t="shared" si="6"/>
        <v>4.9035321931126141E-2</v>
      </c>
    </row>
    <row r="103" spans="1:9" x14ac:dyDescent="0.25">
      <c r="A103" s="3">
        <v>41883</v>
      </c>
      <c r="B103" s="6">
        <f>'[1]Pesq_leite cru adquirido'!$AB216</f>
        <v>2085161</v>
      </c>
      <c r="C103">
        <f>[2]Plan2!$C105</f>
        <v>218.46500244391282</v>
      </c>
      <c r="D103">
        <f>[2]Plan2!$S105</f>
        <v>2.1282772822468297</v>
      </c>
      <c r="G103" s="6">
        <f t="shared" si="7"/>
        <v>6227238</v>
      </c>
      <c r="I103" s="9">
        <f t="shared" si="6"/>
        <v>3.9443252273100526E-2</v>
      </c>
    </row>
    <row r="104" spans="1:9" x14ac:dyDescent="0.25">
      <c r="A104" s="3">
        <v>41913</v>
      </c>
      <c r="B104" s="6">
        <f>'[1]Pesq_leite cru adquirido'!$AB217</f>
        <v>2118900</v>
      </c>
      <c r="C104">
        <f>[2]Plan2!$C106</f>
        <v>221.28850701065767</v>
      </c>
      <c r="D104">
        <f>[2]Plan2!$S106</f>
        <v>2.0112936905408554</v>
      </c>
      <c r="G104" s="6">
        <f t="shared" si="7"/>
        <v>6328445</v>
      </c>
      <c r="I104" s="9">
        <f t="shared" si="6"/>
        <v>2.8396736922501997E-2</v>
      </c>
    </row>
    <row r="105" spans="1:9" x14ac:dyDescent="0.25">
      <c r="A105" s="3">
        <v>41944</v>
      </c>
      <c r="B105" s="6">
        <f>'[1]Pesq_leite cru adquirido'!$AB218</f>
        <v>2152048</v>
      </c>
      <c r="C105">
        <f>[2]Plan2!$C107</f>
        <v>222.66510014728294</v>
      </c>
      <c r="D105">
        <f>[2]Plan2!$S107</f>
        <v>1.9061855660995521</v>
      </c>
      <c r="G105" s="6">
        <f t="shared" si="7"/>
        <v>6356109</v>
      </c>
      <c r="I105" s="9">
        <f t="shared" si="6"/>
        <v>5.5188687379008616E-3</v>
      </c>
    </row>
    <row r="106" spans="1:9" x14ac:dyDescent="0.25">
      <c r="A106" s="4">
        <v>41974</v>
      </c>
      <c r="B106" s="6">
        <f>'[1]Pesq_leite cru adquirido'!$AB219</f>
        <v>2262423</v>
      </c>
      <c r="C106">
        <f>[2]Plan2!$C108</f>
        <v>226.38145542459139</v>
      </c>
      <c r="D106">
        <f>[2]Plan2!$S108</f>
        <v>1.7657611562531601</v>
      </c>
      <c r="G106" s="6">
        <f t="shared" si="7"/>
        <v>6533371</v>
      </c>
      <c r="I106" s="9">
        <f t="shared" si="6"/>
        <v>-1.5447440115571309E-3</v>
      </c>
    </row>
    <row r="107" spans="1:9" x14ac:dyDescent="0.25">
      <c r="A107" s="1">
        <v>42005</v>
      </c>
      <c r="B107" s="6">
        <f>'[1]Pesq_leite cru adquirido'!$AB220</f>
        <v>2207718</v>
      </c>
      <c r="C107">
        <f>[2]Plan2!$C109</f>
        <v>230.09755104208563</v>
      </c>
      <c r="D107">
        <f>[2]Plan2!$S109</f>
        <v>1.7240799032375083</v>
      </c>
      <c r="G107" s="6">
        <f t="shared" si="7"/>
        <v>6622189</v>
      </c>
      <c r="I107" s="9">
        <f t="shared" si="6"/>
        <v>-1.3929130778206344E-3</v>
      </c>
    </row>
    <row r="108" spans="1:9" x14ac:dyDescent="0.25">
      <c r="A108" s="1">
        <v>42036</v>
      </c>
      <c r="B108" s="6">
        <f>'[1]Pesq_leite cru adquirido'!$AB221</f>
        <v>1899715</v>
      </c>
      <c r="C108">
        <f>[2]Plan2!$C110</f>
        <v>231.13184546299132</v>
      </c>
      <c r="D108">
        <f>[2]Plan2!$S110</f>
        <v>1.7515848834037704</v>
      </c>
      <c r="G108" s="6">
        <f t="shared" si="7"/>
        <v>6369856</v>
      </c>
      <c r="I108" s="9">
        <f t="shared" si="6"/>
        <v>-1.9228696133953838E-3</v>
      </c>
    </row>
    <row r="109" spans="1:9" x14ac:dyDescent="0.25">
      <c r="A109" s="1">
        <v>42064</v>
      </c>
      <c r="B109" s="6">
        <f>'[1]Pesq_leite cru adquirido'!$AB222</f>
        <v>2027962</v>
      </c>
      <c r="C109">
        <f>[2]Plan2!$C111</f>
        <v>234.88016742912922</v>
      </c>
      <c r="D109">
        <f>[2]Plan2!$S111</f>
        <v>1.8018143739915273</v>
      </c>
      <c r="G109" s="6">
        <f t="shared" si="7"/>
        <v>6135395</v>
      </c>
      <c r="I109" s="9">
        <f t="shared" si="6"/>
        <v>-8.6544469447760175E-3</v>
      </c>
    </row>
    <row r="110" spans="1:9" x14ac:dyDescent="0.25">
      <c r="A110" s="3">
        <v>42095</v>
      </c>
      <c r="B110" s="6">
        <f>'[1]Pesq_leite cru adquirido'!$AB223</f>
        <v>1851024</v>
      </c>
      <c r="C110">
        <f>[2]Plan2!$C112</f>
        <v>238.9162063488686</v>
      </c>
      <c r="D110">
        <f>[2]Plan2!$S112</f>
        <v>1.8490298226430639</v>
      </c>
      <c r="G110" s="6">
        <f t="shared" si="7"/>
        <v>5778701</v>
      </c>
      <c r="I110" s="9">
        <f t="shared" si="6"/>
        <v>-1.5598939129045308E-2</v>
      </c>
    </row>
    <row r="111" spans="1:9" x14ac:dyDescent="0.25">
      <c r="A111" s="3">
        <v>42125</v>
      </c>
      <c r="B111" s="6">
        <f>'[1]Pesq_leite cru adquirido'!$AB224</f>
        <v>1886181</v>
      </c>
      <c r="C111">
        <f>[2]Plan2!$C113</f>
        <v>238.67608524939322</v>
      </c>
      <c r="D111">
        <f>[2]Plan2!$S113</f>
        <v>1.8911440302667435</v>
      </c>
      <c r="G111" s="6">
        <f t="shared" si="7"/>
        <v>5765167</v>
      </c>
      <c r="I111" s="9">
        <f t="shared" si="6"/>
        <v>-2.2254305899527926E-2</v>
      </c>
    </row>
    <row r="112" spans="1:9" x14ac:dyDescent="0.25">
      <c r="A112" s="3">
        <v>42156</v>
      </c>
      <c r="B112" s="6">
        <f>'[1]Pesq_leite cru adquirido'!$AB225</f>
        <v>1908258</v>
      </c>
      <c r="C112">
        <f>[2]Plan2!$C114</f>
        <v>239.12754221920216</v>
      </c>
      <c r="D112">
        <f>[2]Plan2!$S114</f>
        <v>1.9317100842150989</v>
      </c>
      <c r="G112" s="6">
        <f t="shared" si="7"/>
        <v>5645463</v>
      </c>
      <c r="I112" s="9">
        <f t="shared" ref="I112:I143" si="8">G112/G100-1</f>
        <v>-2.6220212458046399E-2</v>
      </c>
    </row>
    <row r="113" spans="1:9" x14ac:dyDescent="0.25">
      <c r="A113" s="3">
        <v>42186</v>
      </c>
      <c r="B113" s="6">
        <f>'[1]Pesq_leite cru adquirido'!$AB226</f>
        <v>1984304</v>
      </c>
      <c r="C113">
        <f>[2]Plan2!$C115</f>
        <v>240.39744332316522</v>
      </c>
      <c r="D113">
        <f>[2]Plan2!$S115</f>
        <v>1.9616684342574873</v>
      </c>
      <c r="G113" s="6">
        <f t="shared" si="7"/>
        <v>5778743</v>
      </c>
      <c r="I113" s="9">
        <f t="shared" si="8"/>
        <v>-2.1276455206798661E-2</v>
      </c>
    </row>
    <row r="114" spans="1:9" x14ac:dyDescent="0.25">
      <c r="A114" s="3">
        <v>42217</v>
      </c>
      <c r="B114" s="6">
        <f>'[1]Pesq_leite cru adquirido'!$AB227</f>
        <v>2017733</v>
      </c>
      <c r="C114">
        <f>[2]Plan2!$C116</f>
        <v>242.16</v>
      </c>
      <c r="D114">
        <f>[2]Plan2!$S116</f>
        <v>1.9239373532537658</v>
      </c>
      <c r="G114" s="6">
        <f t="shared" si="7"/>
        <v>5910295</v>
      </c>
      <c r="I114" s="9">
        <f t="shared" si="8"/>
        <v>-2.8045490463069589E-2</v>
      </c>
    </row>
    <row r="115" spans="1:9" x14ac:dyDescent="0.25">
      <c r="A115" s="3">
        <v>42248</v>
      </c>
      <c r="B115" s="6">
        <f>'[1]Pesq_leite cru adquirido'!$AB228</f>
        <v>1987552</v>
      </c>
      <c r="C115">
        <f>[2]Plan2!$C117</f>
        <v>248.98</v>
      </c>
      <c r="D115">
        <f>[2]Plan2!$S117</f>
        <v>1.8497572552550452</v>
      </c>
      <c r="G115" s="6">
        <f t="shared" si="7"/>
        <v>5989589</v>
      </c>
      <c r="I115" s="9">
        <f t="shared" si="8"/>
        <v>-3.8162825959117019E-2</v>
      </c>
    </row>
    <row r="116" spans="1:9" x14ac:dyDescent="0.25">
      <c r="A116" s="3">
        <v>42278</v>
      </c>
      <c r="B116" s="6">
        <f>'[1]Pesq_leite cru adquirido'!$AB229</f>
        <v>2073924</v>
      </c>
      <c r="C116">
        <f>[2]Plan2!$C118</f>
        <v>255.42</v>
      </c>
      <c r="D116">
        <f>[2]Plan2!$S118</f>
        <v>1.7927420389282347</v>
      </c>
      <c r="G116" s="6">
        <f t="shared" si="7"/>
        <v>6079209</v>
      </c>
      <c r="I116" s="9">
        <f t="shared" si="8"/>
        <v>-3.9383450436876632E-2</v>
      </c>
    </row>
    <row r="117" spans="1:9" x14ac:dyDescent="0.25">
      <c r="A117" s="3">
        <v>42309</v>
      </c>
      <c r="B117" s="6">
        <f>'[1]Pesq_leite cru adquirido'!$AB230</f>
        <v>2066029</v>
      </c>
      <c r="C117">
        <f>[2]Plan2!$C119</f>
        <v>260.58</v>
      </c>
      <c r="D117">
        <f>[2]Plan2!$S119</f>
        <v>1.7568789423723783</v>
      </c>
      <c r="G117" s="6">
        <f t="shared" si="7"/>
        <v>6127505</v>
      </c>
      <c r="I117" s="9">
        <f t="shared" si="8"/>
        <v>-3.5966028902273406E-2</v>
      </c>
    </row>
    <row r="118" spans="1:9" x14ac:dyDescent="0.25">
      <c r="A118" s="5">
        <v>42339</v>
      </c>
      <c r="B118" s="6">
        <f>'[1]Pesq_leite cru adquirido'!$AB231</f>
        <v>2150812</v>
      </c>
      <c r="C118">
        <f>[2]Plan2!$C120</f>
        <v>260.76</v>
      </c>
      <c r="D118">
        <f>[2]Plan2!$S120</f>
        <v>1.7533066641188606</v>
      </c>
      <c r="G118" s="6">
        <f t="shared" si="7"/>
        <v>6290765</v>
      </c>
      <c r="I118" s="9">
        <f t="shared" si="8"/>
        <v>-3.7133357343398954E-2</v>
      </c>
    </row>
    <row r="119" spans="1:9" x14ac:dyDescent="0.25">
      <c r="A119" s="3">
        <v>42370</v>
      </c>
      <c r="B119" s="6">
        <f>'[1]Pesq_leite cru adquirido'!$AB232</f>
        <v>2071401</v>
      </c>
      <c r="C119">
        <f>[2]Plan2!$C121</f>
        <v>272.66000000000003</v>
      </c>
      <c r="D119">
        <f>[2]Plan2!$S121</f>
        <v>1.7325044336181599</v>
      </c>
      <c r="G119" s="6">
        <f t="shared" si="7"/>
        <v>6288242</v>
      </c>
      <c r="I119" s="9">
        <f t="shared" si="8"/>
        <v>-5.0428491243605378E-2</v>
      </c>
    </row>
    <row r="120" spans="1:9" x14ac:dyDescent="0.25">
      <c r="A120" s="3">
        <v>42401</v>
      </c>
      <c r="B120" s="6">
        <f>'[1]Pesq_leite cru adquirido'!$AB233</f>
        <v>1891237</v>
      </c>
      <c r="C120">
        <f>[2]Plan2!$C122</f>
        <v>277.31</v>
      </c>
      <c r="D120">
        <f>[2]Plan2!$S122</f>
        <v>1.7845214526648432</v>
      </c>
      <c r="G120" s="6">
        <f t="shared" si="7"/>
        <v>6113450</v>
      </c>
      <c r="I120" s="9">
        <f t="shared" si="8"/>
        <v>-4.025302926785157E-2</v>
      </c>
    </row>
    <row r="121" spans="1:9" x14ac:dyDescent="0.25">
      <c r="A121" s="3">
        <v>42430</v>
      </c>
      <c r="B121" s="6">
        <f>'[1]Pesq_leite cru adquirido'!$AB234</f>
        <v>1897717</v>
      </c>
      <c r="C121">
        <f>[2]Plan2!$C123</f>
        <v>268.48</v>
      </c>
      <c r="D121">
        <f>[2]Plan2!$S123</f>
        <v>1.9510973577661026</v>
      </c>
      <c r="G121" s="6">
        <f t="shared" si="7"/>
        <v>5860355</v>
      </c>
      <c r="I121" s="9">
        <f t="shared" si="8"/>
        <v>-4.4828409580801254E-2</v>
      </c>
    </row>
    <row r="122" spans="1:9" x14ac:dyDescent="0.25">
      <c r="A122" s="3">
        <v>42461</v>
      </c>
      <c r="B122" s="6">
        <f>'[1]Pesq_leite cru adquirido'!$AB235</f>
        <v>1748969</v>
      </c>
      <c r="C122">
        <f>[2]Plan2!$C124</f>
        <v>271.42</v>
      </c>
      <c r="D122">
        <f>[2]Plan2!$S124</f>
        <v>2.0176729743437445</v>
      </c>
      <c r="G122" s="6">
        <f t="shared" si="7"/>
        <v>5537923</v>
      </c>
      <c r="I122" s="9">
        <f t="shared" si="8"/>
        <v>-4.1666457565463277E-2</v>
      </c>
    </row>
    <row r="123" spans="1:9" x14ac:dyDescent="0.25">
      <c r="A123" s="3">
        <v>42491</v>
      </c>
      <c r="B123" s="6">
        <f>'[1]Pesq_leite cru adquirido'!$AB236</f>
        <v>1742063</v>
      </c>
      <c r="C123">
        <f>[2]Plan2!$C125</f>
        <v>275.20401684485381</v>
      </c>
      <c r="D123">
        <f>[2]Plan2!$S125</f>
        <v>2.0920837888010002</v>
      </c>
      <c r="G123" s="6">
        <f t="shared" si="7"/>
        <v>5388749</v>
      </c>
      <c r="I123" s="9">
        <f t="shared" si="8"/>
        <v>-6.5291777324056666E-2</v>
      </c>
    </row>
    <row r="124" spans="1:9" x14ac:dyDescent="0.25">
      <c r="A124" s="3">
        <v>42522</v>
      </c>
      <c r="B124" s="6">
        <f>'[1]Pesq_leite cru adquirido'!$AB237</f>
        <v>1728491</v>
      </c>
      <c r="C124">
        <f>[2]Plan2!$C126</f>
        <v>283.90807264154779</v>
      </c>
      <c r="D124">
        <f>[2]Plan2!$S126</f>
        <v>2.3026715746666784</v>
      </c>
      <c r="G124" s="6">
        <f t="shared" si="7"/>
        <v>5219523</v>
      </c>
      <c r="I124" s="9">
        <f t="shared" si="8"/>
        <v>-7.5448196188691696E-2</v>
      </c>
    </row>
    <row r="125" spans="1:9" x14ac:dyDescent="0.25">
      <c r="A125" s="3">
        <v>42552</v>
      </c>
      <c r="B125" s="6">
        <f>'[1]Pesq_leite cru adquirido'!$AB238</f>
        <v>1897102</v>
      </c>
      <c r="C125">
        <f>[2]Plan2!$C127</f>
        <v>286.36504199795331</v>
      </c>
      <c r="D125">
        <f>[2]Plan2!$S127</f>
        <v>2.6060235760501533</v>
      </c>
      <c r="G125" s="6">
        <f t="shared" si="7"/>
        <v>5367656</v>
      </c>
      <c r="I125" s="9">
        <f t="shared" si="8"/>
        <v>-7.1137788962063242E-2</v>
      </c>
    </row>
    <row r="126" spans="1:9" x14ac:dyDescent="0.25">
      <c r="A126" s="3">
        <v>42583</v>
      </c>
      <c r="B126" s="6">
        <f>'[1]Pesq_leite cru adquirido'!$AB239</f>
        <v>1988567</v>
      </c>
      <c r="C126">
        <f>[2]Plan2!$C128</f>
        <v>289.89063278625218</v>
      </c>
      <c r="D126">
        <f>[2]Plan2!$S128</f>
        <v>2.4909022987773675</v>
      </c>
      <c r="G126" s="6">
        <f t="shared" si="7"/>
        <v>5614160</v>
      </c>
      <c r="I126" s="9">
        <f t="shared" si="8"/>
        <v>-5.0104944000257223E-2</v>
      </c>
    </row>
    <row r="127" spans="1:9" x14ac:dyDescent="0.25">
      <c r="A127" s="3">
        <v>42614</v>
      </c>
      <c r="B127" s="6">
        <f>'[1]Pesq_leite cru adquirido'!$AB240</f>
        <v>1962997</v>
      </c>
      <c r="C127">
        <f>[2]Plan2!$C129</f>
        <v>290.49167327332663</v>
      </c>
      <c r="D127">
        <f>[2]Plan2!$S129</f>
        <v>2.2745975570972283</v>
      </c>
      <c r="G127" s="6">
        <f t="shared" si="7"/>
        <v>5848666</v>
      </c>
      <c r="I127" s="9">
        <f t="shared" si="8"/>
        <v>-2.3527991653517488E-2</v>
      </c>
    </row>
    <row r="128" spans="1:9" x14ac:dyDescent="0.25">
      <c r="A128" s="3">
        <v>42644</v>
      </c>
      <c r="B128" s="6">
        <f>'[1]Pesq_leite cru adquirido'!$AB241</f>
        <v>2047773</v>
      </c>
      <c r="C128">
        <f>[2]Plan2!$C130</f>
        <v>286.6463966844164</v>
      </c>
      <c r="D128">
        <f>[2]Plan2!$S130</f>
        <v>2.0359801543500899</v>
      </c>
      <c r="G128" s="6">
        <f t="shared" si="7"/>
        <v>5999337</v>
      </c>
      <c r="I128" s="9">
        <f t="shared" si="8"/>
        <v>-1.3138551413514499E-2</v>
      </c>
    </row>
    <row r="129" spans="1:9" x14ac:dyDescent="0.25">
      <c r="A129" s="3">
        <v>42675</v>
      </c>
      <c r="B129" s="6">
        <f>'[1]Pesq_leite cru adquirido'!$AB242</f>
        <v>2052392</v>
      </c>
      <c r="C129">
        <f>[2]Plan2!$C131</f>
        <v>283.20344429176799</v>
      </c>
      <c r="D129">
        <f>[2]Plan2!$S131</f>
        <v>1.9903752380470467</v>
      </c>
      <c r="G129" s="6">
        <f t="shared" si="7"/>
        <v>6063162</v>
      </c>
      <c r="I129" s="9">
        <f t="shared" si="8"/>
        <v>-1.0500685025960799E-2</v>
      </c>
    </row>
    <row r="130" spans="1:9" x14ac:dyDescent="0.25">
      <c r="A130" s="5">
        <v>42705</v>
      </c>
      <c r="B130" s="6">
        <f>'[1]Pesq_leite cru adquirido'!$AB243</f>
        <v>2139928</v>
      </c>
      <c r="C130">
        <f>[2]Plan2!$C132</f>
        <v>283.90276734344985</v>
      </c>
      <c r="D130">
        <f>[2]Plan2!$S132</f>
        <v>1.9813047909526</v>
      </c>
      <c r="G130" s="6">
        <f t="shared" si="7"/>
        <v>6240093</v>
      </c>
      <c r="I130" s="9">
        <f t="shared" si="8"/>
        <v>-8.0549821842017533E-3</v>
      </c>
    </row>
    <row r="131" spans="1:9" x14ac:dyDescent="0.25">
      <c r="A131" s="3">
        <v>42736</v>
      </c>
      <c r="B131" s="6">
        <f>'[1]Pesq_leite cru adquirido'!$AB244</f>
        <v>2100937</v>
      </c>
      <c r="C131">
        <f>[2]Plan2!$C133</f>
        <v>282.3544899019285</v>
      </c>
      <c r="D131">
        <f>[2]Plan2!$S133</f>
        <v>2.0369238448662181</v>
      </c>
      <c r="G131" s="6">
        <f t="shared" si="7"/>
        <v>6293257</v>
      </c>
      <c r="I131" s="9">
        <f t="shared" si="8"/>
        <v>7.9752019721879286E-4</v>
      </c>
    </row>
    <row r="132" spans="1:9" x14ac:dyDescent="0.25">
      <c r="A132" s="3">
        <v>42767</v>
      </c>
      <c r="B132" s="6">
        <f>'[1]Pesq_leite cru adquirido'!$AB245</f>
        <v>1832768</v>
      </c>
      <c r="C132">
        <f>[2]Plan2!$C134</f>
        <v>280.48739159195998</v>
      </c>
      <c r="D132">
        <f>[2]Plan2!$S134</f>
        <v>2.079842982264799</v>
      </c>
      <c r="G132" s="6">
        <f t="shared" ref="G132:G163" si="9">SUM(B130:B132)</f>
        <v>6073633</v>
      </c>
      <c r="I132" s="9">
        <f t="shared" si="8"/>
        <v>-6.5130163819120401E-3</v>
      </c>
    </row>
    <row r="133" spans="1:9" x14ac:dyDescent="0.25">
      <c r="A133" s="3">
        <v>42795</v>
      </c>
      <c r="B133" s="6">
        <f>'[1]Pesq_leite cru adquirido'!$AB246</f>
        <v>1927871</v>
      </c>
      <c r="C133">
        <f>[2]Plan2!$C135</f>
        <v>277.87687304287783</v>
      </c>
      <c r="D133">
        <f>[2]Plan2!$S135</f>
        <v>2.1433250312268468</v>
      </c>
      <c r="G133" s="6">
        <f t="shared" si="9"/>
        <v>5861576</v>
      </c>
      <c r="I133" s="9">
        <f t="shared" si="8"/>
        <v>2.0834915290968148E-4</v>
      </c>
    </row>
    <row r="134" spans="1:9" x14ac:dyDescent="0.25">
      <c r="A134" s="3">
        <v>42826</v>
      </c>
      <c r="B134" s="6">
        <f>'[1]Pesq_leite cru adquirido'!$AB247</f>
        <v>1811659</v>
      </c>
      <c r="C134">
        <f>[2]Plan2!$C136</f>
        <v>265.0443477006325</v>
      </c>
      <c r="D134">
        <f>[2]Plan2!$S136</f>
        <v>2.274061113488103</v>
      </c>
      <c r="G134" s="6">
        <f t="shared" si="9"/>
        <v>5572298</v>
      </c>
      <c r="I134" s="9">
        <f t="shared" si="8"/>
        <v>6.2072007862876699E-3</v>
      </c>
    </row>
    <row r="135" spans="1:9" x14ac:dyDescent="0.25">
      <c r="A135" s="3">
        <v>42856</v>
      </c>
      <c r="B135" s="6">
        <f>'[1]Pesq_leite cru adquirido'!$AB248</f>
        <v>1906924</v>
      </c>
      <c r="C135">
        <f>[2]Plan2!$C137</f>
        <v>264.71168706223875</v>
      </c>
      <c r="D135">
        <f>[2]Plan2!$S137</f>
        <v>2.2685156700041595</v>
      </c>
      <c r="G135" s="6">
        <f t="shared" si="9"/>
        <v>5646454</v>
      </c>
      <c r="I135" s="9">
        <f t="shared" si="8"/>
        <v>4.7822787812161982E-2</v>
      </c>
    </row>
    <row r="136" spans="1:9" x14ac:dyDescent="0.25">
      <c r="A136" s="3">
        <v>42887</v>
      </c>
      <c r="B136" s="6">
        <f>'[1]Pesq_leite cru adquirido'!$AB249</f>
        <v>1929359</v>
      </c>
      <c r="C136">
        <f>[2]Plan2!$C138</f>
        <v>257.29332595056559</v>
      </c>
      <c r="D136">
        <f>[2]Plan2!$S138</f>
        <v>2.2704604306588445</v>
      </c>
      <c r="G136" s="6">
        <f t="shared" si="9"/>
        <v>5647942</v>
      </c>
      <c r="I136" s="9">
        <f t="shared" si="8"/>
        <v>8.2080105787444513E-2</v>
      </c>
    </row>
    <row r="137" spans="1:9" x14ac:dyDescent="0.25">
      <c r="A137" s="3">
        <v>42917</v>
      </c>
      <c r="B137" s="6">
        <f>'[1]Pesq_leite cru adquirido'!$AB250</f>
        <v>2058470</v>
      </c>
      <c r="C137">
        <f>[2]Plan2!$C139</f>
        <v>257.49197201998669</v>
      </c>
      <c r="D137">
        <f>[2]Plan2!$S139</f>
        <v>2.1238702712513562</v>
      </c>
      <c r="G137" s="6">
        <f t="shared" si="9"/>
        <v>5894753</v>
      </c>
      <c r="I137" s="9">
        <f t="shared" si="8"/>
        <v>9.819872957581488E-2</v>
      </c>
    </row>
    <row r="138" spans="1:9" x14ac:dyDescent="0.25">
      <c r="A138" s="3">
        <v>42948</v>
      </c>
      <c r="B138" s="6">
        <f>'[1]Pesq_leite cru adquirido'!$AB251</f>
        <v>2117707</v>
      </c>
      <c r="C138">
        <f>[2]Plan2!$C140</f>
        <v>258.32100907883984</v>
      </c>
      <c r="D138">
        <f>[2]Plan2!$S140</f>
        <v>1.9866047006079401</v>
      </c>
      <c r="G138" s="6">
        <f t="shared" si="9"/>
        <v>6105536</v>
      </c>
      <c r="I138" s="9">
        <f t="shared" si="8"/>
        <v>8.7524402582042526E-2</v>
      </c>
    </row>
    <row r="139" spans="1:9" x14ac:dyDescent="0.25">
      <c r="A139" s="3">
        <v>42979</v>
      </c>
      <c r="B139" s="6">
        <f>'[1]Pesq_leite cru adquirido'!$AB252</f>
        <v>2103114</v>
      </c>
      <c r="C139">
        <f>[2]Plan2!$C141</f>
        <v>263.5284427270675</v>
      </c>
      <c r="D139">
        <f>[2]Plan2!$S141</f>
        <v>1.8052889078118095</v>
      </c>
      <c r="G139" s="6">
        <f t="shared" si="9"/>
        <v>6279291</v>
      </c>
      <c r="I139" s="9">
        <f t="shared" si="8"/>
        <v>7.3627900789684286E-2</v>
      </c>
    </row>
    <row r="140" spans="1:9" x14ac:dyDescent="0.25">
      <c r="A140" s="3">
        <v>43009</v>
      </c>
      <c r="B140" s="6">
        <f>'[1]Pesq_leite cru adquirido'!$AB253</f>
        <v>2140711</v>
      </c>
      <c r="C140">
        <f>[2]Plan2!$C142</f>
        <v>267.28688688795728</v>
      </c>
      <c r="D140">
        <f>[2]Plan2!$S142</f>
        <v>1.7712274962631824</v>
      </c>
      <c r="G140" s="6">
        <f t="shared" si="9"/>
        <v>6361532</v>
      </c>
      <c r="I140" s="9">
        <f t="shared" si="8"/>
        <v>6.0372504495080026E-2</v>
      </c>
    </row>
    <row r="141" spans="1:9" x14ac:dyDescent="0.25">
      <c r="A141" s="3">
        <v>43040</v>
      </c>
      <c r="B141" s="6">
        <f>'[1]Pesq_leite cru adquirido'!$AB254</f>
        <v>2153746</v>
      </c>
      <c r="C141">
        <f>[2]Plan2!$C143</f>
        <v>272.80092214281723</v>
      </c>
      <c r="D141">
        <f>[2]Plan2!$S143</f>
        <v>1.7359467295645614</v>
      </c>
      <c r="G141" s="6">
        <f t="shared" si="9"/>
        <v>6397571</v>
      </c>
      <c r="I141" s="9">
        <f t="shared" si="8"/>
        <v>5.5154224808771302E-2</v>
      </c>
    </row>
    <row r="142" spans="1:9" x14ac:dyDescent="0.25">
      <c r="A142" s="5">
        <v>43070</v>
      </c>
      <c r="B142" s="6">
        <f>'[1]Pesq_leite cru adquirido'!$AB255</f>
        <v>2250245</v>
      </c>
      <c r="C142">
        <f>[2]Plan2!$C144</f>
        <v>272.62081600313121</v>
      </c>
      <c r="D142">
        <f>[2]Plan2!$S144</f>
        <v>1.7068862737930284</v>
      </c>
      <c r="G142" s="6">
        <f t="shared" si="9"/>
        <v>6544702</v>
      </c>
      <c r="I142" s="9">
        <f t="shared" si="8"/>
        <v>4.8814817343267203E-2</v>
      </c>
    </row>
    <row r="143" spans="1:9" x14ac:dyDescent="0.25">
      <c r="A143" s="3">
        <v>43101</v>
      </c>
      <c r="B143" s="6">
        <f>'[1]Pesq_leite cru adquirido'!$AB256</f>
        <v>2161220</v>
      </c>
      <c r="C143">
        <f>[2]Plan2!$C145</f>
        <v>275.20709246740842</v>
      </c>
      <c r="D143">
        <f>[2]Plan2!$S145</f>
        <v>1.7548199265943634</v>
      </c>
      <c r="G143" s="6">
        <f t="shared" si="9"/>
        <v>6565211</v>
      </c>
      <c r="I143" s="9">
        <f t="shared" si="8"/>
        <v>4.3213553808465255E-2</v>
      </c>
    </row>
    <row r="144" spans="1:9" x14ac:dyDescent="0.25">
      <c r="A144" s="3">
        <v>43132</v>
      </c>
      <c r="B144" s="6">
        <f>'[1]Pesq_leite cru adquirido'!$AB257</f>
        <v>1890351</v>
      </c>
      <c r="C144">
        <f>[2]Plan2!$C146</f>
        <v>273.46615849732052</v>
      </c>
      <c r="D144">
        <f>[2]Plan2!$S146</f>
        <v>1.8596215030521859</v>
      </c>
      <c r="G144" s="6">
        <f t="shared" si="9"/>
        <v>6301816</v>
      </c>
      <c r="I144" s="9">
        <f t="shared" ref="I144:I175" si="10">G144/G132-1</f>
        <v>3.756944155170383E-2</v>
      </c>
    </row>
    <row r="145" spans="1:13" x14ac:dyDescent="0.25">
      <c r="A145" s="3">
        <v>43160</v>
      </c>
      <c r="B145" s="6">
        <f>'[1]Pesq_leite cru adquirido'!$AB258</f>
        <v>1967861</v>
      </c>
      <c r="C145">
        <f>[2]Plan2!$C147</f>
        <v>286.58653419175471</v>
      </c>
      <c r="D145">
        <f>[2]Plan2!$S147</f>
        <v>1.9113905173902697</v>
      </c>
      <c r="G145" s="6">
        <f t="shared" si="9"/>
        <v>6019432</v>
      </c>
      <c r="I145" s="9">
        <f t="shared" si="10"/>
        <v>2.6930641179095938E-2</v>
      </c>
      <c r="K145" t="s">
        <v>13</v>
      </c>
      <c r="L145" s="6">
        <f>G145</f>
        <v>6019432</v>
      </c>
    </row>
    <row r="146" spans="1:13" x14ac:dyDescent="0.25">
      <c r="A146" s="3">
        <v>43191</v>
      </c>
      <c r="B146" s="6">
        <f>'[1]Pesq_leite cru adquirido'!$AB259</f>
        <v>1872647</v>
      </c>
      <c r="C146">
        <f>[2]Plan2!$C148</f>
        <v>291.69893373537946</v>
      </c>
      <c r="D146">
        <f>[2]Plan2!$S148</f>
        <v>2.0354364782395211</v>
      </c>
      <c r="G146" s="6">
        <f t="shared" si="9"/>
        <v>5730859</v>
      </c>
      <c r="I146" s="9">
        <f t="shared" si="10"/>
        <v>2.845522619213825E-2</v>
      </c>
      <c r="L146" s="6"/>
    </row>
    <row r="147" spans="1:13" x14ac:dyDescent="0.25">
      <c r="A147" s="3">
        <v>43221</v>
      </c>
      <c r="B147" s="6">
        <f>'[1]Pesq_leite cru adquirido'!$AB260</f>
        <v>1733572</v>
      </c>
      <c r="C147">
        <f>[2]Plan2!$C149</f>
        <v>292.35563812607887</v>
      </c>
      <c r="D147">
        <f>[2]Plan2!$S149</f>
        <v>2.0980472143401681</v>
      </c>
      <c r="G147" s="6">
        <f t="shared" si="9"/>
        <v>5574080</v>
      </c>
      <c r="I147" s="9">
        <f t="shared" si="10"/>
        <v>-1.2817601985245952E-2</v>
      </c>
      <c r="L147" s="6"/>
    </row>
    <row r="148" spans="1:13" x14ac:dyDescent="0.25">
      <c r="A148" s="3">
        <v>43252</v>
      </c>
      <c r="B148" s="6">
        <f>'[1]Pesq_leite cru adquirido'!$AB261</f>
        <v>1872364</v>
      </c>
      <c r="C148">
        <f>[2]Plan2!$C150</f>
        <v>295.89965031903154</v>
      </c>
      <c r="D148">
        <f>[2]Plan2!$S150</f>
        <v>2.3641830238361701</v>
      </c>
      <c r="G148" s="6">
        <f t="shared" si="9"/>
        <v>5478583</v>
      </c>
      <c r="I148" s="9">
        <f t="shared" si="10"/>
        <v>-2.9985966569770039E-2</v>
      </c>
      <c r="K148" t="s">
        <v>16</v>
      </c>
      <c r="L148" s="6">
        <f>G148</f>
        <v>5478583</v>
      </c>
    </row>
    <row r="149" spans="1:13" x14ac:dyDescent="0.25">
      <c r="A149" s="3">
        <v>43282</v>
      </c>
      <c r="B149" s="6">
        <f>'[1]Pesq_leite cru adquirido'!$AB262</f>
        <v>2036420</v>
      </c>
      <c r="C149">
        <f>[2]Plan2!$C151</f>
        <v>295.79427429649951</v>
      </c>
      <c r="D149">
        <f>[2]Plan2!$S151</f>
        <v>2.4746282828367581</v>
      </c>
      <c r="G149" s="6">
        <f t="shared" si="9"/>
        <v>5642356</v>
      </c>
      <c r="I149" s="9">
        <f t="shared" si="10"/>
        <v>-4.281723084919753E-2</v>
      </c>
      <c r="L149" s="6"/>
    </row>
    <row r="150" spans="1:13" x14ac:dyDescent="0.25">
      <c r="A150" s="3">
        <v>43313</v>
      </c>
      <c r="B150" s="6">
        <f>'[1]Pesq_leite cru adquirido'!$AB263</f>
        <v>2119504</v>
      </c>
      <c r="C150">
        <f>[2]Plan2!$C152</f>
        <v>303.98350697844154</v>
      </c>
      <c r="D150">
        <f>[2]Plan2!$S152</f>
        <v>2.2961742237828093</v>
      </c>
      <c r="G150" s="6">
        <f t="shared" si="9"/>
        <v>6028288</v>
      </c>
      <c r="I150" s="9">
        <f t="shared" si="10"/>
        <v>-1.2652124236103068E-2</v>
      </c>
      <c r="L150" s="6"/>
    </row>
    <row r="151" spans="1:13" x14ac:dyDescent="0.25">
      <c r="A151" s="3">
        <v>43344</v>
      </c>
      <c r="B151" s="6">
        <f>'[1]Pesq_leite cru adquirido'!$AB264</f>
        <v>2100289</v>
      </c>
      <c r="C151">
        <f>[2]Plan2!$C153</f>
        <v>306.04410074503215</v>
      </c>
      <c r="D151">
        <f>[2]Plan2!$S153</f>
        <v>2.2270520498502009</v>
      </c>
      <c r="G151" s="6">
        <f t="shared" si="9"/>
        <v>6256213</v>
      </c>
      <c r="I151" s="9">
        <f t="shared" si="10"/>
        <v>-3.675255693676216E-3</v>
      </c>
      <c r="K151" t="s">
        <v>15</v>
      </c>
      <c r="L151" s="6">
        <f>G151</f>
        <v>6256213</v>
      </c>
    </row>
    <row r="152" spans="1:13" x14ac:dyDescent="0.25">
      <c r="A152" s="3">
        <v>43374</v>
      </c>
      <c r="B152" s="6">
        <f>'[1]Pesq_leite cru adquirido'!$AB265</f>
        <v>2222233</v>
      </c>
      <c r="C152">
        <f>[2]Plan2!$C154</f>
        <v>309.97905605152152</v>
      </c>
      <c r="D152">
        <f>[2]Plan2!$S154</f>
        <v>2.080146933880223</v>
      </c>
      <c r="G152" s="6">
        <f t="shared" si="9"/>
        <v>6442026</v>
      </c>
      <c r="I152" s="9">
        <f t="shared" si="10"/>
        <v>1.2653241389023906E-2</v>
      </c>
      <c r="L152" s="6"/>
    </row>
    <row r="153" spans="1:13" x14ac:dyDescent="0.25">
      <c r="A153" s="3">
        <v>43405</v>
      </c>
      <c r="B153" s="6">
        <f>'[1]Pesq_leite cru adquirido'!$AB266</f>
        <v>2210443</v>
      </c>
      <c r="C153">
        <f>[2]Plan2!$C155</f>
        <v>308.548684537344</v>
      </c>
      <c r="D153">
        <f>[2]Plan2!$S155</f>
        <v>1.8934504449734133</v>
      </c>
      <c r="G153" s="6">
        <f t="shared" si="9"/>
        <v>6532965</v>
      </c>
      <c r="I153" s="9">
        <f t="shared" si="10"/>
        <v>2.1163344650649396E-2</v>
      </c>
      <c r="L153" s="6"/>
    </row>
    <row r="154" spans="1:13" x14ac:dyDescent="0.25">
      <c r="A154" s="5">
        <v>43435</v>
      </c>
      <c r="B154" s="6">
        <f>'[1]Pesq_leite cru adquirido'!$AB267</f>
        <v>2270960</v>
      </c>
      <c r="C154">
        <f>[2]Plan2!$C156</f>
        <v>304.47012964628203</v>
      </c>
      <c r="D154">
        <f>[2]Plan2!$S156</f>
        <v>1.9952933068810315</v>
      </c>
      <c r="G154" s="6">
        <f t="shared" si="9"/>
        <v>6703636</v>
      </c>
      <c r="I154" s="9">
        <f t="shared" si="10"/>
        <v>2.4284375361933952E-2</v>
      </c>
      <c r="K154" t="s">
        <v>17</v>
      </c>
      <c r="L154" s="6">
        <f>G154</f>
        <v>6703636</v>
      </c>
    </row>
    <row r="155" spans="1:13" x14ac:dyDescent="0.25">
      <c r="A155" s="3">
        <v>43466</v>
      </c>
      <c r="B155" s="6">
        <f>'[1]Pesq_leite cru adquirido'!$AB268</f>
        <v>2207103</v>
      </c>
      <c r="C155">
        <f>[2]Plan2!$C157</f>
        <v>304.71693417760758</v>
      </c>
      <c r="D155">
        <f>[2]Plan2!$S157</f>
        <v>2.1971453746397005</v>
      </c>
      <c r="G155" s="6">
        <f t="shared" si="9"/>
        <v>6688506</v>
      </c>
      <c r="I155" s="9">
        <f t="shared" si="10"/>
        <v>1.8780051395149266E-2</v>
      </c>
      <c r="L155" s="6"/>
    </row>
    <row r="156" spans="1:13" x14ac:dyDescent="0.25">
      <c r="A156" s="3">
        <v>43497</v>
      </c>
      <c r="B156" s="6">
        <f>'[1]Pesq_leite cru adquirido'!$AB269</f>
        <v>1932644</v>
      </c>
      <c r="C156">
        <f>[2]Plan2!$C158</f>
        <v>304.54821695635638</v>
      </c>
      <c r="D156">
        <f>[2]Plan2!$S158</f>
        <v>2.2975111205890535</v>
      </c>
      <c r="G156" s="6">
        <f t="shared" si="9"/>
        <v>6410707</v>
      </c>
      <c r="H156" s="6"/>
      <c r="I156" s="9">
        <f t="shared" si="10"/>
        <v>1.7279304886083535E-2</v>
      </c>
      <c r="L156" s="6"/>
    </row>
    <row r="157" spans="1:13" x14ac:dyDescent="0.25">
      <c r="A157" s="3">
        <v>43525</v>
      </c>
      <c r="B157" s="6">
        <f>'[1]Pesq_leite cru adquirido'!$AB270</f>
        <v>2055407</v>
      </c>
      <c r="C157">
        <f>[2]Plan2!$C159</f>
        <v>306.22543113020475</v>
      </c>
      <c r="D157">
        <f>[2]Plan2!$S159</f>
        <v>2.3059468758788984</v>
      </c>
      <c r="G157" s="6">
        <f t="shared" si="9"/>
        <v>6195154</v>
      </c>
      <c r="H157" s="6"/>
      <c r="I157" s="9">
        <f t="shared" si="10"/>
        <v>2.9192455367881953E-2</v>
      </c>
      <c r="K157" t="s">
        <v>28</v>
      </c>
      <c r="L157" s="6">
        <f>G157</f>
        <v>6195154</v>
      </c>
      <c r="M157" s="15">
        <f>(L157/L145-1)*100</f>
        <v>2.9192455367881953</v>
      </c>
    </row>
    <row r="158" spans="1:13" x14ac:dyDescent="0.25">
      <c r="A158" s="3">
        <v>43556</v>
      </c>
      <c r="B158" s="6">
        <f>'[1]Pesq_leite cru adquirido'!$AB271</f>
        <v>1911041</v>
      </c>
      <c r="C158">
        <f>[2]Plan2!$C160</f>
        <v>306.23616534675887</v>
      </c>
      <c r="D158">
        <f>[2]Plan2!$S160</f>
        <v>2.3452759566205517</v>
      </c>
      <c r="G158" s="6">
        <f t="shared" si="9"/>
        <v>5899092</v>
      </c>
      <c r="H158" s="6"/>
      <c r="I158" s="9">
        <f t="shared" si="10"/>
        <v>2.9355634120469487E-2</v>
      </c>
      <c r="L158" s="6"/>
      <c r="M158" s="15"/>
    </row>
    <row r="159" spans="1:13" x14ac:dyDescent="0.25">
      <c r="A159" s="3">
        <v>43586</v>
      </c>
      <c r="B159" s="6">
        <f>'[1]Pesq_leite cru adquirido'!$AB272</f>
        <v>1975499</v>
      </c>
      <c r="C159">
        <f>[2]Plan2!$C161</f>
        <v>303.97221949674446</v>
      </c>
      <c r="D159">
        <f>[2]Plan2!$S161</f>
        <v>2.3787803404693277</v>
      </c>
      <c r="G159" s="6">
        <f t="shared" si="9"/>
        <v>5941947</v>
      </c>
      <c r="H159" s="6"/>
      <c r="I159" s="9">
        <f t="shared" si="10"/>
        <v>6.5996002927837472E-2</v>
      </c>
      <c r="L159" s="6"/>
      <c r="M159" s="15"/>
    </row>
    <row r="160" spans="1:13" x14ac:dyDescent="0.25">
      <c r="A160" s="3">
        <v>43617</v>
      </c>
      <c r="B160" s="6">
        <f>'[1]Pesq_leite cru adquirido'!$AB273</f>
        <v>1974451</v>
      </c>
      <c r="C160">
        <f>[2]Plan2!$C162</f>
        <v>306.06642894352774</v>
      </c>
      <c r="D160">
        <f>[2]Plan2!$S162</f>
        <v>2.1747777985140062</v>
      </c>
      <c r="G160" s="6">
        <f t="shared" si="9"/>
        <v>5860991</v>
      </c>
      <c r="H160" s="6"/>
      <c r="I160" s="9">
        <f t="shared" si="10"/>
        <v>6.9800530538644656E-2</v>
      </c>
      <c r="K160" t="s">
        <v>14</v>
      </c>
      <c r="L160" s="6">
        <f>G160</f>
        <v>5860991</v>
      </c>
      <c r="M160" s="15">
        <f t="shared" ref="M160:M202" si="11">(L160/L148-1)*100</f>
        <v>6.9800530538644656</v>
      </c>
    </row>
    <row r="161" spans="1:17" x14ac:dyDescent="0.25">
      <c r="A161" s="3">
        <v>43647</v>
      </c>
      <c r="B161" s="6">
        <f>'[1]Pesq_leite cru adquirido'!$AB274</f>
        <v>2074906</v>
      </c>
      <c r="C161">
        <f>[2]Plan2!$C163</f>
        <v>307.00720289108028</v>
      </c>
      <c r="D161">
        <f>[2]Plan2!$S163</f>
        <v>2.0759255529453817</v>
      </c>
      <c r="G161" s="6">
        <f t="shared" si="9"/>
        <v>6024856</v>
      </c>
      <c r="H161" s="6"/>
      <c r="I161" s="9">
        <f t="shared" si="10"/>
        <v>6.77908306388324E-2</v>
      </c>
      <c r="L161" s="6"/>
      <c r="M161" s="15"/>
    </row>
    <row r="162" spans="1:17" x14ac:dyDescent="0.25">
      <c r="A162" s="3">
        <v>43678</v>
      </c>
      <c r="B162" s="6">
        <f>'[1]Pesq_leite cru adquirido'!$AB275</f>
        <v>2128294</v>
      </c>
      <c r="C162">
        <f>[2]Plan2!$C164</f>
        <v>301.95418769637303</v>
      </c>
      <c r="D162">
        <f>[2]Plan2!$S164</f>
        <v>2.1517308321223325</v>
      </c>
      <c r="G162" s="6">
        <f t="shared" si="9"/>
        <v>6177651</v>
      </c>
      <c r="H162" s="6"/>
      <c r="I162" s="9">
        <f t="shared" si="10"/>
        <v>2.4777017952692271E-2</v>
      </c>
      <c r="L162" s="6"/>
      <c r="M162" s="15"/>
    </row>
    <row r="163" spans="1:17" x14ac:dyDescent="0.25">
      <c r="A163" s="3">
        <v>43709</v>
      </c>
      <c r="B163" s="6">
        <f>'[1]Pesq_leite cru adquirido'!$AB276</f>
        <v>2080541</v>
      </c>
      <c r="C163">
        <f>[2]Plan2!$C165</f>
        <v>301.76498527000132</v>
      </c>
      <c r="D163">
        <f>[2]Plan2!$S165</f>
        <v>2.1384939499304956</v>
      </c>
      <c r="G163" s="6">
        <f t="shared" si="9"/>
        <v>6283741</v>
      </c>
      <c r="H163" s="6"/>
      <c r="I163" s="9">
        <f t="shared" si="10"/>
        <v>4.4001059426845845E-3</v>
      </c>
      <c r="K163" t="s">
        <v>29</v>
      </c>
      <c r="L163" s="6">
        <f>G163</f>
        <v>6283741</v>
      </c>
      <c r="M163" s="15">
        <f t="shared" si="11"/>
        <v>0.44001059426845845</v>
      </c>
    </row>
    <row r="164" spans="1:17" x14ac:dyDescent="0.25">
      <c r="A164" s="3">
        <v>43739</v>
      </c>
      <c r="B164" s="6">
        <f>'[1]Pesq_leite cru adquirido'!$AB277</f>
        <v>2203103</v>
      </c>
      <c r="C164">
        <f>[2]Plan2!$C166</f>
        <v>307.34441996283181</v>
      </c>
      <c r="D164">
        <f>[2]Plan2!$S166</f>
        <v>2.0778056228333579</v>
      </c>
      <c r="G164" s="6">
        <f t="shared" ref="G164:G195" si="12">SUM(B162:B164)</f>
        <v>6411938</v>
      </c>
      <c r="H164" s="6"/>
      <c r="I164" s="9">
        <f t="shared" si="10"/>
        <v>-4.6705803422711911E-3</v>
      </c>
      <c r="L164" s="6"/>
      <c r="M164" s="15"/>
    </row>
    <row r="165" spans="1:17" x14ac:dyDescent="0.25">
      <c r="A165" s="3">
        <v>43770</v>
      </c>
      <c r="B165" s="6">
        <f>'[1]Pesq_leite cru adquirido'!$AB278</f>
        <v>2186003</v>
      </c>
      <c r="C165">
        <f>[2]Plan2!$C167</f>
        <v>310.38749113896534</v>
      </c>
      <c r="D165">
        <f>[2]Plan2!$S167</f>
        <v>2.0638388292239211</v>
      </c>
      <c r="G165" s="6">
        <f t="shared" si="12"/>
        <v>6469647</v>
      </c>
      <c r="H165" s="6"/>
      <c r="I165" s="9">
        <f t="shared" si="10"/>
        <v>-9.6920770278120516E-3</v>
      </c>
      <c r="L165" s="6"/>
      <c r="M165" s="15"/>
    </row>
    <row r="166" spans="1:17" x14ac:dyDescent="0.25">
      <c r="A166" s="5">
        <v>43800</v>
      </c>
      <c r="B166" s="6">
        <f>'[1]Pesq_leite cru adquirido'!$AB279</f>
        <v>2282832</v>
      </c>
      <c r="C166">
        <f>[2]Plan2!$C168</f>
        <v>313.41944824029014</v>
      </c>
      <c r="D166">
        <f>[2]Plan2!$S168</f>
        <v>2.066222634391214</v>
      </c>
      <c r="G166" s="6">
        <f t="shared" si="12"/>
        <v>6671938</v>
      </c>
      <c r="H166" s="6"/>
      <c r="I166" s="9">
        <f t="shared" si="10"/>
        <v>-4.728478694248861E-3</v>
      </c>
      <c r="K166" t="s">
        <v>30</v>
      </c>
      <c r="L166" s="6">
        <f>G166</f>
        <v>6671938</v>
      </c>
      <c r="M166" s="15">
        <f t="shared" si="11"/>
        <v>-0.4728478694248861</v>
      </c>
    </row>
    <row r="167" spans="1:17" x14ac:dyDescent="0.25">
      <c r="A167" s="3">
        <v>43831</v>
      </c>
      <c r="B167" s="6">
        <f>'[1]Pesq_leite cru adquirido'!$AB280</f>
        <v>2272445</v>
      </c>
      <c r="C167">
        <f>[2]Plan2!$C169</f>
        <v>316.78733073204353</v>
      </c>
      <c r="D167">
        <f>[2]Plan2!$S169</f>
        <v>2.1177612256696965</v>
      </c>
      <c r="E167" s="6"/>
      <c r="F167" s="6"/>
      <c r="G167" s="6">
        <f t="shared" si="12"/>
        <v>6741280</v>
      </c>
      <c r="H167" s="6"/>
      <c r="I167" s="9">
        <f t="shared" si="10"/>
        <v>7.890252322416913E-3</v>
      </c>
      <c r="L167" s="6"/>
      <c r="M167" s="15"/>
      <c r="Q167" s="6"/>
    </row>
    <row r="168" spans="1:17" x14ac:dyDescent="0.25">
      <c r="A168" s="3">
        <v>43862</v>
      </c>
      <c r="B168" s="6">
        <f>'[1]Pesq_leite cru adquirido'!$AB281</f>
        <v>2066001</v>
      </c>
      <c r="C168">
        <f>[2]Plan2!$C170</f>
        <v>320.95348475969689</v>
      </c>
      <c r="D168">
        <f>[2]Plan2!$S170</f>
        <v>2.1199113406496086</v>
      </c>
      <c r="G168" s="6">
        <f t="shared" si="12"/>
        <v>6621278</v>
      </c>
      <c r="H168" s="6"/>
      <c r="I168" s="9">
        <f t="shared" si="10"/>
        <v>3.284676713504453E-2</v>
      </c>
      <c r="L168" s="6"/>
      <c r="M168" s="15"/>
    </row>
    <row r="169" spans="1:17" x14ac:dyDescent="0.25">
      <c r="A169" s="3">
        <v>43891</v>
      </c>
      <c r="B169" s="6">
        <f>'[1]Pesq_leite cru adquirido'!$AB282</f>
        <v>2108715</v>
      </c>
      <c r="C169">
        <f>[2]Plan2!$C171</f>
        <v>321.69796841054051</v>
      </c>
      <c r="D169">
        <f>[2]Plan2!$S171</f>
        <v>2.1354551343403356</v>
      </c>
      <c r="G169" s="6">
        <f t="shared" si="12"/>
        <v>6447161</v>
      </c>
      <c r="H169" s="6"/>
      <c r="I169" s="9">
        <f t="shared" si="10"/>
        <v>4.0678084838569051E-2</v>
      </c>
      <c r="K169" t="s">
        <v>18</v>
      </c>
      <c r="L169" s="6">
        <f>G169</f>
        <v>6447161</v>
      </c>
      <c r="M169" s="15">
        <f t="shared" si="11"/>
        <v>4.0678084838569051</v>
      </c>
    </row>
    <row r="170" spans="1:17" x14ac:dyDescent="0.25">
      <c r="A170" s="3">
        <v>43922</v>
      </c>
      <c r="B170" s="6">
        <f>'[1]Pesq_leite cru adquirido'!$AB283</f>
        <v>1968960</v>
      </c>
      <c r="C170">
        <f>[2]Plan2!$C172</f>
        <v>325.67036366092242</v>
      </c>
      <c r="D170">
        <f>[2]Plan2!$S172</f>
        <v>2.0030290434239379</v>
      </c>
      <c r="G170" s="6">
        <f t="shared" si="12"/>
        <v>6143676</v>
      </c>
      <c r="H170" s="6"/>
      <c r="I170" s="9">
        <f t="shared" si="10"/>
        <v>4.1461296077430321E-2</v>
      </c>
      <c r="L170" s="6"/>
      <c r="M170" s="15"/>
    </row>
    <row r="171" spans="1:17" x14ac:dyDescent="0.25">
      <c r="A171" s="3">
        <v>43952</v>
      </c>
      <c r="B171" s="6">
        <f>'[1]Pesq_leite cru adquirido'!$AB284</f>
        <v>1956660</v>
      </c>
      <c r="C171">
        <f>[2]Plan2!$C173</f>
        <v>322.55902904659519</v>
      </c>
      <c r="D171">
        <f>[2]Plan2!$S173</f>
        <v>2.2207258688729685</v>
      </c>
      <c r="G171" s="6">
        <f t="shared" si="12"/>
        <v>6034335</v>
      </c>
      <c r="H171" s="6"/>
      <c r="I171" s="9">
        <f t="shared" si="10"/>
        <v>1.5548438920778063E-2</v>
      </c>
      <c r="L171" s="6"/>
      <c r="M171" s="15"/>
    </row>
    <row r="172" spans="1:17" x14ac:dyDescent="0.25">
      <c r="A172" s="3">
        <v>43983</v>
      </c>
      <c r="B172" s="6">
        <f>'[1]Pesq_leite cru adquirido'!$AB285</f>
        <v>1948902</v>
      </c>
      <c r="C172">
        <f>[2]Plan2!$C174</f>
        <v>324.97216236485502</v>
      </c>
      <c r="D172">
        <f>[2]Plan2!$S174</f>
        <v>2.5593016595325873</v>
      </c>
      <c r="G172" s="6">
        <f t="shared" si="12"/>
        <v>5874522</v>
      </c>
      <c r="H172" s="6"/>
      <c r="I172" s="9">
        <f t="shared" si="10"/>
        <v>2.3086539460648314E-3</v>
      </c>
      <c r="K172" t="s">
        <v>19</v>
      </c>
      <c r="L172" s="6">
        <f>G172</f>
        <v>5874522</v>
      </c>
      <c r="M172" s="15">
        <f t="shared" si="11"/>
        <v>0.23086539460648314</v>
      </c>
    </row>
    <row r="173" spans="1:17" x14ac:dyDescent="0.25">
      <c r="A173" s="3">
        <v>44013</v>
      </c>
      <c r="B173" s="6">
        <f>'[1]Pesq_leite cru adquirido'!$AB286</f>
        <v>2143393</v>
      </c>
      <c r="C173">
        <f>[2]Plan2!$C175</f>
        <v>327.99501575568786</v>
      </c>
      <c r="D173">
        <f>[2]Plan2!$S175</f>
        <v>2.8030953417835933</v>
      </c>
      <c r="G173" s="6">
        <f t="shared" si="12"/>
        <v>6048955</v>
      </c>
      <c r="H173" s="6"/>
      <c r="I173" s="9">
        <f t="shared" si="10"/>
        <v>3.9999296248740546E-3</v>
      </c>
      <c r="L173" s="6"/>
      <c r="M173" s="15"/>
    </row>
    <row r="174" spans="1:17" x14ac:dyDescent="0.25">
      <c r="A174" s="3">
        <v>44044</v>
      </c>
      <c r="B174" s="6">
        <f>'[1]Pesq_leite cru adquirido'!$AB287</f>
        <v>2199019</v>
      </c>
      <c r="C174">
        <f>[2]Plan2!$C176</f>
        <v>330.94499949145393</v>
      </c>
      <c r="D174">
        <f>[2]Plan2!$S176</f>
        <v>3.0488266759954676</v>
      </c>
      <c r="G174" s="6">
        <f t="shared" si="12"/>
        <v>6291314</v>
      </c>
      <c r="H174" s="6"/>
      <c r="I174" s="9">
        <f t="shared" si="10"/>
        <v>1.8399064628286776E-2</v>
      </c>
      <c r="L174" s="6"/>
      <c r="M174" s="15"/>
    </row>
    <row r="175" spans="1:17" x14ac:dyDescent="0.25">
      <c r="A175" s="3">
        <v>44075</v>
      </c>
      <c r="B175" s="6">
        <f>'[1]Pesq_leite cru adquirido'!$AB288</f>
        <v>2174458</v>
      </c>
      <c r="C175">
        <f>[2]Plan2!$C177</f>
        <v>349.96046007610943</v>
      </c>
      <c r="D175">
        <f>[2]Plan2!$S177</f>
        <v>2.9192744305990006</v>
      </c>
      <c r="G175" s="6">
        <f t="shared" si="12"/>
        <v>6516870</v>
      </c>
      <c r="H175" s="6"/>
      <c r="I175" s="9">
        <f t="shared" si="10"/>
        <v>3.7100351526264452E-2</v>
      </c>
      <c r="K175" t="s">
        <v>20</v>
      </c>
      <c r="L175" s="6">
        <f>G175</f>
        <v>6516870</v>
      </c>
      <c r="M175" s="15">
        <f t="shared" si="11"/>
        <v>3.7100351526264452</v>
      </c>
    </row>
    <row r="176" spans="1:17" x14ac:dyDescent="0.25">
      <c r="A176" s="3">
        <v>44105</v>
      </c>
      <c r="B176" s="6">
        <f>'[1]Pesq_leite cru adquirido'!$AB289</f>
        <v>2235648</v>
      </c>
      <c r="C176">
        <f>[2]Plan2!$C178</f>
        <v>357.68153541690157</v>
      </c>
      <c r="D176">
        <f>[2]Plan2!$S178</f>
        <v>2.7038251125043486</v>
      </c>
      <c r="G176" s="6">
        <f t="shared" si="12"/>
        <v>6609125</v>
      </c>
      <c r="H176" s="6"/>
      <c r="I176" s="9">
        <f t="shared" ref="I176:I199" si="13">G176/G164-1</f>
        <v>3.0753104599576586E-2</v>
      </c>
      <c r="L176" s="6"/>
      <c r="M176" s="15"/>
    </row>
    <row r="177" spans="1:13" x14ac:dyDescent="0.25">
      <c r="A177" s="3">
        <v>44136</v>
      </c>
      <c r="B177" s="6">
        <f>'[1]Pesq_leite cru adquirido'!$AB290</f>
        <v>2224396</v>
      </c>
      <c r="C177">
        <f>[2]Plan2!$C179</f>
        <v>375.85656534994285</v>
      </c>
      <c r="D177">
        <f>[2]Plan2!$S179</f>
        <v>2.6773410851018546</v>
      </c>
      <c r="G177" s="6">
        <f t="shared" si="12"/>
        <v>6634502</v>
      </c>
      <c r="H177" s="6"/>
      <c r="I177" s="9">
        <f t="shared" si="13"/>
        <v>2.5481297511286138E-2</v>
      </c>
      <c r="L177" s="6"/>
      <c r="M177" s="15"/>
    </row>
    <row r="178" spans="1:13" x14ac:dyDescent="0.25">
      <c r="A178" s="3">
        <v>44166</v>
      </c>
      <c r="B178" s="6">
        <f>'[1]Pesq_leite cru adquirido'!$AB291</f>
        <v>2342665</v>
      </c>
      <c r="C178">
        <f>[2]Plan2!$C180</f>
        <v>390.61815927040442</v>
      </c>
      <c r="D178">
        <f>[2]Plan2!$S180</f>
        <v>2.4649359990156245</v>
      </c>
      <c r="G178" s="6">
        <f t="shared" si="12"/>
        <v>6802709</v>
      </c>
      <c r="H178" s="6"/>
      <c r="I178" s="9">
        <f t="shared" si="13"/>
        <v>1.9600152159687356E-2</v>
      </c>
      <c r="K178" t="s">
        <v>21</v>
      </c>
      <c r="L178" s="6">
        <f>G178</f>
        <v>6802709</v>
      </c>
      <c r="M178" s="15">
        <f t="shared" si="11"/>
        <v>1.9600152159687356</v>
      </c>
    </row>
    <row r="179" spans="1:13" x14ac:dyDescent="0.25">
      <c r="A179" s="3">
        <v>44197</v>
      </c>
      <c r="B179" s="6">
        <f>'[1]Pesq_leite cru adquirido'!$AB292</f>
        <v>2348481</v>
      </c>
      <c r="C179">
        <f>[2]Plan2!$C181</f>
        <v>399.51289698336848</v>
      </c>
      <c r="D179">
        <f>[2]Plan2!$S181</f>
        <v>2.3561550888366414</v>
      </c>
      <c r="E179" s="18">
        <v>2364074</v>
      </c>
      <c r="G179" s="6">
        <f t="shared" si="12"/>
        <v>6915542</v>
      </c>
      <c r="H179" s="6"/>
      <c r="I179" s="9">
        <f t="shared" si="13"/>
        <v>2.5849986946099301E-2</v>
      </c>
      <c r="L179" s="6"/>
      <c r="M179" s="15"/>
    </row>
    <row r="180" spans="1:13" x14ac:dyDescent="0.25">
      <c r="A180" s="3">
        <v>44228</v>
      </c>
      <c r="B180" s="6">
        <f>'[1]Pesq_leite cru adquirido'!$AB293</f>
        <v>2051164</v>
      </c>
      <c r="C180">
        <f>[2]Plan2!$C182</f>
        <v>414.4597917872145</v>
      </c>
      <c r="D180">
        <f>[2]Plan2!$S182</f>
        <v>2.2135163086971907</v>
      </c>
      <c r="E180" s="18">
        <v>2142827</v>
      </c>
      <c r="F180" s="6"/>
      <c r="G180" s="6">
        <f t="shared" si="12"/>
        <v>6742310</v>
      </c>
      <c r="H180" s="6"/>
      <c r="I180" s="9">
        <f t="shared" si="13"/>
        <v>1.8279250622009746E-2</v>
      </c>
      <c r="L180" s="6"/>
      <c r="M180" s="15"/>
    </row>
    <row r="181" spans="1:13" x14ac:dyDescent="0.25">
      <c r="A181" s="3">
        <v>44256</v>
      </c>
      <c r="B181" s="6">
        <f>'[1]Pesq_leite cru adquirido'!$AB294</f>
        <v>2176523</v>
      </c>
      <c r="C181">
        <f>[2]Plan2!$C183</f>
        <v>421.96964305415389</v>
      </c>
      <c r="D181">
        <f>[2]Plan2!$S183</f>
        <v>2.2249308320307373</v>
      </c>
      <c r="E181" s="18">
        <v>2151479</v>
      </c>
      <c r="G181" s="6">
        <f t="shared" si="12"/>
        <v>6576168</v>
      </c>
      <c r="H181" s="6"/>
      <c r="I181" s="9">
        <f t="shared" si="13"/>
        <v>2.0009892726426504E-2</v>
      </c>
      <c r="K181" t="s">
        <v>22</v>
      </c>
      <c r="L181" s="6">
        <f>G181</f>
        <v>6576168</v>
      </c>
      <c r="M181" s="15">
        <f t="shared" si="11"/>
        <v>2.0009892726426504</v>
      </c>
    </row>
    <row r="182" spans="1:13" x14ac:dyDescent="0.25">
      <c r="A182" s="3">
        <v>44287</v>
      </c>
      <c r="B182" s="6">
        <f>'[1]Pesq_leite cru adquirido'!$AB295</f>
        <v>1946183</v>
      </c>
      <c r="C182">
        <f>[2]Plan2!$C184</f>
        <v>427.07547573510914</v>
      </c>
      <c r="D182">
        <f>[2]Plan2!$S184</f>
        <v>2.2567330254504725</v>
      </c>
      <c r="E182" s="18">
        <v>2013118</v>
      </c>
      <c r="G182" s="6">
        <f t="shared" si="12"/>
        <v>6173870</v>
      </c>
      <c r="H182" s="6"/>
      <c r="I182" s="9">
        <f t="shared" si="13"/>
        <v>4.9146471916814427E-3</v>
      </c>
      <c r="L182" s="6"/>
      <c r="M182" s="15"/>
    </row>
    <row r="183" spans="1:13" x14ac:dyDescent="0.25">
      <c r="A183" s="3">
        <v>44317</v>
      </c>
      <c r="B183" s="6">
        <f>'[1]Pesq_leite cru adquirido'!$AB296</f>
        <v>1960394</v>
      </c>
      <c r="C183">
        <f>[2]Plan2!$C185</f>
        <v>441.51062681495586</v>
      </c>
      <c r="D183">
        <f>[2]Plan2!$S185</f>
        <v>2.3593947616223243</v>
      </c>
      <c r="E183" s="18">
        <v>1958467</v>
      </c>
      <c r="G183" s="6">
        <f t="shared" si="12"/>
        <v>6083100</v>
      </c>
      <c r="H183" s="6"/>
      <c r="I183" s="9">
        <f t="shared" si="13"/>
        <v>8.0812550181585951E-3</v>
      </c>
      <c r="L183" s="6"/>
      <c r="M183" s="15"/>
    </row>
    <row r="184" spans="1:13" x14ac:dyDescent="0.25">
      <c r="A184" s="3">
        <v>44348</v>
      </c>
      <c r="B184" s="6">
        <f>'[1]Pesq_leite cru adquirido'!$AB297</f>
        <v>1932729</v>
      </c>
      <c r="C184">
        <f>[2]Plan2!$C186</f>
        <v>452.9899031121447</v>
      </c>
      <c r="D184">
        <f>[2]Plan2!$S186</f>
        <v>2.4143240823358099</v>
      </c>
      <c r="E184" s="18">
        <v>1926989</v>
      </c>
      <c r="G184" s="6">
        <f t="shared" si="12"/>
        <v>5839306</v>
      </c>
      <c r="H184" s="6"/>
      <c r="I184" s="9">
        <f t="shared" si="13"/>
        <v>-5.9947005049942881E-3</v>
      </c>
      <c r="K184" t="s">
        <v>23</v>
      </c>
      <c r="L184" s="6">
        <f>G184</f>
        <v>5839306</v>
      </c>
      <c r="M184" s="15">
        <f t="shared" si="11"/>
        <v>-0.59947005049942881</v>
      </c>
    </row>
    <row r="185" spans="1:13" x14ac:dyDescent="0.25">
      <c r="A185" s="3">
        <v>44378</v>
      </c>
      <c r="B185" s="6">
        <f>'[1]Pesq_leite cru adquirido'!$AB298</f>
        <v>2040139</v>
      </c>
      <c r="C185">
        <f>[2]Plan2!$C187</f>
        <v>454.16767686023627</v>
      </c>
      <c r="D185">
        <f>[2]Plan2!$S187</f>
        <v>2.458812933815107</v>
      </c>
      <c r="E185" s="18">
        <v>2062421</v>
      </c>
      <c r="G185" s="6">
        <f t="shared" si="12"/>
        <v>5933262</v>
      </c>
      <c r="H185" s="6"/>
      <c r="I185" s="9">
        <f t="shared" si="13"/>
        <v>-1.9126113518781351E-2</v>
      </c>
      <c r="L185" s="6"/>
      <c r="M185" s="15"/>
    </row>
    <row r="186" spans="1:13" x14ac:dyDescent="0.25">
      <c r="A186" s="3">
        <v>44409</v>
      </c>
      <c r="B186" s="6">
        <f>'[1]Pesq_leite cru adquirido'!$AB299</f>
        <v>2087955</v>
      </c>
      <c r="C186">
        <f>[2]Plan2!$C188</f>
        <v>462.43352857909258</v>
      </c>
      <c r="D186">
        <f>[2]Plan2!$S188</f>
        <v>2.4386067936937246</v>
      </c>
      <c r="E186" s="18">
        <v>2077528</v>
      </c>
      <c r="G186" s="6">
        <f t="shared" si="12"/>
        <v>6060823</v>
      </c>
      <c r="H186" s="6"/>
      <c r="I186" s="9">
        <f t="shared" si="13"/>
        <v>-3.6636384704371805E-2</v>
      </c>
      <c r="L186" s="6"/>
      <c r="M186" s="15"/>
    </row>
    <row r="187" spans="1:13" x14ac:dyDescent="0.25">
      <c r="A187" s="3">
        <v>44440</v>
      </c>
      <c r="B187" s="6">
        <f>'[1]Pesq_leite cru adquirido'!$AB300</f>
        <v>2078554</v>
      </c>
      <c r="C187">
        <f>[2]Plan2!$C189</f>
        <v>468.76886792062618</v>
      </c>
      <c r="D187">
        <f>[2]Plan2!$S189</f>
        <v>2.3529466234123646</v>
      </c>
      <c r="E187" s="18">
        <v>2064111</v>
      </c>
      <c r="G187" s="6">
        <f t="shared" si="12"/>
        <v>6206648</v>
      </c>
      <c r="H187" s="6"/>
      <c r="I187" s="9">
        <f t="shared" si="13"/>
        <v>-4.7602913668678415E-2</v>
      </c>
      <c r="K187" t="s">
        <v>24</v>
      </c>
      <c r="L187" s="6">
        <f>G187</f>
        <v>6206648</v>
      </c>
      <c r="M187" s="15">
        <f t="shared" si="11"/>
        <v>-4.7602913668678415</v>
      </c>
    </row>
    <row r="188" spans="1:13" x14ac:dyDescent="0.25">
      <c r="A188" s="3">
        <v>44470</v>
      </c>
      <c r="B188" s="6">
        <f>'[1]Pesq_leite cru adquirido'!$AB301</f>
        <v>2139890</v>
      </c>
      <c r="C188">
        <f>[2]Plan2!$C190</f>
        <v>481.30580091702262</v>
      </c>
      <c r="D188">
        <f>[2]Plan2!$S190</f>
        <v>2.1492710341184891</v>
      </c>
      <c r="E188" s="18">
        <v>2127212</v>
      </c>
      <c r="G188" s="6">
        <f t="shared" si="12"/>
        <v>6306399</v>
      </c>
      <c r="H188" s="6"/>
      <c r="I188" s="9">
        <f t="shared" si="13"/>
        <v>-4.5804247914814744E-2</v>
      </c>
      <c r="L188" s="6"/>
      <c r="M188" s="15"/>
    </row>
    <row r="189" spans="1:13" x14ac:dyDescent="0.25">
      <c r="A189" s="3">
        <v>44501</v>
      </c>
      <c r="B189" s="6">
        <f>'[1]Pesq_leite cru adquirido'!$AB302</f>
        <v>2155528</v>
      </c>
      <c r="C189">
        <f>[2]Plan2!$C191</f>
        <v>487.51800594367484</v>
      </c>
      <c r="D189">
        <f>[2]Plan2!$S191</f>
        <v>2.0590729696281396</v>
      </c>
      <c r="E189" s="18">
        <v>2109810</v>
      </c>
      <c r="G189" s="6">
        <f t="shared" si="12"/>
        <v>6373972</v>
      </c>
      <c r="H189" s="6"/>
      <c r="I189" s="9">
        <f t="shared" si="13"/>
        <v>-3.9268960955924026E-2</v>
      </c>
      <c r="L189" s="6"/>
      <c r="M189" s="15"/>
    </row>
    <row r="190" spans="1:13" x14ac:dyDescent="0.25">
      <c r="A190" s="3">
        <v>44531</v>
      </c>
      <c r="B190" s="6">
        <f>'[1]Pesq_leite cru adquirido'!$AB303</f>
        <v>2204260</v>
      </c>
      <c r="C190">
        <f>[2]Plan2!$C192</f>
        <v>489.48319523704458</v>
      </c>
      <c r="D190">
        <f>[2]Plan2!$S192</f>
        <v>2.0394933602415892</v>
      </c>
      <c r="E190" s="18">
        <v>2183889</v>
      </c>
      <c r="G190" s="6">
        <f t="shared" si="12"/>
        <v>6499678</v>
      </c>
      <c r="H190" s="6"/>
      <c r="I190" s="9">
        <f t="shared" si="13"/>
        <v>-4.4545636157595436E-2</v>
      </c>
      <c r="K190" t="s">
        <v>25</v>
      </c>
      <c r="L190" s="6">
        <f>G190</f>
        <v>6499678</v>
      </c>
      <c r="M190" s="15">
        <f t="shared" si="11"/>
        <v>-4.4545636157595432</v>
      </c>
    </row>
    <row r="191" spans="1:13" x14ac:dyDescent="0.25">
      <c r="A191" s="3">
        <v>44562</v>
      </c>
      <c r="B191" s="6">
        <f>'[1]Pesq_leite cru adquirido'!$AB304</f>
        <v>2100648</v>
      </c>
      <c r="C191">
        <f>[2]Plan2!$C193</f>
        <v>501.09661875180825</v>
      </c>
      <c r="D191">
        <f>[2]Plan2!$S193</f>
        <v>2.0209387157030343</v>
      </c>
      <c r="E191" s="18">
        <v>2149983.1714195898</v>
      </c>
      <c r="G191" s="6">
        <f t="shared" si="12"/>
        <v>6460436</v>
      </c>
      <c r="H191" s="6"/>
      <c r="I191" s="9">
        <f t="shared" si="13"/>
        <v>-6.5809158559083314E-2</v>
      </c>
      <c r="L191" s="6"/>
      <c r="M191" s="15"/>
    </row>
    <row r="192" spans="1:13" x14ac:dyDescent="0.25">
      <c r="A192" s="3">
        <v>44593</v>
      </c>
      <c r="B192" s="6">
        <f>'[1]Pesq_leite cru adquirido'!$AB305</f>
        <v>1887864</v>
      </c>
      <c r="C192">
        <f>[2]Plan2!$C194</f>
        <v>506.12598815663659</v>
      </c>
      <c r="D192">
        <f>[2]Plan2!$S194</f>
        <v>2.066969002247395</v>
      </c>
      <c r="E192" s="18">
        <v>1903956.98985552</v>
      </c>
      <c r="G192" s="6">
        <f t="shared" si="12"/>
        <v>6192772</v>
      </c>
      <c r="I192" s="9">
        <f t="shared" si="13"/>
        <v>-8.1505893380755312E-2</v>
      </c>
      <c r="L192" s="6"/>
      <c r="M192" s="15"/>
    </row>
    <row r="193" spans="1:13" x14ac:dyDescent="0.25">
      <c r="A193" s="3">
        <v>44621</v>
      </c>
      <c r="B193" s="6">
        <f>'[1]Pesq_leite cru adquirido'!$AB306</f>
        <v>1965915</v>
      </c>
      <c r="C193">
        <f>[2]Plan2!$C195</f>
        <v>519.951406677259</v>
      </c>
      <c r="D193">
        <f>[2]Plan2!$S195</f>
        <v>2.2090769983079244</v>
      </c>
      <c r="E193" s="18">
        <v>1980866.60291582</v>
      </c>
      <c r="G193" s="6">
        <f t="shared" si="12"/>
        <v>5954427</v>
      </c>
      <c r="I193" s="9">
        <f t="shared" si="13"/>
        <v>-9.4544573678774668E-2</v>
      </c>
      <c r="K193" t="s">
        <v>26</v>
      </c>
      <c r="L193" s="6">
        <f>G193</f>
        <v>5954427</v>
      </c>
      <c r="M193" s="15">
        <f t="shared" si="11"/>
        <v>-9.4544573678774668</v>
      </c>
    </row>
    <row r="194" spans="1:13" x14ac:dyDescent="0.25">
      <c r="A194" s="3">
        <v>44652</v>
      </c>
      <c r="B194" s="6">
        <f>'[1]Pesq_leite cru adquirido'!$AB307</f>
        <v>1828618</v>
      </c>
      <c r="C194">
        <f>[2]Plan2!$C196</f>
        <v>522.15169693207702</v>
      </c>
      <c r="D194">
        <f>[2]Plan2!$S196</f>
        <v>2.3062714491815295</v>
      </c>
      <c r="E194" s="16">
        <v>1776108.32663352</v>
      </c>
      <c r="G194" s="6">
        <f t="shared" si="12"/>
        <v>5682397</v>
      </c>
      <c r="I194" s="9">
        <f t="shared" si="13"/>
        <v>-7.9605336685093842E-2</v>
      </c>
      <c r="L194" s="6"/>
      <c r="M194" s="15"/>
    </row>
    <row r="195" spans="1:13" x14ac:dyDescent="0.25">
      <c r="A195" s="3">
        <v>44682</v>
      </c>
      <c r="B195" s="6">
        <f>'[1]Pesq_leite cru adquirido'!$AB308</f>
        <v>1861222</v>
      </c>
      <c r="C195">
        <f>[2]Plan2!$C197</f>
        <v>513.09735322183769</v>
      </c>
      <c r="D195">
        <f>[2]Plan2!$S197</f>
        <v>2.4721393860395113</v>
      </c>
      <c r="E195" s="16">
        <v>1782113.4738362001</v>
      </c>
      <c r="G195" s="6">
        <f t="shared" si="12"/>
        <v>5655755</v>
      </c>
      <c r="I195" s="9">
        <f t="shared" si="13"/>
        <v>-7.0251187716789176E-2</v>
      </c>
      <c r="L195" s="6"/>
      <c r="M195" s="15"/>
    </row>
    <row r="196" spans="1:13" x14ac:dyDescent="0.25">
      <c r="A196" s="3">
        <v>44713</v>
      </c>
      <c r="B196" s="6">
        <f>'[1]Pesq_leite cru adquirido'!$AB309</f>
        <v>1809292</v>
      </c>
      <c r="C196">
        <f>[2]Plan2!$C198</f>
        <v>499.85775960757013</v>
      </c>
      <c r="D196">
        <f>[2]Plan2!$S198</f>
        <v>3.0234403986541629</v>
      </c>
      <c r="E196" s="16">
        <v>1743048.1953553599</v>
      </c>
      <c r="G196" s="6">
        <f t="shared" ref="G196:G199" si="14">SUM(B194:B196)</f>
        <v>5499132</v>
      </c>
      <c r="I196" s="9">
        <f t="shared" si="13"/>
        <v>-5.8255895477990038E-2</v>
      </c>
      <c r="K196" t="s">
        <v>27</v>
      </c>
      <c r="L196" s="6">
        <f>G196</f>
        <v>5499132</v>
      </c>
      <c r="M196" s="15">
        <f>(L196/L184-1)*100</f>
        <v>-5.8255895477990034</v>
      </c>
    </row>
    <row r="197" spans="1:13" x14ac:dyDescent="0.25">
      <c r="A197" s="3">
        <v>44743</v>
      </c>
      <c r="B197" s="6">
        <f>'[1]Pesq_leite cru adquirido'!$AB310</f>
        <v>2009727</v>
      </c>
      <c r="C197">
        <f>[2]Plan2!$C199</f>
        <v>495.76305446692908</v>
      </c>
      <c r="D197">
        <f>[2]Plan2!$S199</f>
        <v>3.4087953919741079</v>
      </c>
      <c r="E197" s="16">
        <v>1861100.5506953199</v>
      </c>
      <c r="G197" s="6">
        <f t="shared" si="14"/>
        <v>5680241</v>
      </c>
      <c r="I197" s="9">
        <f t="shared" si="13"/>
        <v>-4.264450145636578E-2</v>
      </c>
      <c r="L197" s="6"/>
      <c r="M197" s="15"/>
    </row>
    <row r="198" spans="1:13" x14ac:dyDescent="0.25">
      <c r="A198" s="3">
        <v>44774</v>
      </c>
      <c r="B198" s="6">
        <f>'[1]Pesq_leite cru adquirido'!$AB311</f>
        <v>2088915</v>
      </c>
      <c r="C198">
        <f>[2]Plan2!$C200</f>
        <v>510.87313866114346</v>
      </c>
      <c r="D198">
        <f>[2]Plan2!$S200</f>
        <v>2.8233623951520075</v>
      </c>
      <c r="E198" s="16">
        <v>1939155.5148225899</v>
      </c>
      <c r="G198" s="6">
        <f t="shared" si="14"/>
        <v>5907934</v>
      </c>
      <c r="I198" s="9">
        <f t="shared" si="13"/>
        <v>-2.522578204313175E-2</v>
      </c>
      <c r="L198" s="6"/>
      <c r="M198" s="15"/>
    </row>
    <row r="199" spans="1:13" x14ac:dyDescent="0.25">
      <c r="A199" s="3">
        <v>44805</v>
      </c>
      <c r="B199" s="6">
        <f>'[1]Pesq_leite cru adquirido'!$AB312</f>
        <v>2049778</v>
      </c>
      <c r="C199">
        <f>[2]Plan2!$C201</f>
        <v>506.51534149525992</v>
      </c>
      <c r="D199">
        <f>[2]Plan2!$S201</f>
        <v>2.6612419412680155</v>
      </c>
      <c r="E199" s="16">
        <v>1991430.04925229</v>
      </c>
      <c r="G199" s="6">
        <f t="shared" si="14"/>
        <v>6148420</v>
      </c>
      <c r="I199" s="9">
        <f t="shared" si="13"/>
        <v>-9.38155345687397E-3</v>
      </c>
      <c r="K199" t="s">
        <v>31</v>
      </c>
      <c r="L199" s="10">
        <f>G199</f>
        <v>6148420</v>
      </c>
      <c r="M199" s="15">
        <f>(L199/L187-1)*100</f>
        <v>-0.938155345687397</v>
      </c>
    </row>
    <row r="200" spans="1:13" x14ac:dyDescent="0.25">
      <c r="A200" s="3">
        <v>44835</v>
      </c>
      <c r="B200" s="6">
        <f>'[1]Pesq_leite cru adquirido'!$AB313</f>
        <v>2081379</v>
      </c>
      <c r="C200">
        <f>[2]Plan2!$C202</f>
        <v>504.497385850434</v>
      </c>
      <c r="D200">
        <f>[2]Plan2!$S202</f>
        <v>2.5298539185337057</v>
      </c>
      <c r="E200" s="16">
        <v>2154389</v>
      </c>
      <c r="F200" s="17"/>
      <c r="G200" s="6">
        <f>SUM(B200:B200)</f>
        <v>2081379</v>
      </c>
      <c r="I200" s="9">
        <f>G200/Plan1!G188-1</f>
        <v>-0.6699576097230765</v>
      </c>
      <c r="L200" s="6"/>
      <c r="M200" s="15"/>
    </row>
    <row r="201" spans="1:13" x14ac:dyDescent="0.25">
      <c r="A201" s="3">
        <v>44866</v>
      </c>
      <c r="B201" s="6">
        <f>'[1]Pesq_leite cru adquirido'!$AB314</f>
        <v>2040478</v>
      </c>
      <c r="C201">
        <f>[2]Plan2!$C203</f>
        <v>495.8909795313902</v>
      </c>
      <c r="D201">
        <f>[2]Plan2!$S203</f>
        <v>2.4133241268358336</v>
      </c>
      <c r="E201" s="16">
        <v>2181498</v>
      </c>
      <c r="F201" s="17"/>
      <c r="G201" s="6">
        <f>SUM(B200:B201)</f>
        <v>4121857</v>
      </c>
      <c r="I201" s="9">
        <f>G201/Plan1!G189-1</f>
        <v>-0.35332991735765396</v>
      </c>
      <c r="L201" s="6"/>
      <c r="M201" s="15"/>
    </row>
    <row r="202" spans="1:13" x14ac:dyDescent="0.25">
      <c r="A202" s="3">
        <v>44896</v>
      </c>
      <c r="B202" s="6">
        <f>'[1]Pesq_leite cru adquirido'!$AB315</f>
        <v>2103181</v>
      </c>
      <c r="C202">
        <f>[2]Plan2!$C204</f>
        <v>494.72536221255376</v>
      </c>
      <c r="D202">
        <f>[2]Plan2!$S204</f>
        <v>2.412122183869478</v>
      </c>
      <c r="E202" s="16">
        <v>2155473</v>
      </c>
      <c r="F202" s="17"/>
      <c r="G202" s="6">
        <f>SUM(B200:B202)</f>
        <v>6225038</v>
      </c>
      <c r="I202" s="9">
        <f>G202/Plan1!G190-1</f>
        <v>-4.2254400910322065E-2</v>
      </c>
      <c r="K202" t="s">
        <v>32</v>
      </c>
      <c r="L202" s="10">
        <f>'[1]Pesq_leite cru adquirido'!AB315</f>
        <v>2103181</v>
      </c>
      <c r="M202" s="15">
        <f t="shared" si="11"/>
        <v>-67.64176625365134</v>
      </c>
    </row>
    <row r="203" spans="1:13" x14ac:dyDescent="0.25">
      <c r="A203" s="3">
        <v>44927</v>
      </c>
      <c r="B203" s="6">
        <f>'[1]Pesq_leite cru adquirido'!$AB316</f>
        <v>2084481</v>
      </c>
      <c r="C203">
        <f>[2]Plan2!$C205</f>
        <v>501.56176356631181</v>
      </c>
      <c r="D203">
        <f>[2]Plan2!$S205</f>
        <v>2.5118230701354616</v>
      </c>
      <c r="E203" s="19">
        <v>2045938</v>
      </c>
      <c r="F203" s="17"/>
      <c r="G203" s="6">
        <f t="shared" ref="G203:G204" si="15">SUM(B201:B203)</f>
        <v>6228140</v>
      </c>
      <c r="I203" s="9">
        <f>G203/Plan1!G191-1</f>
        <v>-3.5956706327560539E-2</v>
      </c>
    </row>
    <row r="204" spans="1:13" x14ac:dyDescent="0.25">
      <c r="A204" s="3">
        <v>44958</v>
      </c>
      <c r="B204" s="6">
        <f>'[1]Pesq_leite cru adquirido'!$AB317</f>
        <v>1821405</v>
      </c>
      <c r="C204">
        <f>[2]Plan2!$C206</f>
        <v>500.39180680284557</v>
      </c>
      <c r="D204">
        <f>[2]Plan2!$S206</f>
        <v>2.5798367267214637</v>
      </c>
      <c r="E204" s="19">
        <v>1898971</v>
      </c>
      <c r="F204" s="17"/>
      <c r="G204" s="6">
        <f t="shared" si="15"/>
        <v>6009067</v>
      </c>
      <c r="I204" s="9">
        <f>G204/Plan1!G192-1</f>
        <v>-2.9664421683859854E-2</v>
      </c>
    </row>
    <row r="205" spans="1:13" x14ac:dyDescent="0.25">
      <c r="A205" s="3">
        <v>44986</v>
      </c>
      <c r="B205" s="6">
        <f>'[1]Pesq_leite cru adquirido'!$AB318</f>
        <v>1943444</v>
      </c>
      <c r="C205">
        <f>[2]Plan2!$C207</f>
        <v>501.47761365657101</v>
      </c>
      <c r="D205">
        <f>[2]Plan2!$S207</f>
        <v>2.6539057491537474</v>
      </c>
      <c r="E205" s="19">
        <v>1933901</v>
      </c>
      <c r="F205" s="17"/>
      <c r="G205" s="6">
        <f>SUM(E203:E205)</f>
        <v>5878810</v>
      </c>
      <c r="I205" s="9">
        <f>G205/Plan1!G193-1</f>
        <v>-1.2699290796578722E-2</v>
      </c>
    </row>
    <row r="206" spans="1:13" x14ac:dyDescent="0.25">
      <c r="A206" s="3">
        <v>45017</v>
      </c>
      <c r="B206" s="6">
        <f>'[1]Pesq_leite cru adquirido'!$AB319</f>
        <v>1868541</v>
      </c>
      <c r="C206">
        <f>[2]Plan2!$C208</f>
        <v>494.4064342698598</v>
      </c>
      <c r="D206">
        <f>[2]Plan2!$S208</f>
        <v>2.7723698616997061</v>
      </c>
      <c r="E206" s="20">
        <v>1827003</v>
      </c>
    </row>
    <row r="207" spans="1:13" x14ac:dyDescent="0.25">
      <c r="A207" s="3">
        <v>45047</v>
      </c>
      <c r="B207" s="6">
        <f>'[1]Pesq_leite cru adquirido'!$AB320</f>
        <v>1940570</v>
      </c>
      <c r="C207">
        <f>[2]Plan2!$C209</f>
        <v>492.05201328657097</v>
      </c>
      <c r="D207">
        <f>[2]Plan2!$S209</f>
        <v>2.6190416700277757</v>
      </c>
      <c r="E207" s="19">
        <v>1883441</v>
      </c>
    </row>
    <row r="208" spans="1:13" x14ac:dyDescent="0.25">
      <c r="A208" s="3">
        <v>45078</v>
      </c>
      <c r="B208" s="6">
        <f>'[1]Pesq_leite cru adquirido'!$AB321</f>
        <v>1906499</v>
      </c>
      <c r="C208">
        <f>[2]Plan2!$C210</f>
        <v>470.75312505293442</v>
      </c>
      <c r="D208">
        <f>[2]Plan2!$S210</f>
        <v>2.570545380827161</v>
      </c>
      <c r="E208" s="19">
        <v>1877005</v>
      </c>
    </row>
    <row r="209" spans="1:5" x14ac:dyDescent="0.25">
      <c r="A209" s="3">
        <v>45108</v>
      </c>
      <c r="B209" s="6">
        <f>'[1]Pesq_leite cru adquirido'!$AB322</f>
        <v>2034803.43772534</v>
      </c>
      <c r="C209">
        <f>[2]Plan2!$C211</f>
        <v>473.28389827705394</v>
      </c>
      <c r="D209">
        <f>[2]Plan2!$S211</f>
        <v>2.4201000000000001</v>
      </c>
      <c r="E209" s="19">
        <v>1877005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"/>
    </sheetView>
  </sheetViews>
  <sheetFormatPr defaultRowHeight="15" x14ac:dyDescent="0.25"/>
  <cols>
    <col min="5" max="5" width="13.2851562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2023-08-31T18:22:20Z</dcterms:modified>
</cp:coreProperties>
</file>