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user\Solicitacoes\Estagio\Gabriela\Correlacoes_Gabriela\"/>
    </mc:Choice>
  </mc:AlternateContent>
  <bookViews>
    <workbookView xWindow="0" yWindow="0" windowWidth="17280" windowHeight="9195" activeTab="2"/>
  </bookViews>
  <sheets>
    <sheet name="precos infla e deflacionados" sheetId="2" r:id="rId1"/>
    <sheet name="precos leite (nominal)" sheetId="1" r:id="rId2"/>
    <sheet name="precos infla USA" sheetId="5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8" i="5" l="1"/>
  <c r="D218" i="5"/>
  <c r="E218" i="5"/>
  <c r="F218" i="5"/>
  <c r="G218" i="5"/>
  <c r="H218" i="5"/>
  <c r="I218" i="5"/>
  <c r="C219" i="5"/>
  <c r="D219" i="5"/>
  <c r="E219" i="5"/>
  <c r="F219" i="5"/>
  <c r="G219" i="5"/>
  <c r="H219" i="5"/>
  <c r="I219" i="5"/>
  <c r="C220" i="5"/>
  <c r="D220" i="5"/>
  <c r="E220" i="5"/>
  <c r="F220" i="5"/>
  <c r="G220" i="5"/>
  <c r="H220" i="5"/>
  <c r="I220" i="5"/>
  <c r="C221" i="5"/>
  <c r="D221" i="5"/>
  <c r="E221" i="5"/>
  <c r="F221" i="5"/>
  <c r="G221" i="5"/>
  <c r="H221" i="5"/>
  <c r="I221" i="5"/>
  <c r="C222" i="5"/>
  <c r="D222" i="5"/>
  <c r="E222" i="5"/>
  <c r="F222" i="5"/>
  <c r="G222" i="5"/>
  <c r="H222" i="5"/>
  <c r="I222" i="5"/>
  <c r="C223" i="5"/>
  <c r="D223" i="5"/>
  <c r="E223" i="5"/>
  <c r="F223" i="5"/>
  <c r="G223" i="5"/>
  <c r="H223" i="5"/>
  <c r="I223" i="5"/>
  <c r="C224" i="5"/>
  <c r="D224" i="5"/>
  <c r="E224" i="5"/>
  <c r="F224" i="5"/>
  <c r="G224" i="5"/>
  <c r="H224" i="5"/>
  <c r="I224" i="5"/>
  <c r="A222" i="5"/>
  <c r="A223" i="5"/>
  <c r="A224" i="5"/>
  <c r="A219" i="5"/>
  <c r="A220" i="5"/>
  <c r="A221" i="5"/>
  <c r="A218" i="5"/>
  <c r="A216" i="5"/>
  <c r="A217" i="5"/>
  <c r="S218" i="2"/>
  <c r="B218" i="2" s="1"/>
  <c r="T218" i="2"/>
  <c r="T219" i="2"/>
  <c r="T220" i="2"/>
  <c r="T221" i="2"/>
  <c r="T222" i="2"/>
  <c r="T223" i="2"/>
  <c r="T224" i="2"/>
  <c r="A223" i="2"/>
  <c r="A224" i="2"/>
  <c r="A218" i="2"/>
  <c r="A219" i="2"/>
  <c r="A220" i="2"/>
  <c r="A221" i="2"/>
  <c r="A222" i="2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A217" i="2"/>
  <c r="A216" i="2"/>
  <c r="S219" i="2" l="1"/>
  <c r="U218" i="2"/>
  <c r="Q218" i="2"/>
  <c r="M218" i="2"/>
  <c r="I218" i="2"/>
  <c r="E218" i="2"/>
  <c r="P218" i="2"/>
  <c r="L218" i="2"/>
  <c r="H218" i="2"/>
  <c r="D218" i="2"/>
  <c r="O218" i="2"/>
  <c r="K218" i="2"/>
  <c r="G218" i="2"/>
  <c r="C218" i="2"/>
  <c r="R218" i="2"/>
  <c r="N218" i="2"/>
  <c r="J218" i="2"/>
  <c r="F218" i="2"/>
  <c r="K21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177" i="1"/>
  <c r="V218" i="2" l="1"/>
  <c r="Z218" i="2"/>
  <c r="AD218" i="2"/>
  <c r="W218" i="2"/>
  <c r="AA218" i="2"/>
  <c r="AE218" i="2"/>
  <c r="X218" i="2"/>
  <c r="AB218" i="2"/>
  <c r="Y218" i="2"/>
  <c r="AC218" i="2"/>
  <c r="D219" i="2"/>
  <c r="H219" i="2"/>
  <c r="L219" i="2"/>
  <c r="P219" i="2"/>
  <c r="E219" i="2"/>
  <c r="B219" i="2"/>
  <c r="F219" i="2"/>
  <c r="J219" i="2"/>
  <c r="N219" i="2"/>
  <c r="R219" i="2"/>
  <c r="C219" i="2"/>
  <c r="G219" i="2"/>
  <c r="K219" i="2"/>
  <c r="O219" i="2"/>
  <c r="I219" i="2"/>
  <c r="U219" i="2"/>
  <c r="M219" i="2"/>
  <c r="Q219" i="2"/>
  <c r="S220" i="2"/>
  <c r="U70" i="1"/>
  <c r="I70" i="5" s="1"/>
  <c r="U71" i="1"/>
  <c r="I71" i="5" s="1"/>
  <c r="U72" i="1"/>
  <c r="I72" i="5" s="1"/>
  <c r="U73" i="1"/>
  <c r="I73" i="5" s="1"/>
  <c r="U74" i="1"/>
  <c r="I74" i="5" s="1"/>
  <c r="U75" i="1"/>
  <c r="I75" i="5" s="1"/>
  <c r="U76" i="1"/>
  <c r="I76" i="5" s="1"/>
  <c r="U77" i="1"/>
  <c r="I77" i="5" s="1"/>
  <c r="U78" i="1"/>
  <c r="I78" i="5" s="1"/>
  <c r="U79" i="1"/>
  <c r="I79" i="5" s="1"/>
  <c r="U80" i="1"/>
  <c r="I80" i="5" s="1"/>
  <c r="U81" i="1"/>
  <c r="I81" i="5" s="1"/>
  <c r="U82" i="1"/>
  <c r="I82" i="5" s="1"/>
  <c r="U83" i="1"/>
  <c r="I83" i="5" s="1"/>
  <c r="U84" i="1"/>
  <c r="I84" i="5" s="1"/>
  <c r="U85" i="1"/>
  <c r="I85" i="5" s="1"/>
  <c r="U86" i="1"/>
  <c r="I86" i="5" s="1"/>
  <c r="U87" i="1"/>
  <c r="I87" i="5" s="1"/>
  <c r="U88" i="1"/>
  <c r="I88" i="5" s="1"/>
  <c r="U89" i="1"/>
  <c r="I89" i="5" s="1"/>
  <c r="U90" i="1"/>
  <c r="I90" i="5" s="1"/>
  <c r="U91" i="1"/>
  <c r="I91" i="5" s="1"/>
  <c r="U92" i="1"/>
  <c r="I92" i="5" s="1"/>
  <c r="U93" i="1"/>
  <c r="I93" i="5" s="1"/>
  <c r="U94" i="1"/>
  <c r="I94" i="5" s="1"/>
  <c r="U95" i="1"/>
  <c r="I95" i="5" s="1"/>
  <c r="U96" i="1"/>
  <c r="I96" i="5" s="1"/>
  <c r="U97" i="1"/>
  <c r="I97" i="5" s="1"/>
  <c r="U98" i="1"/>
  <c r="I98" i="5" s="1"/>
  <c r="U99" i="1"/>
  <c r="I99" i="5" s="1"/>
  <c r="U100" i="1"/>
  <c r="I100" i="5" s="1"/>
  <c r="U101" i="1"/>
  <c r="I101" i="5" s="1"/>
  <c r="U102" i="1"/>
  <c r="I102" i="5" s="1"/>
  <c r="U103" i="1"/>
  <c r="I103" i="5" s="1"/>
  <c r="U104" i="1"/>
  <c r="I104" i="5" s="1"/>
  <c r="U105" i="1"/>
  <c r="I105" i="5" s="1"/>
  <c r="U106" i="1"/>
  <c r="I106" i="5" s="1"/>
  <c r="U107" i="1"/>
  <c r="I107" i="5" s="1"/>
  <c r="U108" i="1"/>
  <c r="I108" i="5" s="1"/>
  <c r="U109" i="1"/>
  <c r="I109" i="5" s="1"/>
  <c r="U110" i="1"/>
  <c r="I110" i="5" s="1"/>
  <c r="U111" i="1"/>
  <c r="I111" i="5" s="1"/>
  <c r="U112" i="1"/>
  <c r="I112" i="5" s="1"/>
  <c r="U113" i="1"/>
  <c r="I113" i="5" s="1"/>
  <c r="U114" i="1"/>
  <c r="I114" i="5" s="1"/>
  <c r="U115" i="1"/>
  <c r="I115" i="5" s="1"/>
  <c r="U116" i="1"/>
  <c r="I116" i="5" s="1"/>
  <c r="U117" i="1"/>
  <c r="I117" i="5" s="1"/>
  <c r="U118" i="1"/>
  <c r="I118" i="5" s="1"/>
  <c r="U119" i="1"/>
  <c r="I119" i="5" s="1"/>
  <c r="U120" i="1"/>
  <c r="I120" i="5" s="1"/>
  <c r="U121" i="1"/>
  <c r="I121" i="5" s="1"/>
  <c r="U122" i="1"/>
  <c r="I122" i="5" s="1"/>
  <c r="U123" i="1"/>
  <c r="I123" i="5" s="1"/>
  <c r="U124" i="1"/>
  <c r="I124" i="5" s="1"/>
  <c r="U125" i="1"/>
  <c r="I125" i="5" s="1"/>
  <c r="U126" i="1"/>
  <c r="I126" i="5" s="1"/>
  <c r="U127" i="1"/>
  <c r="I127" i="5" s="1"/>
  <c r="U128" i="1"/>
  <c r="I128" i="5" s="1"/>
  <c r="U129" i="1"/>
  <c r="I129" i="5" s="1"/>
  <c r="U130" i="1"/>
  <c r="I130" i="5" s="1"/>
  <c r="U131" i="1"/>
  <c r="I131" i="5" s="1"/>
  <c r="U132" i="1"/>
  <c r="I132" i="5" s="1"/>
  <c r="U133" i="1"/>
  <c r="I133" i="5" s="1"/>
  <c r="U134" i="1"/>
  <c r="I134" i="5" s="1"/>
  <c r="U135" i="1"/>
  <c r="I135" i="5" s="1"/>
  <c r="U136" i="1"/>
  <c r="I136" i="5" s="1"/>
  <c r="U137" i="1"/>
  <c r="I137" i="5" s="1"/>
  <c r="U138" i="1"/>
  <c r="I138" i="5" s="1"/>
  <c r="U139" i="1"/>
  <c r="I139" i="5" s="1"/>
  <c r="U140" i="1"/>
  <c r="I140" i="5" s="1"/>
  <c r="U141" i="1"/>
  <c r="I141" i="5" s="1"/>
  <c r="U142" i="1"/>
  <c r="I142" i="5" s="1"/>
  <c r="U143" i="1"/>
  <c r="I143" i="5" s="1"/>
  <c r="U144" i="1"/>
  <c r="I144" i="5" s="1"/>
  <c r="U145" i="1"/>
  <c r="I145" i="5" s="1"/>
  <c r="U146" i="1"/>
  <c r="I146" i="5" s="1"/>
  <c r="U147" i="1"/>
  <c r="I147" i="5" s="1"/>
  <c r="U148" i="1"/>
  <c r="I148" i="5" s="1"/>
  <c r="U149" i="1"/>
  <c r="I149" i="5" s="1"/>
  <c r="U150" i="1"/>
  <c r="I150" i="5" s="1"/>
  <c r="U151" i="1"/>
  <c r="I151" i="5" s="1"/>
  <c r="U152" i="1"/>
  <c r="I152" i="5" s="1"/>
  <c r="U153" i="1"/>
  <c r="I153" i="5" s="1"/>
  <c r="U154" i="1"/>
  <c r="I154" i="5" s="1"/>
  <c r="U155" i="1"/>
  <c r="I155" i="5" s="1"/>
  <c r="U156" i="1"/>
  <c r="I156" i="5" s="1"/>
  <c r="U157" i="1"/>
  <c r="I157" i="5" s="1"/>
  <c r="U158" i="1"/>
  <c r="I158" i="5" s="1"/>
  <c r="U159" i="1"/>
  <c r="I159" i="5" s="1"/>
  <c r="U160" i="1"/>
  <c r="I160" i="5" s="1"/>
  <c r="U161" i="1"/>
  <c r="I161" i="5" s="1"/>
  <c r="U162" i="1"/>
  <c r="I162" i="5" s="1"/>
  <c r="U163" i="1"/>
  <c r="I163" i="5" s="1"/>
  <c r="U164" i="1"/>
  <c r="I164" i="5" s="1"/>
  <c r="U165" i="1"/>
  <c r="I165" i="5" s="1"/>
  <c r="U166" i="1"/>
  <c r="I166" i="5" s="1"/>
  <c r="U167" i="1"/>
  <c r="I167" i="5" s="1"/>
  <c r="U168" i="1"/>
  <c r="I168" i="5" s="1"/>
  <c r="U169" i="1"/>
  <c r="I169" i="5" s="1"/>
  <c r="U170" i="1"/>
  <c r="I170" i="5" s="1"/>
  <c r="U171" i="1"/>
  <c r="I171" i="5" s="1"/>
  <c r="U172" i="1"/>
  <c r="I172" i="5" s="1"/>
  <c r="U173" i="1"/>
  <c r="I173" i="5" s="1"/>
  <c r="U174" i="1"/>
  <c r="I174" i="5" s="1"/>
  <c r="U175" i="1"/>
  <c r="I175" i="5" s="1"/>
  <c r="U176" i="1"/>
  <c r="I176" i="5" s="1"/>
  <c r="U177" i="1"/>
  <c r="I177" i="5" s="1"/>
  <c r="U178" i="1"/>
  <c r="I178" i="5" s="1"/>
  <c r="U179" i="1"/>
  <c r="I179" i="5" s="1"/>
  <c r="U180" i="1"/>
  <c r="I180" i="5" s="1"/>
  <c r="U181" i="1"/>
  <c r="I181" i="5" s="1"/>
  <c r="U182" i="1"/>
  <c r="I182" i="5" s="1"/>
  <c r="U183" i="1"/>
  <c r="I183" i="5" s="1"/>
  <c r="U184" i="1"/>
  <c r="I184" i="5" s="1"/>
  <c r="U185" i="1"/>
  <c r="I185" i="5" s="1"/>
  <c r="U186" i="1"/>
  <c r="I186" i="5" s="1"/>
  <c r="U187" i="1"/>
  <c r="I187" i="5" s="1"/>
  <c r="U188" i="1"/>
  <c r="I188" i="5" s="1"/>
  <c r="U189" i="1"/>
  <c r="I189" i="5" s="1"/>
  <c r="U190" i="1"/>
  <c r="I190" i="5" s="1"/>
  <c r="U191" i="1"/>
  <c r="I191" i="5" s="1"/>
  <c r="U192" i="1"/>
  <c r="I192" i="5" s="1"/>
  <c r="U193" i="1"/>
  <c r="I193" i="5" s="1"/>
  <c r="U194" i="1"/>
  <c r="I194" i="5" s="1"/>
  <c r="U195" i="1"/>
  <c r="I195" i="5" s="1"/>
  <c r="U196" i="1"/>
  <c r="I196" i="5" s="1"/>
  <c r="U197" i="1"/>
  <c r="I197" i="5" s="1"/>
  <c r="U198" i="1"/>
  <c r="I198" i="5" s="1"/>
  <c r="U199" i="1"/>
  <c r="I199" i="5" s="1"/>
  <c r="U200" i="1"/>
  <c r="I200" i="5" s="1"/>
  <c r="U201" i="1"/>
  <c r="I201" i="5" s="1"/>
  <c r="U202" i="1"/>
  <c r="I202" i="5" s="1"/>
  <c r="U203" i="1"/>
  <c r="I203" i="5" s="1"/>
  <c r="U204" i="1"/>
  <c r="I204" i="5" s="1"/>
  <c r="U205" i="1"/>
  <c r="I205" i="5" s="1"/>
  <c r="U206" i="1"/>
  <c r="I206" i="5" s="1"/>
  <c r="U207" i="1"/>
  <c r="I207" i="5" s="1"/>
  <c r="U208" i="1"/>
  <c r="I208" i="5" s="1"/>
  <c r="U209" i="1"/>
  <c r="I209" i="5" s="1"/>
  <c r="U210" i="1"/>
  <c r="I210" i="5" s="1"/>
  <c r="U211" i="1"/>
  <c r="I211" i="5" s="1"/>
  <c r="U212" i="1"/>
  <c r="I212" i="5" s="1"/>
  <c r="U213" i="1"/>
  <c r="I213" i="5" s="1"/>
  <c r="U214" i="1"/>
  <c r="I214" i="5" s="1"/>
  <c r="U215" i="1"/>
  <c r="I215" i="5" s="1"/>
  <c r="U216" i="1"/>
  <c r="I216" i="5" s="1"/>
  <c r="U217" i="1"/>
  <c r="I217" i="5" s="1"/>
  <c r="V219" i="2" l="1"/>
  <c r="Z219" i="2"/>
  <c r="AD219" i="2"/>
  <c r="W219" i="2"/>
  <c r="AA219" i="2"/>
  <c r="AE219" i="2"/>
  <c r="AC219" i="2"/>
  <c r="X219" i="2"/>
  <c r="Y219" i="2"/>
  <c r="AB219" i="2"/>
  <c r="D220" i="2"/>
  <c r="H220" i="2"/>
  <c r="L220" i="2"/>
  <c r="P220" i="2"/>
  <c r="E220" i="2"/>
  <c r="I220" i="2"/>
  <c r="M220" i="2"/>
  <c r="Q220" i="2"/>
  <c r="U220" i="2"/>
  <c r="S221" i="2"/>
  <c r="G220" i="2"/>
  <c r="O220" i="2"/>
  <c r="B220" i="2"/>
  <c r="J220" i="2"/>
  <c r="R220" i="2"/>
  <c r="C220" i="2"/>
  <c r="K220" i="2"/>
  <c r="F220" i="2"/>
  <c r="N220" i="2"/>
  <c r="T3" i="1"/>
  <c r="H3" i="5" s="1"/>
  <c r="T4" i="1"/>
  <c r="H4" i="5" s="1"/>
  <c r="T5" i="1"/>
  <c r="H5" i="5" s="1"/>
  <c r="T6" i="1"/>
  <c r="H6" i="5" s="1"/>
  <c r="T7" i="1"/>
  <c r="H7" i="5" s="1"/>
  <c r="T8" i="1"/>
  <c r="H8" i="5" s="1"/>
  <c r="T9" i="1"/>
  <c r="H9" i="5" s="1"/>
  <c r="T10" i="1"/>
  <c r="H10" i="5" s="1"/>
  <c r="T11" i="1"/>
  <c r="H11" i="5" s="1"/>
  <c r="T12" i="1"/>
  <c r="H12" i="5" s="1"/>
  <c r="T13" i="1"/>
  <c r="H13" i="5" s="1"/>
  <c r="T14" i="1"/>
  <c r="H14" i="5" s="1"/>
  <c r="T15" i="1"/>
  <c r="H15" i="5" s="1"/>
  <c r="T16" i="1"/>
  <c r="H16" i="5" s="1"/>
  <c r="T17" i="1"/>
  <c r="H17" i="5" s="1"/>
  <c r="T18" i="1"/>
  <c r="H18" i="5" s="1"/>
  <c r="T19" i="1"/>
  <c r="H19" i="5" s="1"/>
  <c r="T20" i="1"/>
  <c r="H20" i="5" s="1"/>
  <c r="T21" i="1"/>
  <c r="H21" i="5" s="1"/>
  <c r="T22" i="1"/>
  <c r="H22" i="5" s="1"/>
  <c r="T23" i="1"/>
  <c r="H23" i="5" s="1"/>
  <c r="T24" i="1"/>
  <c r="H24" i="5" s="1"/>
  <c r="T25" i="1"/>
  <c r="H25" i="5" s="1"/>
  <c r="T26" i="1"/>
  <c r="H26" i="5" s="1"/>
  <c r="T27" i="1"/>
  <c r="H27" i="5" s="1"/>
  <c r="T28" i="1"/>
  <c r="H28" i="5" s="1"/>
  <c r="T29" i="1"/>
  <c r="H29" i="5" s="1"/>
  <c r="T30" i="1"/>
  <c r="H30" i="5" s="1"/>
  <c r="T31" i="1"/>
  <c r="H31" i="5" s="1"/>
  <c r="T32" i="1"/>
  <c r="H32" i="5" s="1"/>
  <c r="T33" i="1"/>
  <c r="H33" i="5" s="1"/>
  <c r="T34" i="1"/>
  <c r="H34" i="5" s="1"/>
  <c r="T35" i="1"/>
  <c r="H35" i="5" s="1"/>
  <c r="T36" i="1"/>
  <c r="H36" i="5" s="1"/>
  <c r="T37" i="1"/>
  <c r="H37" i="5" s="1"/>
  <c r="T38" i="1"/>
  <c r="H38" i="5" s="1"/>
  <c r="T39" i="1"/>
  <c r="H39" i="5" s="1"/>
  <c r="T40" i="1"/>
  <c r="H40" i="5" s="1"/>
  <c r="T41" i="1"/>
  <c r="H41" i="5" s="1"/>
  <c r="T42" i="1"/>
  <c r="H42" i="5" s="1"/>
  <c r="T43" i="1"/>
  <c r="H43" i="5" s="1"/>
  <c r="T44" i="1"/>
  <c r="H44" i="5" s="1"/>
  <c r="T45" i="1"/>
  <c r="H45" i="5" s="1"/>
  <c r="T46" i="1"/>
  <c r="H46" i="5" s="1"/>
  <c r="T47" i="1"/>
  <c r="H47" i="5" s="1"/>
  <c r="T48" i="1"/>
  <c r="H48" i="5" s="1"/>
  <c r="T49" i="1"/>
  <c r="H49" i="5" s="1"/>
  <c r="T50" i="1"/>
  <c r="H50" i="5" s="1"/>
  <c r="T51" i="1"/>
  <c r="H51" i="5" s="1"/>
  <c r="T52" i="1"/>
  <c r="H52" i="5" s="1"/>
  <c r="T53" i="1"/>
  <c r="H53" i="5" s="1"/>
  <c r="T54" i="1"/>
  <c r="H54" i="5" s="1"/>
  <c r="T55" i="1"/>
  <c r="H55" i="5" s="1"/>
  <c r="T56" i="1"/>
  <c r="H56" i="5" s="1"/>
  <c r="T57" i="1"/>
  <c r="H57" i="5" s="1"/>
  <c r="T58" i="1"/>
  <c r="H58" i="5" s="1"/>
  <c r="T59" i="1"/>
  <c r="H59" i="5" s="1"/>
  <c r="T60" i="1"/>
  <c r="H60" i="5" s="1"/>
  <c r="T61" i="1"/>
  <c r="H61" i="5" s="1"/>
  <c r="T62" i="1"/>
  <c r="H62" i="5" s="1"/>
  <c r="T63" i="1"/>
  <c r="H63" i="5" s="1"/>
  <c r="T64" i="1"/>
  <c r="H64" i="5" s="1"/>
  <c r="T65" i="1"/>
  <c r="H65" i="5" s="1"/>
  <c r="T66" i="1"/>
  <c r="H66" i="5" s="1"/>
  <c r="T67" i="1"/>
  <c r="H67" i="5" s="1"/>
  <c r="T68" i="1"/>
  <c r="H68" i="5" s="1"/>
  <c r="T69" i="1"/>
  <c r="H69" i="5" s="1"/>
  <c r="T70" i="1"/>
  <c r="H70" i="5" s="1"/>
  <c r="T71" i="1"/>
  <c r="H71" i="5" s="1"/>
  <c r="T72" i="1"/>
  <c r="H72" i="5" s="1"/>
  <c r="T73" i="1"/>
  <c r="H73" i="5" s="1"/>
  <c r="T74" i="1"/>
  <c r="H74" i="5" s="1"/>
  <c r="T75" i="1"/>
  <c r="H75" i="5" s="1"/>
  <c r="T76" i="1"/>
  <c r="H76" i="5" s="1"/>
  <c r="T77" i="1"/>
  <c r="H77" i="5" s="1"/>
  <c r="T78" i="1"/>
  <c r="H78" i="5" s="1"/>
  <c r="T79" i="1"/>
  <c r="H79" i="5" s="1"/>
  <c r="T80" i="1"/>
  <c r="H80" i="5" s="1"/>
  <c r="T81" i="1"/>
  <c r="H81" i="5" s="1"/>
  <c r="T82" i="1"/>
  <c r="H82" i="5" s="1"/>
  <c r="T83" i="1"/>
  <c r="H83" i="5" s="1"/>
  <c r="T84" i="1"/>
  <c r="H84" i="5" s="1"/>
  <c r="T85" i="1"/>
  <c r="H85" i="5" s="1"/>
  <c r="T86" i="1"/>
  <c r="H86" i="5" s="1"/>
  <c r="T87" i="1"/>
  <c r="H87" i="5" s="1"/>
  <c r="T88" i="1"/>
  <c r="H88" i="5" s="1"/>
  <c r="T89" i="1"/>
  <c r="H89" i="5" s="1"/>
  <c r="T90" i="1"/>
  <c r="H90" i="5" s="1"/>
  <c r="T91" i="1"/>
  <c r="H91" i="5" s="1"/>
  <c r="T92" i="1"/>
  <c r="H92" i="5" s="1"/>
  <c r="T93" i="1"/>
  <c r="H93" i="5" s="1"/>
  <c r="T94" i="1"/>
  <c r="H94" i="5" s="1"/>
  <c r="T95" i="1"/>
  <c r="H95" i="5" s="1"/>
  <c r="T96" i="1"/>
  <c r="H96" i="5" s="1"/>
  <c r="T97" i="1"/>
  <c r="H97" i="5" s="1"/>
  <c r="T98" i="1"/>
  <c r="H98" i="5" s="1"/>
  <c r="T99" i="1"/>
  <c r="H99" i="5" s="1"/>
  <c r="T100" i="1"/>
  <c r="H100" i="5" s="1"/>
  <c r="T101" i="1"/>
  <c r="H101" i="5" s="1"/>
  <c r="T102" i="1"/>
  <c r="H102" i="5" s="1"/>
  <c r="T103" i="1"/>
  <c r="H103" i="5" s="1"/>
  <c r="T104" i="1"/>
  <c r="H104" i="5" s="1"/>
  <c r="T105" i="1"/>
  <c r="H105" i="5" s="1"/>
  <c r="T106" i="1"/>
  <c r="H106" i="5" s="1"/>
  <c r="T107" i="1"/>
  <c r="H107" i="5" s="1"/>
  <c r="T108" i="1"/>
  <c r="H108" i="5" s="1"/>
  <c r="T109" i="1"/>
  <c r="H109" i="5" s="1"/>
  <c r="T110" i="1"/>
  <c r="H110" i="5" s="1"/>
  <c r="T111" i="1"/>
  <c r="H111" i="5" s="1"/>
  <c r="T112" i="1"/>
  <c r="H112" i="5" s="1"/>
  <c r="T113" i="1"/>
  <c r="H113" i="5" s="1"/>
  <c r="T114" i="1"/>
  <c r="H114" i="5" s="1"/>
  <c r="T115" i="1"/>
  <c r="H115" i="5" s="1"/>
  <c r="T116" i="1"/>
  <c r="H116" i="5" s="1"/>
  <c r="T117" i="1"/>
  <c r="H117" i="5" s="1"/>
  <c r="T118" i="1"/>
  <c r="H118" i="5" s="1"/>
  <c r="T119" i="1"/>
  <c r="H119" i="5" s="1"/>
  <c r="T120" i="1"/>
  <c r="H120" i="5" s="1"/>
  <c r="T121" i="1"/>
  <c r="H121" i="5" s="1"/>
  <c r="T122" i="1"/>
  <c r="H122" i="5" s="1"/>
  <c r="T123" i="1"/>
  <c r="H123" i="5" s="1"/>
  <c r="T124" i="1"/>
  <c r="H124" i="5" s="1"/>
  <c r="T125" i="1"/>
  <c r="H125" i="5" s="1"/>
  <c r="T126" i="1"/>
  <c r="H126" i="5" s="1"/>
  <c r="T127" i="1"/>
  <c r="H127" i="5" s="1"/>
  <c r="T128" i="1"/>
  <c r="H128" i="5" s="1"/>
  <c r="T129" i="1"/>
  <c r="H129" i="5" s="1"/>
  <c r="T130" i="1"/>
  <c r="H130" i="5" s="1"/>
  <c r="T131" i="1"/>
  <c r="H131" i="5" s="1"/>
  <c r="T132" i="1"/>
  <c r="H132" i="5" s="1"/>
  <c r="T133" i="1"/>
  <c r="H133" i="5" s="1"/>
  <c r="T134" i="1"/>
  <c r="H134" i="5" s="1"/>
  <c r="T135" i="1"/>
  <c r="H135" i="5" s="1"/>
  <c r="T136" i="1"/>
  <c r="H136" i="5" s="1"/>
  <c r="T137" i="1"/>
  <c r="H137" i="5" s="1"/>
  <c r="T138" i="1"/>
  <c r="H138" i="5" s="1"/>
  <c r="T139" i="1"/>
  <c r="H139" i="5" s="1"/>
  <c r="T140" i="1"/>
  <c r="H140" i="5" s="1"/>
  <c r="T141" i="1"/>
  <c r="H141" i="5" s="1"/>
  <c r="T142" i="1"/>
  <c r="H142" i="5" s="1"/>
  <c r="T143" i="1"/>
  <c r="H143" i="5" s="1"/>
  <c r="T144" i="1"/>
  <c r="H144" i="5" s="1"/>
  <c r="T145" i="1"/>
  <c r="H145" i="5" s="1"/>
  <c r="T146" i="1"/>
  <c r="H146" i="5" s="1"/>
  <c r="T147" i="1"/>
  <c r="H147" i="5" s="1"/>
  <c r="T148" i="1"/>
  <c r="H148" i="5" s="1"/>
  <c r="T149" i="1"/>
  <c r="H149" i="5" s="1"/>
  <c r="T150" i="1"/>
  <c r="H150" i="5" s="1"/>
  <c r="T151" i="1"/>
  <c r="H151" i="5" s="1"/>
  <c r="T152" i="1"/>
  <c r="H152" i="5" s="1"/>
  <c r="T153" i="1"/>
  <c r="H153" i="5" s="1"/>
  <c r="T154" i="1"/>
  <c r="H154" i="5" s="1"/>
  <c r="T155" i="1"/>
  <c r="H155" i="5" s="1"/>
  <c r="T156" i="1"/>
  <c r="H156" i="5" s="1"/>
  <c r="T157" i="1"/>
  <c r="H157" i="5" s="1"/>
  <c r="T158" i="1"/>
  <c r="H158" i="5" s="1"/>
  <c r="T159" i="1"/>
  <c r="H159" i="5" s="1"/>
  <c r="T160" i="1"/>
  <c r="H160" i="5" s="1"/>
  <c r="T161" i="1"/>
  <c r="H161" i="5" s="1"/>
  <c r="T162" i="1"/>
  <c r="H162" i="5" s="1"/>
  <c r="T163" i="1"/>
  <c r="H163" i="5" s="1"/>
  <c r="T164" i="1"/>
  <c r="H164" i="5" s="1"/>
  <c r="T165" i="1"/>
  <c r="H165" i="5" s="1"/>
  <c r="T166" i="1"/>
  <c r="H166" i="5" s="1"/>
  <c r="T167" i="1"/>
  <c r="H167" i="5" s="1"/>
  <c r="T168" i="1"/>
  <c r="H168" i="5" s="1"/>
  <c r="T169" i="1"/>
  <c r="H169" i="5" s="1"/>
  <c r="T170" i="1"/>
  <c r="H170" i="5" s="1"/>
  <c r="T171" i="1"/>
  <c r="H171" i="5" s="1"/>
  <c r="T172" i="1"/>
  <c r="H172" i="5" s="1"/>
  <c r="T173" i="1"/>
  <c r="H173" i="5" s="1"/>
  <c r="T174" i="1"/>
  <c r="H174" i="5" s="1"/>
  <c r="T175" i="1"/>
  <c r="H175" i="5" s="1"/>
  <c r="T176" i="1"/>
  <c r="H176" i="5" s="1"/>
  <c r="T177" i="1"/>
  <c r="H177" i="5" s="1"/>
  <c r="T178" i="1"/>
  <c r="H178" i="5" s="1"/>
  <c r="T179" i="1"/>
  <c r="H179" i="5" s="1"/>
  <c r="T180" i="1"/>
  <c r="H180" i="5" s="1"/>
  <c r="T181" i="1"/>
  <c r="H181" i="5" s="1"/>
  <c r="T182" i="1"/>
  <c r="H182" i="5" s="1"/>
  <c r="T183" i="1"/>
  <c r="H183" i="5" s="1"/>
  <c r="T184" i="1"/>
  <c r="H184" i="5" s="1"/>
  <c r="T185" i="1"/>
  <c r="H185" i="5" s="1"/>
  <c r="T186" i="1"/>
  <c r="H186" i="5" s="1"/>
  <c r="T187" i="1"/>
  <c r="H187" i="5" s="1"/>
  <c r="T188" i="1"/>
  <c r="H188" i="5" s="1"/>
  <c r="T189" i="1"/>
  <c r="H189" i="5" s="1"/>
  <c r="T190" i="1"/>
  <c r="H190" i="5" s="1"/>
  <c r="T191" i="1"/>
  <c r="H191" i="5" s="1"/>
  <c r="T192" i="1"/>
  <c r="H192" i="5" s="1"/>
  <c r="T193" i="1"/>
  <c r="H193" i="5" s="1"/>
  <c r="T194" i="1"/>
  <c r="H194" i="5" s="1"/>
  <c r="T195" i="1"/>
  <c r="H195" i="5" s="1"/>
  <c r="T196" i="1"/>
  <c r="H196" i="5" s="1"/>
  <c r="T197" i="1"/>
  <c r="H197" i="5" s="1"/>
  <c r="T198" i="1"/>
  <c r="H198" i="5" s="1"/>
  <c r="T199" i="1"/>
  <c r="H199" i="5" s="1"/>
  <c r="T200" i="1"/>
  <c r="H200" i="5" s="1"/>
  <c r="T201" i="1"/>
  <c r="H201" i="5" s="1"/>
  <c r="T202" i="1"/>
  <c r="H202" i="5" s="1"/>
  <c r="T203" i="1"/>
  <c r="H203" i="5" s="1"/>
  <c r="T204" i="1"/>
  <c r="H204" i="5" s="1"/>
  <c r="T205" i="1"/>
  <c r="H205" i="5" s="1"/>
  <c r="T206" i="1"/>
  <c r="H206" i="5" s="1"/>
  <c r="T207" i="1"/>
  <c r="H207" i="5" s="1"/>
  <c r="T208" i="1"/>
  <c r="H208" i="5" s="1"/>
  <c r="T209" i="1"/>
  <c r="H209" i="5" s="1"/>
  <c r="T210" i="1"/>
  <c r="H210" i="5" s="1"/>
  <c r="T211" i="1"/>
  <c r="H211" i="5" s="1"/>
  <c r="T212" i="1"/>
  <c r="H212" i="5" s="1"/>
  <c r="T213" i="1"/>
  <c r="H213" i="5" s="1"/>
  <c r="T214" i="1"/>
  <c r="H214" i="5" s="1"/>
  <c r="T215" i="1"/>
  <c r="H215" i="5" s="1"/>
  <c r="T216" i="1"/>
  <c r="H216" i="5" s="1"/>
  <c r="T217" i="1"/>
  <c r="H217" i="5" s="1"/>
  <c r="T2" i="1"/>
  <c r="H2" i="5" s="1"/>
  <c r="R3" i="1"/>
  <c r="F3" i="5" s="1"/>
  <c r="R4" i="1"/>
  <c r="F4" i="5" s="1"/>
  <c r="R5" i="1"/>
  <c r="F5" i="5" s="1"/>
  <c r="R6" i="1"/>
  <c r="F6" i="5" s="1"/>
  <c r="R7" i="1"/>
  <c r="F7" i="5" s="1"/>
  <c r="R8" i="1"/>
  <c r="F8" i="5" s="1"/>
  <c r="R9" i="1"/>
  <c r="F9" i="5" s="1"/>
  <c r="R10" i="1"/>
  <c r="F10" i="5" s="1"/>
  <c r="R11" i="1"/>
  <c r="F11" i="5" s="1"/>
  <c r="R12" i="1"/>
  <c r="F12" i="5" s="1"/>
  <c r="R13" i="1"/>
  <c r="F13" i="5" s="1"/>
  <c r="R14" i="1"/>
  <c r="F14" i="5" s="1"/>
  <c r="R15" i="1"/>
  <c r="F15" i="5" s="1"/>
  <c r="R16" i="1"/>
  <c r="F16" i="5" s="1"/>
  <c r="R17" i="1"/>
  <c r="F17" i="5" s="1"/>
  <c r="R18" i="1"/>
  <c r="F18" i="5" s="1"/>
  <c r="R19" i="1"/>
  <c r="F19" i="5" s="1"/>
  <c r="R20" i="1"/>
  <c r="F20" i="5" s="1"/>
  <c r="R21" i="1"/>
  <c r="F21" i="5" s="1"/>
  <c r="R22" i="1"/>
  <c r="F22" i="5" s="1"/>
  <c r="R23" i="1"/>
  <c r="F23" i="5" s="1"/>
  <c r="R24" i="1"/>
  <c r="F24" i="5" s="1"/>
  <c r="R25" i="1"/>
  <c r="F25" i="5" s="1"/>
  <c r="R26" i="1"/>
  <c r="F26" i="5" s="1"/>
  <c r="R27" i="1"/>
  <c r="F27" i="5" s="1"/>
  <c r="R28" i="1"/>
  <c r="F28" i="5" s="1"/>
  <c r="R29" i="1"/>
  <c r="F29" i="5" s="1"/>
  <c r="R30" i="1"/>
  <c r="F30" i="5" s="1"/>
  <c r="R31" i="1"/>
  <c r="F31" i="5" s="1"/>
  <c r="R32" i="1"/>
  <c r="F32" i="5" s="1"/>
  <c r="R33" i="1"/>
  <c r="F33" i="5" s="1"/>
  <c r="R34" i="1"/>
  <c r="F34" i="5" s="1"/>
  <c r="R35" i="1"/>
  <c r="F35" i="5" s="1"/>
  <c r="R36" i="1"/>
  <c r="F36" i="5" s="1"/>
  <c r="R37" i="1"/>
  <c r="F37" i="5" s="1"/>
  <c r="R38" i="1"/>
  <c r="F38" i="5" s="1"/>
  <c r="R39" i="1"/>
  <c r="F39" i="5" s="1"/>
  <c r="R40" i="1"/>
  <c r="F40" i="5" s="1"/>
  <c r="R41" i="1"/>
  <c r="F41" i="5" s="1"/>
  <c r="R42" i="1"/>
  <c r="F42" i="5" s="1"/>
  <c r="R43" i="1"/>
  <c r="F43" i="5" s="1"/>
  <c r="R44" i="1"/>
  <c r="F44" i="5" s="1"/>
  <c r="R45" i="1"/>
  <c r="F45" i="5" s="1"/>
  <c r="R46" i="1"/>
  <c r="F46" i="5" s="1"/>
  <c r="R47" i="1"/>
  <c r="F47" i="5" s="1"/>
  <c r="R48" i="1"/>
  <c r="F48" i="5" s="1"/>
  <c r="R49" i="1"/>
  <c r="F49" i="5" s="1"/>
  <c r="R50" i="1"/>
  <c r="F50" i="5" s="1"/>
  <c r="R51" i="1"/>
  <c r="F51" i="5" s="1"/>
  <c r="R52" i="1"/>
  <c r="F52" i="5" s="1"/>
  <c r="R53" i="1"/>
  <c r="F53" i="5" s="1"/>
  <c r="R54" i="1"/>
  <c r="F54" i="5" s="1"/>
  <c r="R55" i="1"/>
  <c r="F55" i="5" s="1"/>
  <c r="R56" i="1"/>
  <c r="F56" i="5" s="1"/>
  <c r="R57" i="1"/>
  <c r="F57" i="5" s="1"/>
  <c r="R58" i="1"/>
  <c r="F58" i="5" s="1"/>
  <c r="R59" i="1"/>
  <c r="F59" i="5" s="1"/>
  <c r="R60" i="1"/>
  <c r="F60" i="5" s="1"/>
  <c r="R61" i="1"/>
  <c r="F61" i="5" s="1"/>
  <c r="R62" i="1"/>
  <c r="F62" i="5" s="1"/>
  <c r="R63" i="1"/>
  <c r="F63" i="5" s="1"/>
  <c r="R64" i="1"/>
  <c r="F64" i="5" s="1"/>
  <c r="R65" i="1"/>
  <c r="F65" i="5" s="1"/>
  <c r="R66" i="1"/>
  <c r="F66" i="5" s="1"/>
  <c r="R67" i="1"/>
  <c r="F67" i="5" s="1"/>
  <c r="R68" i="1"/>
  <c r="F68" i="5" s="1"/>
  <c r="R69" i="1"/>
  <c r="F69" i="5" s="1"/>
  <c r="R70" i="1"/>
  <c r="F70" i="5" s="1"/>
  <c r="R71" i="1"/>
  <c r="F71" i="5" s="1"/>
  <c r="R72" i="1"/>
  <c r="F72" i="5" s="1"/>
  <c r="R73" i="1"/>
  <c r="F73" i="5" s="1"/>
  <c r="R74" i="1"/>
  <c r="F74" i="5" s="1"/>
  <c r="R75" i="1"/>
  <c r="F75" i="5" s="1"/>
  <c r="R76" i="1"/>
  <c r="F76" i="5" s="1"/>
  <c r="R77" i="1"/>
  <c r="F77" i="5" s="1"/>
  <c r="R78" i="1"/>
  <c r="F78" i="5" s="1"/>
  <c r="R79" i="1"/>
  <c r="F79" i="5" s="1"/>
  <c r="R80" i="1"/>
  <c r="F80" i="5" s="1"/>
  <c r="R81" i="1"/>
  <c r="F81" i="5" s="1"/>
  <c r="R82" i="1"/>
  <c r="F82" i="5" s="1"/>
  <c r="R83" i="1"/>
  <c r="F83" i="5" s="1"/>
  <c r="R84" i="1"/>
  <c r="F84" i="5" s="1"/>
  <c r="R85" i="1"/>
  <c r="F85" i="5" s="1"/>
  <c r="R86" i="1"/>
  <c r="F86" i="5" s="1"/>
  <c r="R87" i="1"/>
  <c r="F87" i="5" s="1"/>
  <c r="R88" i="1"/>
  <c r="F88" i="5" s="1"/>
  <c r="R89" i="1"/>
  <c r="F89" i="5" s="1"/>
  <c r="R90" i="1"/>
  <c r="F90" i="5" s="1"/>
  <c r="R91" i="1"/>
  <c r="F91" i="5" s="1"/>
  <c r="R92" i="1"/>
  <c r="F92" i="5" s="1"/>
  <c r="R93" i="1"/>
  <c r="F93" i="5" s="1"/>
  <c r="R94" i="1"/>
  <c r="F94" i="5" s="1"/>
  <c r="R95" i="1"/>
  <c r="F95" i="5" s="1"/>
  <c r="R96" i="1"/>
  <c r="F96" i="5" s="1"/>
  <c r="R97" i="1"/>
  <c r="F97" i="5" s="1"/>
  <c r="R98" i="1"/>
  <c r="F98" i="5" s="1"/>
  <c r="R99" i="1"/>
  <c r="F99" i="5" s="1"/>
  <c r="R100" i="1"/>
  <c r="F100" i="5" s="1"/>
  <c r="R101" i="1"/>
  <c r="F101" i="5" s="1"/>
  <c r="R102" i="1"/>
  <c r="F102" i="5" s="1"/>
  <c r="R103" i="1"/>
  <c r="F103" i="5" s="1"/>
  <c r="R104" i="1"/>
  <c r="F104" i="5" s="1"/>
  <c r="R105" i="1"/>
  <c r="F105" i="5" s="1"/>
  <c r="R106" i="1"/>
  <c r="F106" i="5" s="1"/>
  <c r="R107" i="1"/>
  <c r="F107" i="5" s="1"/>
  <c r="R108" i="1"/>
  <c r="F108" i="5" s="1"/>
  <c r="R109" i="1"/>
  <c r="F109" i="5" s="1"/>
  <c r="R110" i="1"/>
  <c r="F110" i="5" s="1"/>
  <c r="R111" i="1"/>
  <c r="F111" i="5" s="1"/>
  <c r="R112" i="1"/>
  <c r="F112" i="5" s="1"/>
  <c r="R113" i="1"/>
  <c r="F113" i="5" s="1"/>
  <c r="R114" i="1"/>
  <c r="F114" i="5" s="1"/>
  <c r="R115" i="1"/>
  <c r="F115" i="5" s="1"/>
  <c r="R116" i="1"/>
  <c r="F116" i="5" s="1"/>
  <c r="R117" i="1"/>
  <c r="F117" i="5" s="1"/>
  <c r="R118" i="1"/>
  <c r="F118" i="5" s="1"/>
  <c r="R119" i="1"/>
  <c r="F119" i="5" s="1"/>
  <c r="R120" i="1"/>
  <c r="F120" i="5" s="1"/>
  <c r="R121" i="1"/>
  <c r="F121" i="5" s="1"/>
  <c r="R122" i="1"/>
  <c r="F122" i="5" s="1"/>
  <c r="R123" i="1"/>
  <c r="F123" i="5" s="1"/>
  <c r="R124" i="1"/>
  <c r="F124" i="5" s="1"/>
  <c r="R125" i="1"/>
  <c r="F125" i="5" s="1"/>
  <c r="R126" i="1"/>
  <c r="F126" i="5" s="1"/>
  <c r="R127" i="1"/>
  <c r="F127" i="5" s="1"/>
  <c r="R128" i="1"/>
  <c r="F128" i="5" s="1"/>
  <c r="R129" i="1"/>
  <c r="F129" i="5" s="1"/>
  <c r="R130" i="1"/>
  <c r="F130" i="5" s="1"/>
  <c r="R131" i="1"/>
  <c r="F131" i="5" s="1"/>
  <c r="R132" i="1"/>
  <c r="F132" i="5" s="1"/>
  <c r="R133" i="1"/>
  <c r="F133" i="5" s="1"/>
  <c r="R134" i="1"/>
  <c r="F134" i="5" s="1"/>
  <c r="R135" i="1"/>
  <c r="F135" i="5" s="1"/>
  <c r="R136" i="1"/>
  <c r="F136" i="5" s="1"/>
  <c r="R137" i="1"/>
  <c r="F137" i="5" s="1"/>
  <c r="R138" i="1"/>
  <c r="F138" i="5" s="1"/>
  <c r="R139" i="1"/>
  <c r="F139" i="5" s="1"/>
  <c r="R140" i="1"/>
  <c r="F140" i="5" s="1"/>
  <c r="R141" i="1"/>
  <c r="F141" i="5" s="1"/>
  <c r="R142" i="1"/>
  <c r="F142" i="5" s="1"/>
  <c r="R143" i="1"/>
  <c r="F143" i="5" s="1"/>
  <c r="R144" i="1"/>
  <c r="F144" i="5" s="1"/>
  <c r="R145" i="1"/>
  <c r="F145" i="5" s="1"/>
  <c r="R146" i="1"/>
  <c r="F146" i="5" s="1"/>
  <c r="R147" i="1"/>
  <c r="F147" i="5" s="1"/>
  <c r="R148" i="1"/>
  <c r="F148" i="5" s="1"/>
  <c r="R149" i="1"/>
  <c r="F149" i="5" s="1"/>
  <c r="R150" i="1"/>
  <c r="F150" i="5" s="1"/>
  <c r="R151" i="1"/>
  <c r="F151" i="5" s="1"/>
  <c r="R152" i="1"/>
  <c r="F152" i="5" s="1"/>
  <c r="R153" i="1"/>
  <c r="F153" i="5" s="1"/>
  <c r="R154" i="1"/>
  <c r="F154" i="5" s="1"/>
  <c r="R155" i="1"/>
  <c r="F155" i="5" s="1"/>
  <c r="R156" i="1"/>
  <c r="F156" i="5" s="1"/>
  <c r="R157" i="1"/>
  <c r="F157" i="5" s="1"/>
  <c r="R158" i="1"/>
  <c r="F158" i="5" s="1"/>
  <c r="R159" i="1"/>
  <c r="F159" i="5" s="1"/>
  <c r="R160" i="1"/>
  <c r="F160" i="5" s="1"/>
  <c r="R161" i="1"/>
  <c r="F161" i="5" s="1"/>
  <c r="R162" i="1"/>
  <c r="F162" i="5" s="1"/>
  <c r="R163" i="1"/>
  <c r="F163" i="5" s="1"/>
  <c r="R164" i="1"/>
  <c r="F164" i="5" s="1"/>
  <c r="R165" i="1"/>
  <c r="F165" i="5" s="1"/>
  <c r="R166" i="1"/>
  <c r="F166" i="5" s="1"/>
  <c r="R167" i="1"/>
  <c r="F167" i="5" s="1"/>
  <c r="R168" i="1"/>
  <c r="F168" i="5" s="1"/>
  <c r="R169" i="1"/>
  <c r="F169" i="5" s="1"/>
  <c r="R170" i="1"/>
  <c r="F170" i="5" s="1"/>
  <c r="R171" i="1"/>
  <c r="F171" i="5" s="1"/>
  <c r="R172" i="1"/>
  <c r="F172" i="5" s="1"/>
  <c r="R173" i="1"/>
  <c r="F173" i="5" s="1"/>
  <c r="R174" i="1"/>
  <c r="F174" i="5" s="1"/>
  <c r="R175" i="1"/>
  <c r="F175" i="5" s="1"/>
  <c r="R176" i="1"/>
  <c r="F176" i="5" s="1"/>
  <c r="R177" i="1"/>
  <c r="F177" i="5" s="1"/>
  <c r="R178" i="1"/>
  <c r="F178" i="5" s="1"/>
  <c r="R179" i="1"/>
  <c r="F179" i="5" s="1"/>
  <c r="R180" i="1"/>
  <c r="F180" i="5" s="1"/>
  <c r="R181" i="1"/>
  <c r="F181" i="5" s="1"/>
  <c r="R182" i="1"/>
  <c r="F182" i="5" s="1"/>
  <c r="R183" i="1"/>
  <c r="F183" i="5" s="1"/>
  <c r="R184" i="1"/>
  <c r="F184" i="5" s="1"/>
  <c r="R185" i="1"/>
  <c r="F185" i="5" s="1"/>
  <c r="R186" i="1"/>
  <c r="F186" i="5" s="1"/>
  <c r="R187" i="1"/>
  <c r="F187" i="5" s="1"/>
  <c r="R188" i="1"/>
  <c r="F188" i="5" s="1"/>
  <c r="R189" i="1"/>
  <c r="F189" i="5" s="1"/>
  <c r="R190" i="1"/>
  <c r="F190" i="5" s="1"/>
  <c r="R191" i="1"/>
  <c r="F191" i="5" s="1"/>
  <c r="R192" i="1"/>
  <c r="F192" i="5" s="1"/>
  <c r="R193" i="1"/>
  <c r="F193" i="5" s="1"/>
  <c r="R194" i="1"/>
  <c r="F194" i="5" s="1"/>
  <c r="R195" i="1"/>
  <c r="F195" i="5" s="1"/>
  <c r="R196" i="1"/>
  <c r="F196" i="5" s="1"/>
  <c r="R197" i="1"/>
  <c r="F197" i="5" s="1"/>
  <c r="R198" i="1"/>
  <c r="F198" i="5" s="1"/>
  <c r="R199" i="1"/>
  <c r="F199" i="5" s="1"/>
  <c r="R200" i="1"/>
  <c r="F200" i="5" s="1"/>
  <c r="R201" i="1"/>
  <c r="F201" i="5" s="1"/>
  <c r="R202" i="1"/>
  <c r="F202" i="5" s="1"/>
  <c r="R203" i="1"/>
  <c r="F203" i="5" s="1"/>
  <c r="R204" i="1"/>
  <c r="F204" i="5" s="1"/>
  <c r="R205" i="1"/>
  <c r="F205" i="5" s="1"/>
  <c r="R206" i="1"/>
  <c r="F206" i="5" s="1"/>
  <c r="R207" i="1"/>
  <c r="F207" i="5" s="1"/>
  <c r="R208" i="1"/>
  <c r="F208" i="5" s="1"/>
  <c r="R209" i="1"/>
  <c r="F209" i="5" s="1"/>
  <c r="R210" i="1"/>
  <c r="F210" i="5" s="1"/>
  <c r="R211" i="1"/>
  <c r="F211" i="5" s="1"/>
  <c r="R212" i="1"/>
  <c r="F212" i="5" s="1"/>
  <c r="R213" i="1"/>
  <c r="F213" i="5" s="1"/>
  <c r="R214" i="1"/>
  <c r="F214" i="5" s="1"/>
  <c r="R215" i="1"/>
  <c r="F215" i="5" s="1"/>
  <c r="R216" i="1"/>
  <c r="F216" i="5" s="1"/>
  <c r="R217" i="1"/>
  <c r="F217" i="5" s="1"/>
  <c r="R2" i="1"/>
  <c r="F2" i="5" s="1"/>
  <c r="Q3" i="1"/>
  <c r="E3" i="5" s="1"/>
  <c r="Q4" i="1"/>
  <c r="E4" i="5" s="1"/>
  <c r="Q5" i="1"/>
  <c r="E5" i="5" s="1"/>
  <c r="Q6" i="1"/>
  <c r="E6" i="5" s="1"/>
  <c r="Q7" i="1"/>
  <c r="E7" i="5" s="1"/>
  <c r="Q8" i="1"/>
  <c r="E8" i="5" s="1"/>
  <c r="Q9" i="1"/>
  <c r="E9" i="5" s="1"/>
  <c r="Q10" i="1"/>
  <c r="E10" i="5" s="1"/>
  <c r="Q11" i="1"/>
  <c r="E11" i="5" s="1"/>
  <c r="Q12" i="1"/>
  <c r="E12" i="5" s="1"/>
  <c r="Q13" i="1"/>
  <c r="E13" i="5" s="1"/>
  <c r="Q14" i="1"/>
  <c r="E14" i="5" s="1"/>
  <c r="Q15" i="1"/>
  <c r="E15" i="5" s="1"/>
  <c r="Q16" i="1"/>
  <c r="E16" i="5" s="1"/>
  <c r="Q17" i="1"/>
  <c r="E17" i="5" s="1"/>
  <c r="Q18" i="1"/>
  <c r="E18" i="5" s="1"/>
  <c r="Q19" i="1"/>
  <c r="E19" i="5" s="1"/>
  <c r="Q20" i="1"/>
  <c r="E20" i="5" s="1"/>
  <c r="Q21" i="1"/>
  <c r="E21" i="5" s="1"/>
  <c r="Q22" i="1"/>
  <c r="E22" i="5" s="1"/>
  <c r="Q23" i="1"/>
  <c r="E23" i="5" s="1"/>
  <c r="Q24" i="1"/>
  <c r="E24" i="5" s="1"/>
  <c r="Q25" i="1"/>
  <c r="E25" i="5" s="1"/>
  <c r="Q26" i="1"/>
  <c r="E26" i="5" s="1"/>
  <c r="Q27" i="1"/>
  <c r="E27" i="5" s="1"/>
  <c r="Q28" i="1"/>
  <c r="E28" i="5" s="1"/>
  <c r="Q29" i="1"/>
  <c r="E29" i="5" s="1"/>
  <c r="Q30" i="1"/>
  <c r="E30" i="5" s="1"/>
  <c r="Q31" i="1"/>
  <c r="E31" i="5" s="1"/>
  <c r="Q32" i="1"/>
  <c r="E32" i="5" s="1"/>
  <c r="Q33" i="1"/>
  <c r="E33" i="5" s="1"/>
  <c r="Q34" i="1"/>
  <c r="E34" i="5" s="1"/>
  <c r="Q35" i="1"/>
  <c r="E35" i="5" s="1"/>
  <c r="Q36" i="1"/>
  <c r="E36" i="5" s="1"/>
  <c r="Q37" i="1"/>
  <c r="E37" i="5" s="1"/>
  <c r="Q38" i="1"/>
  <c r="E38" i="5" s="1"/>
  <c r="Q39" i="1"/>
  <c r="E39" i="5" s="1"/>
  <c r="Q40" i="1"/>
  <c r="E40" i="5" s="1"/>
  <c r="Q41" i="1"/>
  <c r="E41" i="5" s="1"/>
  <c r="Q42" i="1"/>
  <c r="E42" i="5" s="1"/>
  <c r="Q43" i="1"/>
  <c r="E43" i="5" s="1"/>
  <c r="Q44" i="1"/>
  <c r="E44" i="5" s="1"/>
  <c r="Q45" i="1"/>
  <c r="E45" i="5" s="1"/>
  <c r="Q46" i="1"/>
  <c r="E46" i="5" s="1"/>
  <c r="Q47" i="1"/>
  <c r="E47" i="5" s="1"/>
  <c r="Q48" i="1"/>
  <c r="E48" i="5" s="1"/>
  <c r="Q49" i="1"/>
  <c r="E49" i="5" s="1"/>
  <c r="Q50" i="1"/>
  <c r="E50" i="5" s="1"/>
  <c r="Q51" i="1"/>
  <c r="E51" i="5" s="1"/>
  <c r="Q52" i="1"/>
  <c r="E52" i="5" s="1"/>
  <c r="Q53" i="1"/>
  <c r="E53" i="5" s="1"/>
  <c r="Q54" i="1"/>
  <c r="E54" i="5" s="1"/>
  <c r="Q55" i="1"/>
  <c r="E55" i="5" s="1"/>
  <c r="Q56" i="1"/>
  <c r="E56" i="5" s="1"/>
  <c r="Q57" i="1"/>
  <c r="E57" i="5" s="1"/>
  <c r="Q58" i="1"/>
  <c r="E58" i="5" s="1"/>
  <c r="Q59" i="1"/>
  <c r="E59" i="5" s="1"/>
  <c r="Q60" i="1"/>
  <c r="E60" i="5" s="1"/>
  <c r="Q61" i="1"/>
  <c r="E61" i="5" s="1"/>
  <c r="Q62" i="1"/>
  <c r="E62" i="5" s="1"/>
  <c r="Q63" i="1"/>
  <c r="E63" i="5" s="1"/>
  <c r="Q64" i="1"/>
  <c r="E64" i="5" s="1"/>
  <c r="Q65" i="1"/>
  <c r="E65" i="5" s="1"/>
  <c r="Q66" i="1"/>
  <c r="E66" i="5" s="1"/>
  <c r="Q67" i="1"/>
  <c r="E67" i="5" s="1"/>
  <c r="Q68" i="1"/>
  <c r="E68" i="5" s="1"/>
  <c r="Q69" i="1"/>
  <c r="E69" i="5" s="1"/>
  <c r="Q70" i="1"/>
  <c r="E70" i="5" s="1"/>
  <c r="Q71" i="1"/>
  <c r="E71" i="5" s="1"/>
  <c r="Q72" i="1"/>
  <c r="E72" i="5" s="1"/>
  <c r="Q73" i="1"/>
  <c r="E73" i="5" s="1"/>
  <c r="Q74" i="1"/>
  <c r="E74" i="5" s="1"/>
  <c r="Q75" i="1"/>
  <c r="E75" i="5" s="1"/>
  <c r="Q76" i="1"/>
  <c r="E76" i="5" s="1"/>
  <c r="Q77" i="1"/>
  <c r="E77" i="5" s="1"/>
  <c r="Q78" i="1"/>
  <c r="E78" i="5" s="1"/>
  <c r="Q79" i="1"/>
  <c r="E79" i="5" s="1"/>
  <c r="Q80" i="1"/>
  <c r="E80" i="5" s="1"/>
  <c r="Q81" i="1"/>
  <c r="E81" i="5" s="1"/>
  <c r="Q82" i="1"/>
  <c r="E82" i="5" s="1"/>
  <c r="Q83" i="1"/>
  <c r="E83" i="5" s="1"/>
  <c r="Q84" i="1"/>
  <c r="E84" i="5" s="1"/>
  <c r="Q85" i="1"/>
  <c r="E85" i="5" s="1"/>
  <c r="Q86" i="1"/>
  <c r="E86" i="5" s="1"/>
  <c r="Q87" i="1"/>
  <c r="E87" i="5" s="1"/>
  <c r="Q88" i="1"/>
  <c r="E88" i="5" s="1"/>
  <c r="Q89" i="1"/>
  <c r="E89" i="5" s="1"/>
  <c r="Q90" i="1"/>
  <c r="E90" i="5" s="1"/>
  <c r="Q91" i="1"/>
  <c r="E91" i="5" s="1"/>
  <c r="Q92" i="1"/>
  <c r="E92" i="5" s="1"/>
  <c r="Q93" i="1"/>
  <c r="E93" i="5" s="1"/>
  <c r="Q94" i="1"/>
  <c r="E94" i="5" s="1"/>
  <c r="Q95" i="1"/>
  <c r="E95" i="5" s="1"/>
  <c r="Q96" i="1"/>
  <c r="E96" i="5" s="1"/>
  <c r="Q97" i="1"/>
  <c r="E97" i="5" s="1"/>
  <c r="Q98" i="1"/>
  <c r="E98" i="5" s="1"/>
  <c r="Q99" i="1"/>
  <c r="E99" i="5" s="1"/>
  <c r="Q100" i="1"/>
  <c r="E100" i="5" s="1"/>
  <c r="Q101" i="1"/>
  <c r="E101" i="5" s="1"/>
  <c r="Q102" i="1"/>
  <c r="E102" i="5" s="1"/>
  <c r="Q103" i="1"/>
  <c r="E103" i="5" s="1"/>
  <c r="Q104" i="1"/>
  <c r="E104" i="5" s="1"/>
  <c r="Q105" i="1"/>
  <c r="E105" i="5" s="1"/>
  <c r="Q106" i="1"/>
  <c r="E106" i="5" s="1"/>
  <c r="Q107" i="1"/>
  <c r="E107" i="5" s="1"/>
  <c r="Q108" i="1"/>
  <c r="E108" i="5" s="1"/>
  <c r="Q109" i="1"/>
  <c r="E109" i="5" s="1"/>
  <c r="Q110" i="1"/>
  <c r="E110" i="5" s="1"/>
  <c r="Q111" i="1"/>
  <c r="E111" i="5" s="1"/>
  <c r="Q112" i="1"/>
  <c r="E112" i="5" s="1"/>
  <c r="Q113" i="1"/>
  <c r="E113" i="5" s="1"/>
  <c r="Q114" i="1"/>
  <c r="E114" i="5" s="1"/>
  <c r="Q115" i="1"/>
  <c r="E115" i="5" s="1"/>
  <c r="Q116" i="1"/>
  <c r="E116" i="5" s="1"/>
  <c r="Q117" i="1"/>
  <c r="E117" i="5" s="1"/>
  <c r="Q118" i="1"/>
  <c r="E118" i="5" s="1"/>
  <c r="Q119" i="1"/>
  <c r="E119" i="5" s="1"/>
  <c r="Q120" i="1"/>
  <c r="E120" i="5" s="1"/>
  <c r="Q121" i="1"/>
  <c r="E121" i="5" s="1"/>
  <c r="Q122" i="1"/>
  <c r="E122" i="5" s="1"/>
  <c r="Q123" i="1"/>
  <c r="E123" i="5" s="1"/>
  <c r="Q124" i="1"/>
  <c r="E124" i="5" s="1"/>
  <c r="Q125" i="1"/>
  <c r="E125" i="5" s="1"/>
  <c r="Q126" i="1"/>
  <c r="E126" i="5" s="1"/>
  <c r="Q127" i="1"/>
  <c r="E127" i="5" s="1"/>
  <c r="Q128" i="1"/>
  <c r="E128" i="5" s="1"/>
  <c r="Q129" i="1"/>
  <c r="E129" i="5" s="1"/>
  <c r="Q130" i="1"/>
  <c r="E130" i="5" s="1"/>
  <c r="Q131" i="1"/>
  <c r="E131" i="5" s="1"/>
  <c r="Q132" i="1"/>
  <c r="E132" i="5" s="1"/>
  <c r="Q133" i="1"/>
  <c r="E133" i="5" s="1"/>
  <c r="Q134" i="1"/>
  <c r="E134" i="5" s="1"/>
  <c r="Q135" i="1"/>
  <c r="E135" i="5" s="1"/>
  <c r="Q136" i="1"/>
  <c r="E136" i="5" s="1"/>
  <c r="Q137" i="1"/>
  <c r="E137" i="5" s="1"/>
  <c r="Q138" i="1"/>
  <c r="E138" i="5" s="1"/>
  <c r="Q139" i="1"/>
  <c r="E139" i="5" s="1"/>
  <c r="Q140" i="1"/>
  <c r="E140" i="5" s="1"/>
  <c r="Q141" i="1"/>
  <c r="E141" i="5" s="1"/>
  <c r="Q142" i="1"/>
  <c r="E142" i="5" s="1"/>
  <c r="Q143" i="1"/>
  <c r="E143" i="5" s="1"/>
  <c r="Q144" i="1"/>
  <c r="E144" i="5" s="1"/>
  <c r="Q145" i="1"/>
  <c r="E145" i="5" s="1"/>
  <c r="Q146" i="1"/>
  <c r="E146" i="5" s="1"/>
  <c r="Q147" i="1"/>
  <c r="E147" i="5" s="1"/>
  <c r="Q148" i="1"/>
  <c r="E148" i="5" s="1"/>
  <c r="Q149" i="1"/>
  <c r="E149" i="5" s="1"/>
  <c r="Q150" i="1"/>
  <c r="E150" i="5" s="1"/>
  <c r="Q151" i="1"/>
  <c r="E151" i="5" s="1"/>
  <c r="Q152" i="1"/>
  <c r="E152" i="5" s="1"/>
  <c r="Q153" i="1"/>
  <c r="E153" i="5" s="1"/>
  <c r="Q154" i="1"/>
  <c r="E154" i="5" s="1"/>
  <c r="Q155" i="1"/>
  <c r="E155" i="5" s="1"/>
  <c r="Q156" i="1"/>
  <c r="E156" i="5" s="1"/>
  <c r="Q157" i="1"/>
  <c r="E157" i="5" s="1"/>
  <c r="Q158" i="1"/>
  <c r="E158" i="5" s="1"/>
  <c r="Q159" i="1"/>
  <c r="E159" i="5" s="1"/>
  <c r="Q160" i="1"/>
  <c r="E160" i="5" s="1"/>
  <c r="Q161" i="1"/>
  <c r="E161" i="5" s="1"/>
  <c r="Q162" i="1"/>
  <c r="E162" i="5" s="1"/>
  <c r="Q163" i="1"/>
  <c r="E163" i="5" s="1"/>
  <c r="Q164" i="1"/>
  <c r="E164" i="5" s="1"/>
  <c r="Q165" i="1"/>
  <c r="E165" i="5" s="1"/>
  <c r="Q166" i="1"/>
  <c r="E166" i="5" s="1"/>
  <c r="Q167" i="1"/>
  <c r="E167" i="5" s="1"/>
  <c r="Q168" i="1"/>
  <c r="E168" i="5" s="1"/>
  <c r="Q169" i="1"/>
  <c r="E169" i="5" s="1"/>
  <c r="Q170" i="1"/>
  <c r="E170" i="5" s="1"/>
  <c r="Q171" i="1"/>
  <c r="E171" i="5" s="1"/>
  <c r="Q172" i="1"/>
  <c r="E172" i="5" s="1"/>
  <c r="Q173" i="1"/>
  <c r="E173" i="5" s="1"/>
  <c r="Q174" i="1"/>
  <c r="E174" i="5" s="1"/>
  <c r="Q175" i="1"/>
  <c r="E175" i="5" s="1"/>
  <c r="Q176" i="1"/>
  <c r="E176" i="5" s="1"/>
  <c r="Q177" i="1"/>
  <c r="E177" i="5" s="1"/>
  <c r="Q178" i="1"/>
  <c r="E178" i="5" s="1"/>
  <c r="Q179" i="1"/>
  <c r="E179" i="5" s="1"/>
  <c r="Q180" i="1"/>
  <c r="E180" i="5" s="1"/>
  <c r="Q181" i="1"/>
  <c r="E181" i="5" s="1"/>
  <c r="Q182" i="1"/>
  <c r="E182" i="5" s="1"/>
  <c r="Q183" i="1"/>
  <c r="E183" i="5" s="1"/>
  <c r="Q184" i="1"/>
  <c r="E184" i="5" s="1"/>
  <c r="Q185" i="1"/>
  <c r="E185" i="5" s="1"/>
  <c r="Q186" i="1"/>
  <c r="E186" i="5" s="1"/>
  <c r="Q187" i="1"/>
  <c r="E187" i="5" s="1"/>
  <c r="Q188" i="1"/>
  <c r="E188" i="5" s="1"/>
  <c r="Q189" i="1"/>
  <c r="E189" i="5" s="1"/>
  <c r="Q190" i="1"/>
  <c r="E190" i="5" s="1"/>
  <c r="Q191" i="1"/>
  <c r="E191" i="5" s="1"/>
  <c r="Q192" i="1"/>
  <c r="E192" i="5" s="1"/>
  <c r="Q193" i="1"/>
  <c r="E193" i="5" s="1"/>
  <c r="Q194" i="1"/>
  <c r="E194" i="5" s="1"/>
  <c r="Q195" i="1"/>
  <c r="E195" i="5" s="1"/>
  <c r="Q196" i="1"/>
  <c r="E196" i="5" s="1"/>
  <c r="Q197" i="1"/>
  <c r="E197" i="5" s="1"/>
  <c r="Q198" i="1"/>
  <c r="E198" i="5" s="1"/>
  <c r="Q199" i="1"/>
  <c r="E199" i="5" s="1"/>
  <c r="Q200" i="1"/>
  <c r="E200" i="5" s="1"/>
  <c r="Q201" i="1"/>
  <c r="E201" i="5" s="1"/>
  <c r="Q202" i="1"/>
  <c r="E202" i="5" s="1"/>
  <c r="Q203" i="1"/>
  <c r="E203" i="5" s="1"/>
  <c r="Q204" i="1"/>
  <c r="E204" i="5" s="1"/>
  <c r="Q205" i="1"/>
  <c r="E205" i="5" s="1"/>
  <c r="Q206" i="1"/>
  <c r="E206" i="5" s="1"/>
  <c r="Q207" i="1"/>
  <c r="E207" i="5" s="1"/>
  <c r="Q208" i="1"/>
  <c r="E208" i="5" s="1"/>
  <c r="Q209" i="1"/>
  <c r="E209" i="5" s="1"/>
  <c r="Q210" i="1"/>
  <c r="E210" i="5" s="1"/>
  <c r="Q211" i="1"/>
  <c r="E211" i="5" s="1"/>
  <c r="Q212" i="1"/>
  <c r="E212" i="5" s="1"/>
  <c r="Q213" i="1"/>
  <c r="E213" i="5" s="1"/>
  <c r="Q214" i="1"/>
  <c r="E214" i="5" s="1"/>
  <c r="Q215" i="1"/>
  <c r="E215" i="5" s="1"/>
  <c r="Q216" i="1"/>
  <c r="E216" i="5" s="1"/>
  <c r="Q217" i="1"/>
  <c r="E217" i="5" s="1"/>
  <c r="Q2" i="1"/>
  <c r="E2" i="5" s="1"/>
  <c r="S3" i="1"/>
  <c r="G3" i="5" s="1"/>
  <c r="S4" i="1"/>
  <c r="G4" i="5" s="1"/>
  <c r="S5" i="1"/>
  <c r="G5" i="5" s="1"/>
  <c r="S6" i="1"/>
  <c r="G6" i="5" s="1"/>
  <c r="S7" i="1"/>
  <c r="G7" i="5" s="1"/>
  <c r="S8" i="1"/>
  <c r="G8" i="5" s="1"/>
  <c r="S9" i="1"/>
  <c r="G9" i="5" s="1"/>
  <c r="S10" i="1"/>
  <c r="G10" i="5" s="1"/>
  <c r="S11" i="1"/>
  <c r="G11" i="5" s="1"/>
  <c r="S12" i="1"/>
  <c r="G12" i="5" s="1"/>
  <c r="S13" i="1"/>
  <c r="G13" i="5" s="1"/>
  <c r="S14" i="1"/>
  <c r="G14" i="5" s="1"/>
  <c r="S15" i="1"/>
  <c r="G15" i="5" s="1"/>
  <c r="S16" i="1"/>
  <c r="G16" i="5" s="1"/>
  <c r="S17" i="1"/>
  <c r="G17" i="5" s="1"/>
  <c r="S18" i="1"/>
  <c r="G18" i="5" s="1"/>
  <c r="S19" i="1"/>
  <c r="G19" i="5" s="1"/>
  <c r="S20" i="1"/>
  <c r="G20" i="5" s="1"/>
  <c r="S21" i="1"/>
  <c r="G21" i="5" s="1"/>
  <c r="S22" i="1"/>
  <c r="G22" i="5" s="1"/>
  <c r="S23" i="1"/>
  <c r="G23" i="5" s="1"/>
  <c r="S24" i="1"/>
  <c r="G24" i="5" s="1"/>
  <c r="S25" i="1"/>
  <c r="G25" i="5" s="1"/>
  <c r="S26" i="1"/>
  <c r="G26" i="5" s="1"/>
  <c r="S27" i="1"/>
  <c r="G27" i="5" s="1"/>
  <c r="S28" i="1"/>
  <c r="G28" i="5" s="1"/>
  <c r="S29" i="1"/>
  <c r="G29" i="5" s="1"/>
  <c r="S30" i="1"/>
  <c r="G30" i="5" s="1"/>
  <c r="S31" i="1"/>
  <c r="G31" i="5" s="1"/>
  <c r="S32" i="1"/>
  <c r="G32" i="5" s="1"/>
  <c r="S33" i="1"/>
  <c r="G33" i="5" s="1"/>
  <c r="S34" i="1"/>
  <c r="G34" i="5" s="1"/>
  <c r="S35" i="1"/>
  <c r="G35" i="5" s="1"/>
  <c r="S36" i="1"/>
  <c r="G36" i="5" s="1"/>
  <c r="S37" i="1"/>
  <c r="G37" i="5" s="1"/>
  <c r="S38" i="1"/>
  <c r="G38" i="5" s="1"/>
  <c r="S39" i="1"/>
  <c r="G39" i="5" s="1"/>
  <c r="S40" i="1"/>
  <c r="G40" i="5" s="1"/>
  <c r="S41" i="1"/>
  <c r="G41" i="5" s="1"/>
  <c r="S42" i="1"/>
  <c r="G42" i="5" s="1"/>
  <c r="S43" i="1"/>
  <c r="G43" i="5" s="1"/>
  <c r="S44" i="1"/>
  <c r="G44" i="5" s="1"/>
  <c r="S45" i="1"/>
  <c r="G45" i="5" s="1"/>
  <c r="S46" i="1"/>
  <c r="G46" i="5" s="1"/>
  <c r="S47" i="1"/>
  <c r="G47" i="5" s="1"/>
  <c r="S48" i="1"/>
  <c r="G48" i="5" s="1"/>
  <c r="S49" i="1"/>
  <c r="G49" i="5" s="1"/>
  <c r="S50" i="1"/>
  <c r="G50" i="5" s="1"/>
  <c r="S51" i="1"/>
  <c r="G51" i="5" s="1"/>
  <c r="S52" i="1"/>
  <c r="G52" i="5" s="1"/>
  <c r="S53" i="1"/>
  <c r="G53" i="5" s="1"/>
  <c r="S54" i="1"/>
  <c r="G54" i="5" s="1"/>
  <c r="S55" i="1"/>
  <c r="G55" i="5" s="1"/>
  <c r="S56" i="1"/>
  <c r="G56" i="5" s="1"/>
  <c r="S57" i="1"/>
  <c r="G57" i="5" s="1"/>
  <c r="S58" i="1"/>
  <c r="G58" i="5" s="1"/>
  <c r="S59" i="1"/>
  <c r="G59" i="5" s="1"/>
  <c r="S60" i="1"/>
  <c r="G60" i="5" s="1"/>
  <c r="S61" i="1"/>
  <c r="G61" i="5" s="1"/>
  <c r="S62" i="1"/>
  <c r="G62" i="5" s="1"/>
  <c r="S63" i="1"/>
  <c r="G63" i="5" s="1"/>
  <c r="S64" i="1"/>
  <c r="G64" i="5" s="1"/>
  <c r="S65" i="1"/>
  <c r="G65" i="5" s="1"/>
  <c r="S66" i="1"/>
  <c r="G66" i="5" s="1"/>
  <c r="S67" i="1"/>
  <c r="G67" i="5" s="1"/>
  <c r="S68" i="1"/>
  <c r="G68" i="5" s="1"/>
  <c r="S69" i="1"/>
  <c r="G69" i="5" s="1"/>
  <c r="S70" i="1"/>
  <c r="G70" i="5" s="1"/>
  <c r="S71" i="1"/>
  <c r="G71" i="5" s="1"/>
  <c r="S72" i="1"/>
  <c r="G72" i="5" s="1"/>
  <c r="S73" i="1"/>
  <c r="G73" i="5" s="1"/>
  <c r="S74" i="1"/>
  <c r="G74" i="5" s="1"/>
  <c r="S75" i="1"/>
  <c r="G75" i="5" s="1"/>
  <c r="S76" i="1"/>
  <c r="G76" i="5" s="1"/>
  <c r="S77" i="1"/>
  <c r="G77" i="5" s="1"/>
  <c r="S78" i="1"/>
  <c r="G78" i="5" s="1"/>
  <c r="S79" i="1"/>
  <c r="G79" i="5" s="1"/>
  <c r="S80" i="1"/>
  <c r="G80" i="5" s="1"/>
  <c r="S81" i="1"/>
  <c r="G81" i="5" s="1"/>
  <c r="S82" i="1"/>
  <c r="G82" i="5" s="1"/>
  <c r="S83" i="1"/>
  <c r="G83" i="5" s="1"/>
  <c r="S84" i="1"/>
  <c r="G84" i="5" s="1"/>
  <c r="S85" i="1"/>
  <c r="G85" i="5" s="1"/>
  <c r="S86" i="1"/>
  <c r="G86" i="5" s="1"/>
  <c r="S87" i="1"/>
  <c r="G87" i="5" s="1"/>
  <c r="S88" i="1"/>
  <c r="G88" i="5" s="1"/>
  <c r="S89" i="1"/>
  <c r="G89" i="5" s="1"/>
  <c r="S90" i="1"/>
  <c r="G90" i="5" s="1"/>
  <c r="S91" i="1"/>
  <c r="G91" i="5" s="1"/>
  <c r="S92" i="1"/>
  <c r="G92" i="5" s="1"/>
  <c r="S93" i="1"/>
  <c r="G93" i="5" s="1"/>
  <c r="S94" i="1"/>
  <c r="G94" i="5" s="1"/>
  <c r="S95" i="1"/>
  <c r="G95" i="5" s="1"/>
  <c r="S96" i="1"/>
  <c r="G96" i="5" s="1"/>
  <c r="S97" i="1"/>
  <c r="G97" i="5" s="1"/>
  <c r="S98" i="1"/>
  <c r="G98" i="5" s="1"/>
  <c r="S99" i="1"/>
  <c r="G99" i="5" s="1"/>
  <c r="S100" i="1"/>
  <c r="G100" i="5" s="1"/>
  <c r="S101" i="1"/>
  <c r="G101" i="5" s="1"/>
  <c r="S102" i="1"/>
  <c r="G102" i="5" s="1"/>
  <c r="S103" i="1"/>
  <c r="G103" i="5" s="1"/>
  <c r="S104" i="1"/>
  <c r="G104" i="5" s="1"/>
  <c r="S105" i="1"/>
  <c r="G105" i="5" s="1"/>
  <c r="S106" i="1"/>
  <c r="G106" i="5" s="1"/>
  <c r="S107" i="1"/>
  <c r="G107" i="5" s="1"/>
  <c r="S108" i="1"/>
  <c r="G108" i="5" s="1"/>
  <c r="S109" i="1"/>
  <c r="G109" i="5" s="1"/>
  <c r="S110" i="1"/>
  <c r="G110" i="5" s="1"/>
  <c r="S111" i="1"/>
  <c r="G111" i="5" s="1"/>
  <c r="S112" i="1"/>
  <c r="G112" i="5" s="1"/>
  <c r="S113" i="1"/>
  <c r="G113" i="5" s="1"/>
  <c r="S114" i="1"/>
  <c r="G114" i="5" s="1"/>
  <c r="S115" i="1"/>
  <c r="G115" i="5" s="1"/>
  <c r="S116" i="1"/>
  <c r="G116" i="5" s="1"/>
  <c r="S117" i="1"/>
  <c r="G117" i="5" s="1"/>
  <c r="S118" i="1"/>
  <c r="G118" i="5" s="1"/>
  <c r="S119" i="1"/>
  <c r="G119" i="5" s="1"/>
  <c r="S120" i="1"/>
  <c r="G120" i="5" s="1"/>
  <c r="S121" i="1"/>
  <c r="G121" i="5" s="1"/>
  <c r="S122" i="1"/>
  <c r="G122" i="5" s="1"/>
  <c r="S123" i="1"/>
  <c r="G123" i="5" s="1"/>
  <c r="S124" i="1"/>
  <c r="G124" i="5" s="1"/>
  <c r="S125" i="1"/>
  <c r="G125" i="5" s="1"/>
  <c r="S126" i="1"/>
  <c r="G126" i="5" s="1"/>
  <c r="S127" i="1"/>
  <c r="G127" i="5" s="1"/>
  <c r="S128" i="1"/>
  <c r="G128" i="5" s="1"/>
  <c r="S129" i="1"/>
  <c r="G129" i="5" s="1"/>
  <c r="S130" i="1"/>
  <c r="G130" i="5" s="1"/>
  <c r="S131" i="1"/>
  <c r="G131" i="5" s="1"/>
  <c r="S132" i="1"/>
  <c r="G132" i="5" s="1"/>
  <c r="S133" i="1"/>
  <c r="G133" i="5" s="1"/>
  <c r="S134" i="1"/>
  <c r="G134" i="5" s="1"/>
  <c r="S135" i="1"/>
  <c r="G135" i="5" s="1"/>
  <c r="S136" i="1"/>
  <c r="G136" i="5" s="1"/>
  <c r="S137" i="1"/>
  <c r="G137" i="5" s="1"/>
  <c r="S138" i="1"/>
  <c r="G138" i="5" s="1"/>
  <c r="S139" i="1"/>
  <c r="G139" i="5" s="1"/>
  <c r="S140" i="1"/>
  <c r="G140" i="5" s="1"/>
  <c r="S141" i="1"/>
  <c r="G141" i="5" s="1"/>
  <c r="S142" i="1"/>
  <c r="G142" i="5" s="1"/>
  <c r="S143" i="1"/>
  <c r="G143" i="5" s="1"/>
  <c r="S144" i="1"/>
  <c r="G144" i="5" s="1"/>
  <c r="S145" i="1"/>
  <c r="G145" i="5" s="1"/>
  <c r="S146" i="1"/>
  <c r="G146" i="5" s="1"/>
  <c r="S147" i="1"/>
  <c r="G147" i="5" s="1"/>
  <c r="S148" i="1"/>
  <c r="G148" i="5" s="1"/>
  <c r="S149" i="1"/>
  <c r="G149" i="5" s="1"/>
  <c r="S150" i="1"/>
  <c r="G150" i="5" s="1"/>
  <c r="S151" i="1"/>
  <c r="G151" i="5" s="1"/>
  <c r="S152" i="1"/>
  <c r="G152" i="5" s="1"/>
  <c r="S153" i="1"/>
  <c r="G153" i="5" s="1"/>
  <c r="S154" i="1"/>
  <c r="G154" i="5" s="1"/>
  <c r="S155" i="1"/>
  <c r="G155" i="5" s="1"/>
  <c r="S156" i="1"/>
  <c r="G156" i="5" s="1"/>
  <c r="S157" i="1"/>
  <c r="G157" i="5" s="1"/>
  <c r="S158" i="1"/>
  <c r="G158" i="5" s="1"/>
  <c r="S159" i="1"/>
  <c r="G159" i="5" s="1"/>
  <c r="S160" i="1"/>
  <c r="G160" i="5" s="1"/>
  <c r="S161" i="1"/>
  <c r="G161" i="5" s="1"/>
  <c r="S162" i="1"/>
  <c r="G162" i="5" s="1"/>
  <c r="S163" i="1"/>
  <c r="G163" i="5" s="1"/>
  <c r="S164" i="1"/>
  <c r="G164" i="5" s="1"/>
  <c r="S165" i="1"/>
  <c r="G165" i="5" s="1"/>
  <c r="S166" i="1"/>
  <c r="G166" i="5" s="1"/>
  <c r="S167" i="1"/>
  <c r="G167" i="5" s="1"/>
  <c r="S168" i="1"/>
  <c r="G168" i="5" s="1"/>
  <c r="S169" i="1"/>
  <c r="G169" i="5" s="1"/>
  <c r="S170" i="1"/>
  <c r="G170" i="5" s="1"/>
  <c r="S171" i="1"/>
  <c r="G171" i="5" s="1"/>
  <c r="S172" i="1"/>
  <c r="G172" i="5" s="1"/>
  <c r="S173" i="1"/>
  <c r="G173" i="5" s="1"/>
  <c r="S174" i="1"/>
  <c r="G174" i="5" s="1"/>
  <c r="S175" i="1"/>
  <c r="G175" i="5" s="1"/>
  <c r="S176" i="1"/>
  <c r="G176" i="5" s="1"/>
  <c r="S177" i="1"/>
  <c r="G177" i="5" s="1"/>
  <c r="S178" i="1"/>
  <c r="G178" i="5" s="1"/>
  <c r="S179" i="1"/>
  <c r="G179" i="5" s="1"/>
  <c r="S180" i="1"/>
  <c r="G180" i="5" s="1"/>
  <c r="S181" i="1"/>
  <c r="G181" i="5" s="1"/>
  <c r="S182" i="1"/>
  <c r="G182" i="5" s="1"/>
  <c r="S183" i="1"/>
  <c r="G183" i="5" s="1"/>
  <c r="S184" i="1"/>
  <c r="G184" i="5" s="1"/>
  <c r="S185" i="1"/>
  <c r="G185" i="5" s="1"/>
  <c r="S186" i="1"/>
  <c r="G186" i="5" s="1"/>
  <c r="S187" i="1"/>
  <c r="G187" i="5" s="1"/>
  <c r="S188" i="1"/>
  <c r="G188" i="5" s="1"/>
  <c r="S189" i="1"/>
  <c r="G189" i="5" s="1"/>
  <c r="S190" i="1"/>
  <c r="G190" i="5" s="1"/>
  <c r="S191" i="1"/>
  <c r="G191" i="5" s="1"/>
  <c r="S192" i="1"/>
  <c r="G192" i="5" s="1"/>
  <c r="S193" i="1"/>
  <c r="G193" i="5" s="1"/>
  <c r="S194" i="1"/>
  <c r="G194" i="5" s="1"/>
  <c r="S195" i="1"/>
  <c r="G195" i="5" s="1"/>
  <c r="S196" i="1"/>
  <c r="G196" i="5" s="1"/>
  <c r="S197" i="1"/>
  <c r="G197" i="5" s="1"/>
  <c r="S198" i="1"/>
  <c r="G198" i="5" s="1"/>
  <c r="S199" i="1"/>
  <c r="G199" i="5" s="1"/>
  <c r="S200" i="1"/>
  <c r="G200" i="5" s="1"/>
  <c r="S201" i="1"/>
  <c r="G201" i="5" s="1"/>
  <c r="S202" i="1"/>
  <c r="G202" i="5" s="1"/>
  <c r="S203" i="1"/>
  <c r="G203" i="5" s="1"/>
  <c r="S204" i="1"/>
  <c r="G204" i="5" s="1"/>
  <c r="S205" i="1"/>
  <c r="G205" i="5" s="1"/>
  <c r="S206" i="1"/>
  <c r="G206" i="5" s="1"/>
  <c r="S207" i="1"/>
  <c r="G207" i="5" s="1"/>
  <c r="S208" i="1"/>
  <c r="G208" i="5" s="1"/>
  <c r="S209" i="1"/>
  <c r="G209" i="5" s="1"/>
  <c r="S210" i="1"/>
  <c r="G210" i="5" s="1"/>
  <c r="S211" i="1"/>
  <c r="G211" i="5" s="1"/>
  <c r="S212" i="1"/>
  <c r="G212" i="5" s="1"/>
  <c r="S213" i="1"/>
  <c r="G213" i="5" s="1"/>
  <c r="S214" i="1"/>
  <c r="G214" i="5" s="1"/>
  <c r="S215" i="1"/>
  <c r="G215" i="5" s="1"/>
  <c r="S216" i="1"/>
  <c r="G216" i="5" s="1"/>
  <c r="S217" i="1"/>
  <c r="G217" i="5" s="1"/>
  <c r="S2" i="1"/>
  <c r="G2" i="5" s="1"/>
  <c r="B221" i="2" l="1"/>
  <c r="F221" i="2"/>
  <c r="J221" i="2"/>
  <c r="N221" i="2"/>
  <c r="R221" i="2"/>
  <c r="C221" i="2"/>
  <c r="G221" i="2"/>
  <c r="K221" i="2"/>
  <c r="O221" i="2"/>
  <c r="H221" i="2"/>
  <c r="P221" i="2"/>
  <c r="I221" i="2"/>
  <c r="Q221" i="2"/>
  <c r="S222" i="2"/>
  <c r="D221" i="2"/>
  <c r="L221" i="2"/>
  <c r="E221" i="2"/>
  <c r="M221" i="2"/>
  <c r="U221" i="2"/>
  <c r="X220" i="2"/>
  <c r="AB220" i="2"/>
  <c r="Y220" i="2"/>
  <c r="AC220" i="2"/>
  <c r="V220" i="2"/>
  <c r="AD220" i="2"/>
  <c r="W220" i="2"/>
  <c r="AE220" i="2"/>
  <c r="Z220" i="2"/>
  <c r="AA220" i="2"/>
  <c r="A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O2" i="1"/>
  <c r="C2" i="5" s="1"/>
  <c r="P2" i="1"/>
  <c r="D2" i="5" s="1"/>
  <c r="O3" i="1"/>
  <c r="C3" i="5" s="1"/>
  <c r="P3" i="1"/>
  <c r="D3" i="5" s="1"/>
  <c r="O4" i="1"/>
  <c r="C4" i="5" s="1"/>
  <c r="P4" i="1"/>
  <c r="D4" i="5" s="1"/>
  <c r="O5" i="1"/>
  <c r="C5" i="5" s="1"/>
  <c r="P5" i="1"/>
  <c r="D5" i="5" s="1"/>
  <c r="O6" i="1"/>
  <c r="C6" i="5" s="1"/>
  <c r="P6" i="1"/>
  <c r="D6" i="5" s="1"/>
  <c r="O7" i="1"/>
  <c r="C7" i="5" s="1"/>
  <c r="P7" i="1"/>
  <c r="D7" i="5" s="1"/>
  <c r="O8" i="1"/>
  <c r="C8" i="5" s="1"/>
  <c r="P8" i="1"/>
  <c r="D8" i="5" s="1"/>
  <c r="O9" i="1"/>
  <c r="C9" i="5" s="1"/>
  <c r="P9" i="1"/>
  <c r="D9" i="5" s="1"/>
  <c r="O10" i="1"/>
  <c r="C10" i="5" s="1"/>
  <c r="P10" i="1"/>
  <c r="D10" i="5" s="1"/>
  <c r="O11" i="1"/>
  <c r="C11" i="5" s="1"/>
  <c r="P11" i="1"/>
  <c r="D11" i="5" s="1"/>
  <c r="O12" i="1"/>
  <c r="C12" i="5" s="1"/>
  <c r="P12" i="1"/>
  <c r="D12" i="5" s="1"/>
  <c r="O13" i="1"/>
  <c r="C13" i="5" s="1"/>
  <c r="P13" i="1"/>
  <c r="D13" i="5" s="1"/>
  <c r="O14" i="1"/>
  <c r="C14" i="5" s="1"/>
  <c r="P14" i="1"/>
  <c r="D14" i="5" s="1"/>
  <c r="O15" i="1"/>
  <c r="C15" i="5" s="1"/>
  <c r="P15" i="1"/>
  <c r="D15" i="5" s="1"/>
  <c r="O16" i="1"/>
  <c r="C16" i="5" s="1"/>
  <c r="P16" i="1"/>
  <c r="D16" i="5" s="1"/>
  <c r="O17" i="1"/>
  <c r="C17" i="5" s="1"/>
  <c r="P17" i="1"/>
  <c r="D17" i="5" s="1"/>
  <c r="O18" i="1"/>
  <c r="C18" i="5" s="1"/>
  <c r="P18" i="1"/>
  <c r="D18" i="5" s="1"/>
  <c r="O19" i="1"/>
  <c r="C19" i="5" s="1"/>
  <c r="P19" i="1"/>
  <c r="D19" i="5" s="1"/>
  <c r="O20" i="1"/>
  <c r="C20" i="5" s="1"/>
  <c r="P20" i="1"/>
  <c r="D20" i="5" s="1"/>
  <c r="O21" i="1"/>
  <c r="C21" i="5" s="1"/>
  <c r="P21" i="1"/>
  <c r="D21" i="5" s="1"/>
  <c r="O22" i="1"/>
  <c r="C22" i="5" s="1"/>
  <c r="P22" i="1"/>
  <c r="D22" i="5" s="1"/>
  <c r="O23" i="1"/>
  <c r="C23" i="5" s="1"/>
  <c r="P23" i="1"/>
  <c r="D23" i="5" s="1"/>
  <c r="O24" i="1"/>
  <c r="C24" i="5" s="1"/>
  <c r="P24" i="1"/>
  <c r="D24" i="5" s="1"/>
  <c r="O25" i="1"/>
  <c r="C25" i="5" s="1"/>
  <c r="P25" i="1"/>
  <c r="D25" i="5" s="1"/>
  <c r="O26" i="1"/>
  <c r="C26" i="5" s="1"/>
  <c r="P26" i="1"/>
  <c r="D26" i="5" s="1"/>
  <c r="O27" i="1"/>
  <c r="C27" i="5" s="1"/>
  <c r="P27" i="1"/>
  <c r="D27" i="5" s="1"/>
  <c r="O28" i="1"/>
  <c r="C28" i="5" s="1"/>
  <c r="P28" i="1"/>
  <c r="D28" i="5" s="1"/>
  <c r="O29" i="1"/>
  <c r="C29" i="5" s="1"/>
  <c r="P29" i="1"/>
  <c r="D29" i="5" s="1"/>
  <c r="O30" i="1"/>
  <c r="C30" i="5" s="1"/>
  <c r="P30" i="1"/>
  <c r="D30" i="5" s="1"/>
  <c r="O31" i="1"/>
  <c r="C31" i="5" s="1"/>
  <c r="P31" i="1"/>
  <c r="D31" i="5" s="1"/>
  <c r="O32" i="1"/>
  <c r="C32" i="5" s="1"/>
  <c r="P32" i="1"/>
  <c r="D32" i="5" s="1"/>
  <c r="O33" i="1"/>
  <c r="C33" i="5" s="1"/>
  <c r="P33" i="1"/>
  <c r="D33" i="5" s="1"/>
  <c r="O34" i="1"/>
  <c r="C34" i="5" s="1"/>
  <c r="P34" i="1"/>
  <c r="D34" i="5" s="1"/>
  <c r="O35" i="1"/>
  <c r="C35" i="5" s="1"/>
  <c r="P35" i="1"/>
  <c r="D35" i="5" s="1"/>
  <c r="O36" i="1"/>
  <c r="C36" i="5" s="1"/>
  <c r="P36" i="1"/>
  <c r="D36" i="5" s="1"/>
  <c r="O37" i="1"/>
  <c r="C37" i="5" s="1"/>
  <c r="P37" i="1"/>
  <c r="D37" i="5" s="1"/>
  <c r="O38" i="1"/>
  <c r="C38" i="5" s="1"/>
  <c r="P38" i="1"/>
  <c r="D38" i="5" s="1"/>
  <c r="O39" i="1"/>
  <c r="C39" i="5" s="1"/>
  <c r="P39" i="1"/>
  <c r="D39" i="5" s="1"/>
  <c r="O40" i="1"/>
  <c r="C40" i="5" s="1"/>
  <c r="P40" i="1"/>
  <c r="D40" i="5" s="1"/>
  <c r="O41" i="1"/>
  <c r="C41" i="5" s="1"/>
  <c r="P41" i="1"/>
  <c r="D41" i="5" s="1"/>
  <c r="O42" i="1"/>
  <c r="C42" i="5" s="1"/>
  <c r="P42" i="1"/>
  <c r="D42" i="5" s="1"/>
  <c r="O43" i="1"/>
  <c r="C43" i="5" s="1"/>
  <c r="P43" i="1"/>
  <c r="D43" i="5" s="1"/>
  <c r="O44" i="1"/>
  <c r="C44" i="5" s="1"/>
  <c r="P44" i="1"/>
  <c r="D44" i="5" s="1"/>
  <c r="O45" i="1"/>
  <c r="C45" i="5" s="1"/>
  <c r="P45" i="1"/>
  <c r="D45" i="5" s="1"/>
  <c r="O46" i="1"/>
  <c r="C46" i="5" s="1"/>
  <c r="P46" i="1"/>
  <c r="D46" i="5" s="1"/>
  <c r="O47" i="1"/>
  <c r="C47" i="5" s="1"/>
  <c r="P47" i="1"/>
  <c r="D47" i="5" s="1"/>
  <c r="O48" i="1"/>
  <c r="C48" i="5" s="1"/>
  <c r="P48" i="1"/>
  <c r="D48" i="5" s="1"/>
  <c r="O49" i="1"/>
  <c r="C49" i="5" s="1"/>
  <c r="P49" i="1"/>
  <c r="D49" i="5" s="1"/>
  <c r="O50" i="1"/>
  <c r="C50" i="5" s="1"/>
  <c r="P50" i="1"/>
  <c r="D50" i="5" s="1"/>
  <c r="O51" i="1"/>
  <c r="C51" i="5" s="1"/>
  <c r="P51" i="1"/>
  <c r="D51" i="5" s="1"/>
  <c r="O52" i="1"/>
  <c r="C52" i="5" s="1"/>
  <c r="P52" i="1"/>
  <c r="D52" i="5" s="1"/>
  <c r="O53" i="1"/>
  <c r="C53" i="5" s="1"/>
  <c r="P53" i="1"/>
  <c r="D53" i="5" s="1"/>
  <c r="O54" i="1"/>
  <c r="C54" i="5" s="1"/>
  <c r="P54" i="1"/>
  <c r="D54" i="5" s="1"/>
  <c r="O55" i="1"/>
  <c r="C55" i="5" s="1"/>
  <c r="P55" i="1"/>
  <c r="D55" i="5" s="1"/>
  <c r="O56" i="1"/>
  <c r="C56" i="5" s="1"/>
  <c r="P56" i="1"/>
  <c r="D56" i="5" s="1"/>
  <c r="O57" i="1"/>
  <c r="C57" i="5" s="1"/>
  <c r="P57" i="1"/>
  <c r="D57" i="5" s="1"/>
  <c r="O58" i="1"/>
  <c r="C58" i="5" s="1"/>
  <c r="P58" i="1"/>
  <c r="D58" i="5" s="1"/>
  <c r="O59" i="1"/>
  <c r="C59" i="5" s="1"/>
  <c r="P59" i="1"/>
  <c r="D59" i="5" s="1"/>
  <c r="O60" i="1"/>
  <c r="C60" i="5" s="1"/>
  <c r="P60" i="1"/>
  <c r="D60" i="5" s="1"/>
  <c r="O61" i="1"/>
  <c r="C61" i="5" s="1"/>
  <c r="P61" i="1"/>
  <c r="D61" i="5" s="1"/>
  <c r="O62" i="1"/>
  <c r="C62" i="5" s="1"/>
  <c r="P62" i="1"/>
  <c r="D62" i="5" s="1"/>
  <c r="O63" i="1"/>
  <c r="C63" i="5" s="1"/>
  <c r="P63" i="1"/>
  <c r="D63" i="5" s="1"/>
  <c r="O64" i="1"/>
  <c r="C64" i="5" s="1"/>
  <c r="P64" i="1"/>
  <c r="D64" i="5" s="1"/>
  <c r="O65" i="1"/>
  <c r="C65" i="5" s="1"/>
  <c r="P65" i="1"/>
  <c r="D65" i="5" s="1"/>
  <c r="O66" i="1"/>
  <c r="C66" i="5" s="1"/>
  <c r="P66" i="1"/>
  <c r="D66" i="5" s="1"/>
  <c r="O67" i="1"/>
  <c r="C67" i="5" s="1"/>
  <c r="P67" i="1"/>
  <c r="D67" i="5" s="1"/>
  <c r="O68" i="1"/>
  <c r="C68" i="5" s="1"/>
  <c r="P68" i="1"/>
  <c r="D68" i="5" s="1"/>
  <c r="O69" i="1"/>
  <c r="C69" i="5" s="1"/>
  <c r="P69" i="1"/>
  <c r="D69" i="5" s="1"/>
  <c r="O70" i="1"/>
  <c r="C70" i="5" s="1"/>
  <c r="P70" i="1"/>
  <c r="D70" i="5" s="1"/>
  <c r="O71" i="1"/>
  <c r="C71" i="5" s="1"/>
  <c r="P71" i="1"/>
  <c r="D71" i="5" s="1"/>
  <c r="O72" i="1"/>
  <c r="C72" i="5" s="1"/>
  <c r="P72" i="1"/>
  <c r="D72" i="5" s="1"/>
  <c r="O73" i="1"/>
  <c r="C73" i="5" s="1"/>
  <c r="P73" i="1"/>
  <c r="D73" i="5" s="1"/>
  <c r="O74" i="1"/>
  <c r="C74" i="5" s="1"/>
  <c r="P74" i="1"/>
  <c r="D74" i="5" s="1"/>
  <c r="O75" i="1"/>
  <c r="C75" i="5" s="1"/>
  <c r="P75" i="1"/>
  <c r="D75" i="5" s="1"/>
  <c r="O76" i="1"/>
  <c r="C76" i="5" s="1"/>
  <c r="P76" i="1"/>
  <c r="D76" i="5" s="1"/>
  <c r="O77" i="1"/>
  <c r="C77" i="5" s="1"/>
  <c r="P77" i="1"/>
  <c r="D77" i="5" s="1"/>
  <c r="O78" i="1"/>
  <c r="C78" i="5" s="1"/>
  <c r="P78" i="1"/>
  <c r="D78" i="5" s="1"/>
  <c r="O79" i="1"/>
  <c r="C79" i="5" s="1"/>
  <c r="P79" i="1"/>
  <c r="D79" i="5" s="1"/>
  <c r="O80" i="1"/>
  <c r="C80" i="5" s="1"/>
  <c r="P80" i="1"/>
  <c r="D80" i="5" s="1"/>
  <c r="O81" i="1"/>
  <c r="C81" i="5" s="1"/>
  <c r="P81" i="1"/>
  <c r="D81" i="5" s="1"/>
  <c r="O82" i="1"/>
  <c r="C82" i="5" s="1"/>
  <c r="P82" i="1"/>
  <c r="D82" i="5" s="1"/>
  <c r="O83" i="1"/>
  <c r="C83" i="5" s="1"/>
  <c r="P83" i="1"/>
  <c r="D83" i="5" s="1"/>
  <c r="O84" i="1"/>
  <c r="C84" i="5" s="1"/>
  <c r="P84" i="1"/>
  <c r="D84" i="5" s="1"/>
  <c r="O85" i="1"/>
  <c r="C85" i="5" s="1"/>
  <c r="P85" i="1"/>
  <c r="D85" i="5" s="1"/>
  <c r="O86" i="1"/>
  <c r="C86" i="5" s="1"/>
  <c r="P86" i="1"/>
  <c r="D86" i="5" s="1"/>
  <c r="O87" i="1"/>
  <c r="C87" i="5" s="1"/>
  <c r="P87" i="1"/>
  <c r="D87" i="5" s="1"/>
  <c r="O88" i="1"/>
  <c r="C88" i="5" s="1"/>
  <c r="P88" i="1"/>
  <c r="D88" i="5" s="1"/>
  <c r="O89" i="1"/>
  <c r="C89" i="5" s="1"/>
  <c r="P89" i="1"/>
  <c r="D89" i="5" s="1"/>
  <c r="O90" i="1"/>
  <c r="C90" i="5" s="1"/>
  <c r="P90" i="1"/>
  <c r="D90" i="5" s="1"/>
  <c r="O91" i="1"/>
  <c r="C91" i="5" s="1"/>
  <c r="P91" i="1"/>
  <c r="D91" i="5" s="1"/>
  <c r="O92" i="1"/>
  <c r="C92" i="5" s="1"/>
  <c r="P92" i="1"/>
  <c r="D92" i="5" s="1"/>
  <c r="O93" i="1"/>
  <c r="C93" i="5" s="1"/>
  <c r="P93" i="1"/>
  <c r="D93" i="5" s="1"/>
  <c r="O94" i="1"/>
  <c r="C94" i="5" s="1"/>
  <c r="P94" i="1"/>
  <c r="D94" i="5" s="1"/>
  <c r="O95" i="1"/>
  <c r="C95" i="5" s="1"/>
  <c r="P95" i="1"/>
  <c r="D95" i="5" s="1"/>
  <c r="O96" i="1"/>
  <c r="C96" i="5" s="1"/>
  <c r="P96" i="1"/>
  <c r="D96" i="5" s="1"/>
  <c r="O97" i="1"/>
  <c r="C97" i="5" s="1"/>
  <c r="P97" i="1"/>
  <c r="D97" i="5" s="1"/>
  <c r="O98" i="1"/>
  <c r="C98" i="5" s="1"/>
  <c r="P98" i="1"/>
  <c r="D98" i="5" s="1"/>
  <c r="O99" i="1"/>
  <c r="C99" i="5" s="1"/>
  <c r="P99" i="1"/>
  <c r="D99" i="5" s="1"/>
  <c r="O100" i="1"/>
  <c r="C100" i="5" s="1"/>
  <c r="P100" i="1"/>
  <c r="D100" i="5" s="1"/>
  <c r="O101" i="1"/>
  <c r="C101" i="5" s="1"/>
  <c r="P101" i="1"/>
  <c r="D101" i="5" s="1"/>
  <c r="O102" i="1"/>
  <c r="C102" i="5" s="1"/>
  <c r="P102" i="1"/>
  <c r="D102" i="5" s="1"/>
  <c r="O103" i="1"/>
  <c r="C103" i="5" s="1"/>
  <c r="P103" i="1"/>
  <c r="D103" i="5" s="1"/>
  <c r="O104" i="1"/>
  <c r="C104" i="5" s="1"/>
  <c r="P104" i="1"/>
  <c r="D104" i="5" s="1"/>
  <c r="O105" i="1"/>
  <c r="C105" i="5" s="1"/>
  <c r="P105" i="1"/>
  <c r="D105" i="5" s="1"/>
  <c r="O106" i="1"/>
  <c r="C106" i="5" s="1"/>
  <c r="P106" i="1"/>
  <c r="D106" i="5" s="1"/>
  <c r="O107" i="1"/>
  <c r="C107" i="5" s="1"/>
  <c r="P107" i="1"/>
  <c r="D107" i="5" s="1"/>
  <c r="O108" i="1"/>
  <c r="C108" i="5" s="1"/>
  <c r="P108" i="1"/>
  <c r="D108" i="5" s="1"/>
  <c r="O109" i="1"/>
  <c r="C109" i="5" s="1"/>
  <c r="P109" i="1"/>
  <c r="D109" i="5" s="1"/>
  <c r="O110" i="1"/>
  <c r="C110" i="5" s="1"/>
  <c r="P110" i="1"/>
  <c r="D110" i="5" s="1"/>
  <c r="O111" i="1"/>
  <c r="C111" i="5" s="1"/>
  <c r="P111" i="1"/>
  <c r="D111" i="5" s="1"/>
  <c r="O112" i="1"/>
  <c r="C112" i="5" s="1"/>
  <c r="P112" i="1"/>
  <c r="D112" i="5" s="1"/>
  <c r="O113" i="1"/>
  <c r="C113" i="5" s="1"/>
  <c r="P113" i="1"/>
  <c r="D113" i="5" s="1"/>
  <c r="O114" i="1"/>
  <c r="C114" i="5" s="1"/>
  <c r="P114" i="1"/>
  <c r="D114" i="5" s="1"/>
  <c r="O115" i="1"/>
  <c r="C115" i="5" s="1"/>
  <c r="P115" i="1"/>
  <c r="D115" i="5" s="1"/>
  <c r="O116" i="1"/>
  <c r="C116" i="5" s="1"/>
  <c r="P116" i="1"/>
  <c r="D116" i="5" s="1"/>
  <c r="O117" i="1"/>
  <c r="C117" i="5" s="1"/>
  <c r="P117" i="1"/>
  <c r="D117" i="5" s="1"/>
  <c r="O118" i="1"/>
  <c r="C118" i="5" s="1"/>
  <c r="P118" i="1"/>
  <c r="D118" i="5" s="1"/>
  <c r="O119" i="1"/>
  <c r="C119" i="5" s="1"/>
  <c r="P119" i="1"/>
  <c r="D119" i="5" s="1"/>
  <c r="O120" i="1"/>
  <c r="C120" i="5" s="1"/>
  <c r="P120" i="1"/>
  <c r="D120" i="5" s="1"/>
  <c r="O121" i="1"/>
  <c r="C121" i="5" s="1"/>
  <c r="P121" i="1"/>
  <c r="D121" i="5" s="1"/>
  <c r="O122" i="1"/>
  <c r="C122" i="5" s="1"/>
  <c r="P122" i="1"/>
  <c r="D122" i="5" s="1"/>
  <c r="O123" i="1"/>
  <c r="C123" i="5" s="1"/>
  <c r="P123" i="1"/>
  <c r="D123" i="5" s="1"/>
  <c r="O124" i="1"/>
  <c r="C124" i="5" s="1"/>
  <c r="P124" i="1"/>
  <c r="D124" i="5" s="1"/>
  <c r="O125" i="1"/>
  <c r="C125" i="5" s="1"/>
  <c r="P125" i="1"/>
  <c r="D125" i="5" s="1"/>
  <c r="O126" i="1"/>
  <c r="C126" i="5" s="1"/>
  <c r="P126" i="1"/>
  <c r="D126" i="5" s="1"/>
  <c r="O127" i="1"/>
  <c r="C127" i="5" s="1"/>
  <c r="P127" i="1"/>
  <c r="D127" i="5" s="1"/>
  <c r="O128" i="1"/>
  <c r="C128" i="5" s="1"/>
  <c r="P128" i="1"/>
  <c r="D128" i="5" s="1"/>
  <c r="O129" i="1"/>
  <c r="C129" i="5" s="1"/>
  <c r="P129" i="1"/>
  <c r="D129" i="5" s="1"/>
  <c r="O130" i="1"/>
  <c r="C130" i="5" s="1"/>
  <c r="P130" i="1"/>
  <c r="D130" i="5" s="1"/>
  <c r="O131" i="1"/>
  <c r="C131" i="5" s="1"/>
  <c r="P131" i="1"/>
  <c r="D131" i="5" s="1"/>
  <c r="O132" i="1"/>
  <c r="C132" i="5" s="1"/>
  <c r="P132" i="1"/>
  <c r="D132" i="5" s="1"/>
  <c r="O133" i="1"/>
  <c r="C133" i="5" s="1"/>
  <c r="P133" i="1"/>
  <c r="D133" i="5" s="1"/>
  <c r="O134" i="1"/>
  <c r="C134" i="5" s="1"/>
  <c r="P134" i="1"/>
  <c r="D134" i="5" s="1"/>
  <c r="O135" i="1"/>
  <c r="C135" i="5" s="1"/>
  <c r="P135" i="1"/>
  <c r="D135" i="5" s="1"/>
  <c r="O136" i="1"/>
  <c r="C136" i="5" s="1"/>
  <c r="P136" i="1"/>
  <c r="D136" i="5" s="1"/>
  <c r="O137" i="1"/>
  <c r="C137" i="5" s="1"/>
  <c r="P137" i="1"/>
  <c r="D137" i="5" s="1"/>
  <c r="O138" i="1"/>
  <c r="C138" i="5" s="1"/>
  <c r="P138" i="1"/>
  <c r="D138" i="5" s="1"/>
  <c r="O139" i="1"/>
  <c r="C139" i="5" s="1"/>
  <c r="P139" i="1"/>
  <c r="D139" i="5" s="1"/>
  <c r="O140" i="1"/>
  <c r="C140" i="5" s="1"/>
  <c r="P140" i="1"/>
  <c r="D140" i="5" s="1"/>
  <c r="O141" i="1"/>
  <c r="C141" i="5" s="1"/>
  <c r="P141" i="1"/>
  <c r="D141" i="5" s="1"/>
  <c r="O142" i="1"/>
  <c r="C142" i="5" s="1"/>
  <c r="P142" i="1"/>
  <c r="D142" i="5" s="1"/>
  <c r="O143" i="1"/>
  <c r="C143" i="5" s="1"/>
  <c r="P143" i="1"/>
  <c r="D143" i="5" s="1"/>
  <c r="O144" i="1"/>
  <c r="C144" i="5" s="1"/>
  <c r="P144" i="1"/>
  <c r="D144" i="5" s="1"/>
  <c r="O145" i="1"/>
  <c r="C145" i="5" s="1"/>
  <c r="P145" i="1"/>
  <c r="D145" i="5" s="1"/>
  <c r="O146" i="1"/>
  <c r="C146" i="5" s="1"/>
  <c r="P146" i="1"/>
  <c r="D146" i="5" s="1"/>
  <c r="O147" i="1"/>
  <c r="C147" i="5" s="1"/>
  <c r="P147" i="1"/>
  <c r="D147" i="5" s="1"/>
  <c r="O148" i="1"/>
  <c r="C148" i="5" s="1"/>
  <c r="P148" i="1"/>
  <c r="D148" i="5" s="1"/>
  <c r="O149" i="1"/>
  <c r="C149" i="5" s="1"/>
  <c r="P149" i="1"/>
  <c r="D149" i="5" s="1"/>
  <c r="O150" i="1"/>
  <c r="C150" i="5" s="1"/>
  <c r="P150" i="1"/>
  <c r="D150" i="5" s="1"/>
  <c r="O151" i="1"/>
  <c r="C151" i="5" s="1"/>
  <c r="P151" i="1"/>
  <c r="D151" i="5" s="1"/>
  <c r="O152" i="1"/>
  <c r="C152" i="5" s="1"/>
  <c r="P152" i="1"/>
  <c r="D152" i="5" s="1"/>
  <c r="O153" i="1"/>
  <c r="C153" i="5" s="1"/>
  <c r="P153" i="1"/>
  <c r="D153" i="5" s="1"/>
  <c r="O154" i="1"/>
  <c r="C154" i="5" s="1"/>
  <c r="P154" i="1"/>
  <c r="D154" i="5" s="1"/>
  <c r="O155" i="1"/>
  <c r="C155" i="5" s="1"/>
  <c r="P155" i="1"/>
  <c r="D155" i="5" s="1"/>
  <c r="O156" i="1"/>
  <c r="C156" i="5" s="1"/>
  <c r="P156" i="1"/>
  <c r="D156" i="5" s="1"/>
  <c r="O157" i="1"/>
  <c r="C157" i="5" s="1"/>
  <c r="P157" i="1"/>
  <c r="D157" i="5" s="1"/>
  <c r="O158" i="1"/>
  <c r="C158" i="5" s="1"/>
  <c r="P158" i="1"/>
  <c r="D158" i="5" s="1"/>
  <c r="O159" i="1"/>
  <c r="C159" i="5" s="1"/>
  <c r="P159" i="1"/>
  <c r="D159" i="5" s="1"/>
  <c r="O160" i="1"/>
  <c r="C160" i="5" s="1"/>
  <c r="P160" i="1"/>
  <c r="D160" i="5" s="1"/>
  <c r="O161" i="1"/>
  <c r="C161" i="5" s="1"/>
  <c r="P161" i="1"/>
  <c r="D161" i="5" s="1"/>
  <c r="O162" i="1"/>
  <c r="C162" i="5" s="1"/>
  <c r="P162" i="1"/>
  <c r="D162" i="5" s="1"/>
  <c r="O163" i="1"/>
  <c r="C163" i="5" s="1"/>
  <c r="P163" i="1"/>
  <c r="D163" i="5" s="1"/>
  <c r="O164" i="1"/>
  <c r="C164" i="5" s="1"/>
  <c r="P164" i="1"/>
  <c r="D164" i="5" s="1"/>
  <c r="O165" i="1"/>
  <c r="C165" i="5" s="1"/>
  <c r="P165" i="1"/>
  <c r="D165" i="5" s="1"/>
  <c r="O166" i="1"/>
  <c r="C166" i="5" s="1"/>
  <c r="P166" i="1"/>
  <c r="D166" i="5" s="1"/>
  <c r="O167" i="1"/>
  <c r="C167" i="5" s="1"/>
  <c r="P167" i="1"/>
  <c r="D167" i="5" s="1"/>
  <c r="O168" i="1"/>
  <c r="C168" i="5" s="1"/>
  <c r="P168" i="1"/>
  <c r="D168" i="5" s="1"/>
  <c r="O169" i="1"/>
  <c r="C169" i="5" s="1"/>
  <c r="P169" i="1"/>
  <c r="D169" i="5" s="1"/>
  <c r="O170" i="1"/>
  <c r="C170" i="5" s="1"/>
  <c r="P170" i="1"/>
  <c r="D170" i="5" s="1"/>
  <c r="O171" i="1"/>
  <c r="C171" i="5" s="1"/>
  <c r="P171" i="1"/>
  <c r="D171" i="5" s="1"/>
  <c r="O172" i="1"/>
  <c r="C172" i="5" s="1"/>
  <c r="P172" i="1"/>
  <c r="D172" i="5" s="1"/>
  <c r="O173" i="1"/>
  <c r="C173" i="5" s="1"/>
  <c r="P173" i="1"/>
  <c r="D173" i="5" s="1"/>
  <c r="O174" i="1"/>
  <c r="C174" i="5" s="1"/>
  <c r="P174" i="1"/>
  <c r="D174" i="5" s="1"/>
  <c r="O175" i="1"/>
  <c r="C175" i="5" s="1"/>
  <c r="P175" i="1"/>
  <c r="D175" i="5" s="1"/>
  <c r="O176" i="1"/>
  <c r="C176" i="5" s="1"/>
  <c r="P176" i="1"/>
  <c r="D176" i="5" s="1"/>
  <c r="O177" i="1"/>
  <c r="C177" i="5" s="1"/>
  <c r="P177" i="1"/>
  <c r="D177" i="5" s="1"/>
  <c r="O178" i="1"/>
  <c r="C178" i="5" s="1"/>
  <c r="P178" i="1"/>
  <c r="D178" i="5" s="1"/>
  <c r="O179" i="1"/>
  <c r="C179" i="5" s="1"/>
  <c r="P179" i="1"/>
  <c r="D179" i="5" s="1"/>
  <c r="O180" i="1"/>
  <c r="C180" i="5" s="1"/>
  <c r="P180" i="1"/>
  <c r="D180" i="5" s="1"/>
  <c r="O181" i="1"/>
  <c r="C181" i="5" s="1"/>
  <c r="P181" i="1"/>
  <c r="D181" i="5" s="1"/>
  <c r="O182" i="1"/>
  <c r="C182" i="5" s="1"/>
  <c r="P182" i="1"/>
  <c r="D182" i="5" s="1"/>
  <c r="O183" i="1"/>
  <c r="C183" i="5" s="1"/>
  <c r="P183" i="1"/>
  <c r="D183" i="5" s="1"/>
  <c r="O184" i="1"/>
  <c r="C184" i="5" s="1"/>
  <c r="P184" i="1"/>
  <c r="D184" i="5" s="1"/>
  <c r="O185" i="1"/>
  <c r="C185" i="5" s="1"/>
  <c r="P185" i="1"/>
  <c r="D185" i="5" s="1"/>
  <c r="O186" i="1"/>
  <c r="C186" i="5" s="1"/>
  <c r="P186" i="1"/>
  <c r="D186" i="5" s="1"/>
  <c r="O187" i="1"/>
  <c r="C187" i="5" s="1"/>
  <c r="P187" i="1"/>
  <c r="D187" i="5" s="1"/>
  <c r="O188" i="1"/>
  <c r="C188" i="5" s="1"/>
  <c r="P188" i="1"/>
  <c r="D188" i="5" s="1"/>
  <c r="O189" i="1"/>
  <c r="C189" i="5" s="1"/>
  <c r="P189" i="1"/>
  <c r="D189" i="5" s="1"/>
  <c r="O190" i="1"/>
  <c r="C190" i="5" s="1"/>
  <c r="P190" i="1"/>
  <c r="D190" i="5" s="1"/>
  <c r="O191" i="1"/>
  <c r="C191" i="5" s="1"/>
  <c r="P191" i="1"/>
  <c r="D191" i="5" s="1"/>
  <c r="O192" i="1"/>
  <c r="C192" i="5" s="1"/>
  <c r="P192" i="1"/>
  <c r="D192" i="5" s="1"/>
  <c r="O193" i="1"/>
  <c r="C193" i="5" s="1"/>
  <c r="P193" i="1"/>
  <c r="D193" i="5" s="1"/>
  <c r="O194" i="1"/>
  <c r="C194" i="5" s="1"/>
  <c r="P194" i="1"/>
  <c r="D194" i="5" s="1"/>
  <c r="O195" i="1"/>
  <c r="C195" i="5" s="1"/>
  <c r="P195" i="1"/>
  <c r="D195" i="5" s="1"/>
  <c r="O196" i="1"/>
  <c r="C196" i="5" s="1"/>
  <c r="P196" i="1"/>
  <c r="D196" i="5" s="1"/>
  <c r="O197" i="1"/>
  <c r="C197" i="5" s="1"/>
  <c r="P197" i="1"/>
  <c r="D197" i="5" s="1"/>
  <c r="O198" i="1"/>
  <c r="C198" i="5" s="1"/>
  <c r="P198" i="1"/>
  <c r="D198" i="5" s="1"/>
  <c r="O199" i="1"/>
  <c r="C199" i="5" s="1"/>
  <c r="P199" i="1"/>
  <c r="D199" i="5" s="1"/>
  <c r="O200" i="1"/>
  <c r="C200" i="5" s="1"/>
  <c r="P200" i="1"/>
  <c r="D200" i="5" s="1"/>
  <c r="O201" i="1"/>
  <c r="C201" i="5" s="1"/>
  <c r="P201" i="1"/>
  <c r="D201" i="5" s="1"/>
  <c r="O202" i="1"/>
  <c r="C202" i="5" s="1"/>
  <c r="P202" i="1"/>
  <c r="D202" i="5" s="1"/>
  <c r="O203" i="1"/>
  <c r="C203" i="5" s="1"/>
  <c r="P203" i="1"/>
  <c r="D203" i="5" s="1"/>
  <c r="O204" i="1"/>
  <c r="C204" i="5" s="1"/>
  <c r="P204" i="1"/>
  <c r="D204" i="5" s="1"/>
  <c r="O205" i="1"/>
  <c r="C205" i="5" s="1"/>
  <c r="P205" i="1"/>
  <c r="D205" i="5" s="1"/>
  <c r="O206" i="1"/>
  <c r="C206" i="5" s="1"/>
  <c r="P206" i="1"/>
  <c r="D206" i="5" s="1"/>
  <c r="O207" i="1"/>
  <c r="C207" i="5" s="1"/>
  <c r="P207" i="1"/>
  <c r="D207" i="5" s="1"/>
  <c r="O208" i="1"/>
  <c r="C208" i="5" s="1"/>
  <c r="P208" i="1"/>
  <c r="D208" i="5" s="1"/>
  <c r="O209" i="1"/>
  <c r="C209" i="5" s="1"/>
  <c r="P209" i="1"/>
  <c r="D209" i="5" s="1"/>
  <c r="O210" i="1"/>
  <c r="C210" i="5" s="1"/>
  <c r="P210" i="1"/>
  <c r="D210" i="5" s="1"/>
  <c r="O211" i="1"/>
  <c r="C211" i="5" s="1"/>
  <c r="P211" i="1"/>
  <c r="D211" i="5" s="1"/>
  <c r="O212" i="1"/>
  <c r="C212" i="5" s="1"/>
  <c r="P212" i="1"/>
  <c r="D212" i="5" s="1"/>
  <c r="O213" i="1"/>
  <c r="C213" i="5" s="1"/>
  <c r="P213" i="1"/>
  <c r="D213" i="5" s="1"/>
  <c r="O214" i="1"/>
  <c r="C214" i="5" s="1"/>
  <c r="P214" i="1"/>
  <c r="D214" i="5" s="1"/>
  <c r="O215" i="1"/>
  <c r="C215" i="5" s="1"/>
  <c r="P215" i="1"/>
  <c r="D215" i="5" s="1"/>
  <c r="O216" i="1"/>
  <c r="C216" i="5" s="1"/>
  <c r="P216" i="1"/>
  <c r="D216" i="5" s="1"/>
  <c r="O217" i="1"/>
  <c r="C217" i="5" s="1"/>
  <c r="P217" i="1"/>
  <c r="D217" i="5" s="1"/>
  <c r="V221" i="2" l="1"/>
  <c r="Z221" i="2"/>
  <c r="AD221" i="2"/>
  <c r="W221" i="2"/>
  <c r="AA221" i="2"/>
  <c r="AE221" i="2"/>
  <c r="X221" i="2"/>
  <c r="Y221" i="2"/>
  <c r="AB221" i="2"/>
  <c r="AC221" i="2"/>
  <c r="D222" i="2"/>
  <c r="H222" i="2"/>
  <c r="L222" i="2"/>
  <c r="P222" i="2"/>
  <c r="E222" i="2"/>
  <c r="I222" i="2"/>
  <c r="M222" i="2"/>
  <c r="Q222" i="2"/>
  <c r="U222" i="2"/>
  <c r="B222" i="2"/>
  <c r="J222" i="2"/>
  <c r="R222" i="2"/>
  <c r="C222" i="2"/>
  <c r="K222" i="2"/>
  <c r="S223" i="2"/>
  <c r="F222" i="2"/>
  <c r="N222" i="2"/>
  <c r="G222" i="2"/>
  <c r="O222" i="2"/>
  <c r="U2" i="2"/>
  <c r="B223" i="2" l="1"/>
  <c r="F223" i="2"/>
  <c r="J223" i="2"/>
  <c r="N223" i="2"/>
  <c r="R223" i="2"/>
  <c r="K223" i="2"/>
  <c r="G223" i="2"/>
  <c r="L223" i="2"/>
  <c r="Q223" i="2"/>
  <c r="S224" i="2"/>
  <c r="C223" i="2"/>
  <c r="H223" i="2"/>
  <c r="M223" i="2"/>
  <c r="D223" i="2"/>
  <c r="I223" i="2"/>
  <c r="O223" i="2"/>
  <c r="E223" i="2"/>
  <c r="P223" i="2"/>
  <c r="U223" i="2"/>
  <c r="X222" i="2"/>
  <c r="AB222" i="2"/>
  <c r="Y222" i="2"/>
  <c r="AC222" i="2"/>
  <c r="W222" i="2"/>
  <c r="AE222" i="2"/>
  <c r="Z222" i="2"/>
  <c r="AA222" i="2"/>
  <c r="V222" i="2"/>
  <c r="AD222" i="2"/>
  <c r="T3" i="2"/>
  <c r="S3" i="2" s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16" i="1"/>
  <c r="V223" i="2" l="1"/>
  <c r="Z223" i="2"/>
  <c r="AD223" i="2"/>
  <c r="W223" i="2"/>
  <c r="AB223" i="2"/>
  <c r="X223" i="2"/>
  <c r="AC223" i="2"/>
  <c r="Y223" i="2"/>
  <c r="AE223" i="2"/>
  <c r="AA223" i="2"/>
  <c r="D224" i="2"/>
  <c r="H224" i="2"/>
  <c r="L224" i="2"/>
  <c r="P224" i="2"/>
  <c r="C224" i="2"/>
  <c r="I224" i="2"/>
  <c r="N224" i="2"/>
  <c r="E224" i="2"/>
  <c r="J224" i="2"/>
  <c r="O224" i="2"/>
  <c r="F224" i="2"/>
  <c r="K224" i="2"/>
  <c r="Q224" i="2"/>
  <c r="U224" i="2"/>
  <c r="B224" i="2"/>
  <c r="G224" i="2"/>
  <c r="M224" i="2"/>
  <c r="R224" i="2"/>
  <c r="U3" i="2"/>
  <c r="S4" i="2"/>
  <c r="X224" i="2" l="1"/>
  <c r="AB224" i="2"/>
  <c r="W224" i="2"/>
  <c r="AC224" i="2"/>
  <c r="Y224" i="2"/>
  <c r="AD224" i="2"/>
  <c r="Z224" i="2"/>
  <c r="AE224" i="2"/>
  <c r="V224" i="2"/>
  <c r="AA224" i="2"/>
  <c r="U4" i="2"/>
  <c r="S5" i="2"/>
  <c r="U5" i="2" l="1"/>
  <c r="S6" i="2"/>
  <c r="U6" i="2" l="1"/>
  <c r="S7" i="2"/>
  <c r="U7" i="2" l="1"/>
  <c r="S8" i="2"/>
  <c r="S9" i="2" l="1"/>
  <c r="U8" i="2"/>
  <c r="U9" i="2" l="1"/>
  <c r="S10" i="2"/>
  <c r="U10" i="2" l="1"/>
  <c r="S11" i="2"/>
  <c r="U11" i="2" s="1"/>
  <c r="B3" i="1" l="1"/>
  <c r="V3" i="2" l="1"/>
  <c r="W3" i="2"/>
  <c r="F213" i="1"/>
  <c r="F214" i="1"/>
  <c r="F215" i="1"/>
  <c r="F216" i="1"/>
  <c r="F217" i="1"/>
  <c r="E217" i="1" l="1"/>
  <c r="D217" i="1"/>
  <c r="C217" i="1"/>
  <c r="B217" i="1"/>
  <c r="B216" i="1"/>
  <c r="A215" i="2" l="1"/>
  <c r="E215" i="1"/>
  <c r="E216" i="1"/>
  <c r="D215" i="1"/>
  <c r="D216" i="1"/>
  <c r="C215" i="1"/>
  <c r="C216" i="1"/>
  <c r="B215" i="1"/>
  <c r="A214" i="2" l="1"/>
  <c r="E214" i="1"/>
  <c r="E213" i="1"/>
  <c r="D214" i="1"/>
  <c r="D213" i="1"/>
  <c r="C213" i="1"/>
  <c r="C214" i="1"/>
  <c r="B214" i="1"/>
  <c r="A213" i="2" l="1"/>
  <c r="B213" i="1"/>
  <c r="B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V8" i="2" l="1"/>
  <c r="W8" i="2"/>
  <c r="V11" i="2"/>
  <c r="W11" i="2"/>
  <c r="V7" i="2"/>
  <c r="W7" i="2"/>
  <c r="V2" i="2"/>
  <c r="W2" i="2"/>
  <c r="V4" i="2"/>
  <c r="W4" i="2"/>
  <c r="V10" i="2"/>
  <c r="W10" i="2"/>
  <c r="V6" i="2"/>
  <c r="W6" i="2"/>
  <c r="V9" i="2"/>
  <c r="W9" i="2"/>
  <c r="V5" i="2"/>
  <c r="W5" i="2"/>
  <c r="S12" i="2"/>
  <c r="S13" i="2" l="1"/>
  <c r="U12" i="2"/>
  <c r="V12" i="2" l="1"/>
  <c r="W12" i="2"/>
  <c r="S14" i="2"/>
  <c r="U13" i="2"/>
  <c r="V13" i="2" l="1"/>
  <c r="W13" i="2"/>
  <c r="S15" i="2"/>
  <c r="U14" i="2"/>
  <c r="V14" i="2" l="1"/>
  <c r="W14" i="2"/>
  <c r="S16" i="2"/>
  <c r="U15" i="2"/>
  <c r="V15" i="2" l="1"/>
  <c r="W15" i="2"/>
  <c r="S17" i="2"/>
  <c r="U16" i="2"/>
  <c r="V16" i="2" l="1"/>
  <c r="W16" i="2"/>
  <c r="S18" i="2"/>
  <c r="U17" i="2"/>
  <c r="V17" i="2" l="1"/>
  <c r="W17" i="2"/>
  <c r="S19" i="2"/>
  <c r="U18" i="2"/>
  <c r="V18" i="2" l="1"/>
  <c r="W18" i="2"/>
  <c r="S20" i="2"/>
  <c r="U19" i="2"/>
  <c r="V19" i="2" l="1"/>
  <c r="W19" i="2"/>
  <c r="S21" i="2"/>
  <c r="U20" i="2"/>
  <c r="V20" i="2" l="1"/>
  <c r="W20" i="2"/>
  <c r="S22" i="2"/>
  <c r="U21" i="2"/>
  <c r="V21" i="2" l="1"/>
  <c r="W21" i="2"/>
  <c r="S23" i="2"/>
  <c r="U22" i="2"/>
  <c r="V22" i="2" l="1"/>
  <c r="W22" i="2"/>
  <c r="S24" i="2"/>
  <c r="U23" i="2"/>
  <c r="V23" i="2" l="1"/>
  <c r="W23" i="2"/>
  <c r="S25" i="2"/>
  <c r="U24" i="2"/>
  <c r="V24" i="2" l="1"/>
  <c r="W24" i="2"/>
  <c r="S26" i="2"/>
  <c r="U25" i="2"/>
  <c r="V25" i="2" l="1"/>
  <c r="W25" i="2"/>
  <c r="S27" i="2"/>
  <c r="U26" i="2"/>
  <c r="V26" i="2" l="1"/>
  <c r="W26" i="2"/>
  <c r="S28" i="2"/>
  <c r="U27" i="2"/>
  <c r="V27" i="2" l="1"/>
  <c r="W27" i="2"/>
  <c r="S29" i="2"/>
  <c r="U28" i="2"/>
  <c r="V28" i="2" l="1"/>
  <c r="W28" i="2"/>
  <c r="S30" i="2"/>
  <c r="U29" i="2"/>
  <c r="V29" i="2" l="1"/>
  <c r="W29" i="2"/>
  <c r="S31" i="2"/>
  <c r="U30" i="2"/>
  <c r="V30" i="2" l="1"/>
  <c r="W30" i="2"/>
  <c r="S32" i="2"/>
  <c r="U31" i="2"/>
  <c r="V31" i="2" l="1"/>
  <c r="W31" i="2"/>
  <c r="S33" i="2"/>
  <c r="U32" i="2"/>
  <c r="V32" i="2" l="1"/>
  <c r="W32" i="2"/>
  <c r="S34" i="2"/>
  <c r="U33" i="2"/>
  <c r="V33" i="2" l="1"/>
  <c r="W33" i="2"/>
  <c r="S35" i="2"/>
  <c r="U34" i="2"/>
  <c r="V34" i="2" l="1"/>
  <c r="W34" i="2"/>
  <c r="S36" i="2"/>
  <c r="U35" i="2"/>
  <c r="V35" i="2" l="1"/>
  <c r="W35" i="2"/>
  <c r="S37" i="2"/>
  <c r="U36" i="2"/>
  <c r="V36" i="2" l="1"/>
  <c r="W36" i="2"/>
  <c r="S38" i="2"/>
  <c r="U37" i="2"/>
  <c r="V37" i="2" l="1"/>
  <c r="W37" i="2"/>
  <c r="S39" i="2"/>
  <c r="U38" i="2"/>
  <c r="V38" i="2" l="1"/>
  <c r="W38" i="2"/>
  <c r="S40" i="2"/>
  <c r="U39" i="2"/>
  <c r="V39" i="2" l="1"/>
  <c r="W39" i="2"/>
  <c r="S41" i="2"/>
  <c r="U40" i="2"/>
  <c r="V40" i="2" l="1"/>
  <c r="W40" i="2"/>
  <c r="S42" i="2"/>
  <c r="U41" i="2"/>
  <c r="V41" i="2" l="1"/>
  <c r="W41" i="2"/>
  <c r="S43" i="2"/>
  <c r="U42" i="2"/>
  <c r="V42" i="2" l="1"/>
  <c r="W42" i="2"/>
  <c r="S44" i="2"/>
  <c r="U43" i="2"/>
  <c r="V43" i="2" l="1"/>
  <c r="W43" i="2"/>
  <c r="S45" i="2"/>
  <c r="U44" i="2"/>
  <c r="V44" i="2" l="1"/>
  <c r="W44" i="2"/>
  <c r="S46" i="2"/>
  <c r="U45" i="2"/>
  <c r="V45" i="2" l="1"/>
  <c r="W45" i="2"/>
  <c r="S47" i="2"/>
  <c r="U46" i="2"/>
  <c r="V46" i="2" l="1"/>
  <c r="W46" i="2"/>
  <c r="S48" i="2"/>
  <c r="U47" i="2"/>
  <c r="A212" i="2"/>
  <c r="A211" i="2"/>
  <c r="A210" i="2"/>
  <c r="F210" i="1"/>
  <c r="F211" i="1"/>
  <c r="F212" i="1"/>
  <c r="E210" i="1"/>
  <c r="E211" i="1"/>
  <c r="E212" i="1"/>
  <c r="D210" i="1"/>
  <c r="D211" i="1"/>
  <c r="D212" i="1"/>
  <c r="C210" i="1"/>
  <c r="C211" i="1"/>
  <c r="C212" i="1"/>
  <c r="V47" i="2" l="1"/>
  <c r="W47" i="2"/>
  <c r="S49" i="2"/>
  <c r="U48" i="2"/>
  <c r="V48" i="2" l="1"/>
  <c r="W48" i="2"/>
  <c r="S50" i="2"/>
  <c r="U49" i="2"/>
  <c r="C209" i="1"/>
  <c r="D209" i="1"/>
  <c r="V49" i="2" l="1"/>
  <c r="W49" i="2"/>
  <c r="S51" i="2"/>
  <c r="U50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V50" i="2" l="1"/>
  <c r="W50" i="2"/>
  <c r="S52" i="2"/>
  <c r="U51" i="2"/>
  <c r="E209" i="1"/>
  <c r="C208" i="1"/>
  <c r="V51" i="2" l="1"/>
  <c r="W51" i="2"/>
  <c r="S53" i="2"/>
  <c r="U52" i="2"/>
  <c r="V52" i="2" l="1"/>
  <c r="W52" i="2"/>
  <c r="S54" i="2"/>
  <c r="U53" i="2"/>
  <c r="T2" i="2"/>
  <c r="V53" i="2" l="1"/>
  <c r="W53" i="2"/>
  <c r="S55" i="2"/>
  <c r="U54" i="2"/>
  <c r="B1" i="2"/>
  <c r="C1" i="2"/>
  <c r="D1" i="2"/>
  <c r="E1" i="2"/>
  <c r="A1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2" i="2"/>
  <c r="V54" i="2" l="1"/>
  <c r="W54" i="2"/>
  <c r="S56" i="2"/>
  <c r="U55" i="2"/>
  <c r="V55" i="2" l="1"/>
  <c r="W55" i="2"/>
  <c r="S57" i="2"/>
  <c r="U56" i="2"/>
  <c r="E2" i="1"/>
  <c r="E3" i="1"/>
  <c r="Z3" i="2" s="1"/>
  <c r="E4" i="1"/>
  <c r="Z4" i="2" s="1"/>
  <c r="E5" i="1"/>
  <c r="Z5" i="2" s="1"/>
  <c r="E6" i="1"/>
  <c r="Z6" i="2" s="1"/>
  <c r="E7" i="1"/>
  <c r="Z7" i="2" s="1"/>
  <c r="E8" i="1"/>
  <c r="Z8" i="2" s="1"/>
  <c r="E9" i="1"/>
  <c r="Z9" i="2" s="1"/>
  <c r="E10" i="1"/>
  <c r="Z10" i="2" s="1"/>
  <c r="E11" i="1"/>
  <c r="Z11" i="2" s="1"/>
  <c r="E12" i="1"/>
  <c r="Z12" i="2" s="1"/>
  <c r="E13" i="1"/>
  <c r="Z13" i="2" s="1"/>
  <c r="E14" i="1"/>
  <c r="Z14" i="2" s="1"/>
  <c r="E15" i="1"/>
  <c r="Z15" i="2" s="1"/>
  <c r="E16" i="1"/>
  <c r="Z16" i="2" s="1"/>
  <c r="E17" i="1"/>
  <c r="Z17" i="2" s="1"/>
  <c r="E18" i="1"/>
  <c r="Z18" i="2" s="1"/>
  <c r="E19" i="1"/>
  <c r="Z19" i="2" s="1"/>
  <c r="E20" i="1"/>
  <c r="Z20" i="2" s="1"/>
  <c r="E21" i="1"/>
  <c r="Z21" i="2" s="1"/>
  <c r="E22" i="1"/>
  <c r="Z22" i="2" s="1"/>
  <c r="E23" i="1"/>
  <c r="Z23" i="2" s="1"/>
  <c r="E24" i="1"/>
  <c r="Z24" i="2" s="1"/>
  <c r="E25" i="1"/>
  <c r="Z25" i="2" s="1"/>
  <c r="E26" i="1"/>
  <c r="Z26" i="2" s="1"/>
  <c r="E27" i="1"/>
  <c r="Z27" i="2" s="1"/>
  <c r="E28" i="1"/>
  <c r="Z28" i="2" s="1"/>
  <c r="E29" i="1"/>
  <c r="Z29" i="2" s="1"/>
  <c r="E30" i="1"/>
  <c r="Z30" i="2" s="1"/>
  <c r="E31" i="1"/>
  <c r="Z31" i="2" s="1"/>
  <c r="E32" i="1"/>
  <c r="Z32" i="2" s="1"/>
  <c r="E33" i="1"/>
  <c r="Z33" i="2" s="1"/>
  <c r="E34" i="1"/>
  <c r="Z34" i="2" s="1"/>
  <c r="E35" i="1"/>
  <c r="Z35" i="2" s="1"/>
  <c r="E36" i="1"/>
  <c r="Z36" i="2" s="1"/>
  <c r="E37" i="1"/>
  <c r="Z37" i="2" s="1"/>
  <c r="E38" i="1"/>
  <c r="Z38" i="2" s="1"/>
  <c r="E39" i="1"/>
  <c r="Z39" i="2" s="1"/>
  <c r="E40" i="1"/>
  <c r="Z40" i="2" s="1"/>
  <c r="E41" i="1"/>
  <c r="Z41" i="2" s="1"/>
  <c r="E42" i="1"/>
  <c r="Z42" i="2" s="1"/>
  <c r="E43" i="1"/>
  <c r="Z43" i="2" s="1"/>
  <c r="E44" i="1"/>
  <c r="Z44" i="2" s="1"/>
  <c r="E45" i="1"/>
  <c r="Z45" i="2" s="1"/>
  <c r="E46" i="1"/>
  <c r="Z46" i="2" s="1"/>
  <c r="E47" i="1"/>
  <c r="Z47" i="2" s="1"/>
  <c r="E48" i="1"/>
  <c r="Z48" i="2" s="1"/>
  <c r="E49" i="1"/>
  <c r="Z49" i="2" s="1"/>
  <c r="E50" i="1"/>
  <c r="Z50" i="2" s="1"/>
  <c r="E51" i="1"/>
  <c r="Z51" i="2" s="1"/>
  <c r="E52" i="1"/>
  <c r="Z52" i="2" s="1"/>
  <c r="E53" i="1"/>
  <c r="Z53" i="2" s="1"/>
  <c r="E54" i="1"/>
  <c r="Z54" i="2" s="1"/>
  <c r="E55" i="1"/>
  <c r="Z55" i="2" s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D2" i="1"/>
  <c r="D3" i="1"/>
  <c r="Y3" i="2" s="1"/>
  <c r="D4" i="1"/>
  <c r="Y4" i="2" s="1"/>
  <c r="D5" i="1"/>
  <c r="Y5" i="2" s="1"/>
  <c r="D6" i="1"/>
  <c r="Y6" i="2" s="1"/>
  <c r="D7" i="1"/>
  <c r="Y7" i="2" s="1"/>
  <c r="D8" i="1"/>
  <c r="Y8" i="2" s="1"/>
  <c r="D9" i="1"/>
  <c r="Y9" i="2" s="1"/>
  <c r="D10" i="1"/>
  <c r="Y10" i="2" s="1"/>
  <c r="D11" i="1"/>
  <c r="Y11" i="2" s="1"/>
  <c r="D12" i="1"/>
  <c r="Y12" i="2" s="1"/>
  <c r="D13" i="1"/>
  <c r="Y13" i="2" s="1"/>
  <c r="D14" i="1"/>
  <c r="Y14" i="2" s="1"/>
  <c r="D15" i="1"/>
  <c r="Y15" i="2" s="1"/>
  <c r="D16" i="1"/>
  <c r="Y16" i="2" s="1"/>
  <c r="D17" i="1"/>
  <c r="Y17" i="2" s="1"/>
  <c r="D18" i="1"/>
  <c r="Y18" i="2" s="1"/>
  <c r="D19" i="1"/>
  <c r="Y19" i="2" s="1"/>
  <c r="D20" i="1"/>
  <c r="Y20" i="2" s="1"/>
  <c r="D21" i="1"/>
  <c r="Y21" i="2" s="1"/>
  <c r="D22" i="1"/>
  <c r="Y22" i="2" s="1"/>
  <c r="D23" i="1"/>
  <c r="Y23" i="2" s="1"/>
  <c r="D24" i="1"/>
  <c r="Y24" i="2" s="1"/>
  <c r="D25" i="1"/>
  <c r="Y25" i="2" s="1"/>
  <c r="D26" i="1"/>
  <c r="Y26" i="2" s="1"/>
  <c r="D27" i="1"/>
  <c r="Y27" i="2" s="1"/>
  <c r="D28" i="1"/>
  <c r="Y28" i="2" s="1"/>
  <c r="D29" i="1"/>
  <c r="Y29" i="2" s="1"/>
  <c r="D30" i="1"/>
  <c r="Y30" i="2" s="1"/>
  <c r="D31" i="1"/>
  <c r="Y31" i="2" s="1"/>
  <c r="D32" i="1"/>
  <c r="Y32" i="2" s="1"/>
  <c r="D33" i="1"/>
  <c r="Y33" i="2" s="1"/>
  <c r="D34" i="1"/>
  <c r="Y34" i="2" s="1"/>
  <c r="D35" i="1"/>
  <c r="Y35" i="2" s="1"/>
  <c r="D36" i="1"/>
  <c r="Y36" i="2" s="1"/>
  <c r="D37" i="1"/>
  <c r="Y37" i="2" s="1"/>
  <c r="D38" i="1"/>
  <c r="Y38" i="2" s="1"/>
  <c r="D39" i="1"/>
  <c r="Y39" i="2" s="1"/>
  <c r="D40" i="1"/>
  <c r="Y40" i="2" s="1"/>
  <c r="D41" i="1"/>
  <c r="Y41" i="2" s="1"/>
  <c r="D42" i="1"/>
  <c r="Y42" i="2" s="1"/>
  <c r="D43" i="1"/>
  <c r="Y43" i="2" s="1"/>
  <c r="D44" i="1"/>
  <c r="Y44" i="2" s="1"/>
  <c r="D45" i="1"/>
  <c r="Y45" i="2" s="1"/>
  <c r="D46" i="1"/>
  <c r="Y46" i="2" s="1"/>
  <c r="D47" i="1"/>
  <c r="Y47" i="2" s="1"/>
  <c r="D48" i="1"/>
  <c r="Y48" i="2" s="1"/>
  <c r="D49" i="1"/>
  <c r="Y49" i="2" s="1"/>
  <c r="D50" i="1"/>
  <c r="Y50" i="2" s="1"/>
  <c r="D51" i="1"/>
  <c r="Y51" i="2" s="1"/>
  <c r="D52" i="1"/>
  <c r="Y52" i="2" s="1"/>
  <c r="D53" i="1"/>
  <c r="Y53" i="2" s="1"/>
  <c r="D54" i="1"/>
  <c r="Y54" i="2" s="1"/>
  <c r="D55" i="1"/>
  <c r="Y55" i="2" s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V56" i="2" l="1"/>
  <c r="Z56" i="2"/>
  <c r="Y56" i="2"/>
  <c r="W56" i="2"/>
  <c r="S58" i="2"/>
  <c r="U57" i="2"/>
  <c r="C4" i="1"/>
  <c r="X4" i="2" s="1"/>
  <c r="C5" i="1"/>
  <c r="X5" i="2" s="1"/>
  <c r="C6" i="1"/>
  <c r="X6" i="2" s="1"/>
  <c r="C7" i="1"/>
  <c r="X7" i="2" s="1"/>
  <c r="C8" i="1"/>
  <c r="X8" i="2" s="1"/>
  <c r="C9" i="1"/>
  <c r="X9" i="2" s="1"/>
  <c r="C10" i="1"/>
  <c r="X10" i="2" s="1"/>
  <c r="C11" i="1"/>
  <c r="X11" i="2" s="1"/>
  <c r="C12" i="1"/>
  <c r="X12" i="2" s="1"/>
  <c r="C13" i="1"/>
  <c r="X13" i="2" s="1"/>
  <c r="C14" i="1"/>
  <c r="X14" i="2" s="1"/>
  <c r="C15" i="1"/>
  <c r="X15" i="2" s="1"/>
  <c r="C16" i="1"/>
  <c r="X16" i="2" s="1"/>
  <c r="C17" i="1"/>
  <c r="X17" i="2" s="1"/>
  <c r="C18" i="1"/>
  <c r="X18" i="2" s="1"/>
  <c r="C19" i="1"/>
  <c r="X19" i="2" s="1"/>
  <c r="C20" i="1"/>
  <c r="X20" i="2" s="1"/>
  <c r="C21" i="1"/>
  <c r="X21" i="2" s="1"/>
  <c r="C22" i="1"/>
  <c r="X22" i="2" s="1"/>
  <c r="C23" i="1"/>
  <c r="X23" i="2" s="1"/>
  <c r="C24" i="1"/>
  <c r="X24" i="2" s="1"/>
  <c r="C25" i="1"/>
  <c r="X25" i="2" s="1"/>
  <c r="C26" i="1"/>
  <c r="X26" i="2" s="1"/>
  <c r="C27" i="1"/>
  <c r="X27" i="2" s="1"/>
  <c r="C28" i="1"/>
  <c r="X28" i="2" s="1"/>
  <c r="C29" i="1"/>
  <c r="X29" i="2" s="1"/>
  <c r="C30" i="1"/>
  <c r="X30" i="2" s="1"/>
  <c r="C31" i="1"/>
  <c r="X31" i="2" s="1"/>
  <c r="C32" i="1"/>
  <c r="X32" i="2" s="1"/>
  <c r="C33" i="1"/>
  <c r="X33" i="2" s="1"/>
  <c r="C34" i="1"/>
  <c r="X34" i="2" s="1"/>
  <c r="C35" i="1"/>
  <c r="X35" i="2" s="1"/>
  <c r="C36" i="1"/>
  <c r="X36" i="2" s="1"/>
  <c r="C37" i="1"/>
  <c r="X37" i="2" s="1"/>
  <c r="C38" i="1"/>
  <c r="X38" i="2" s="1"/>
  <c r="C39" i="1"/>
  <c r="X39" i="2" s="1"/>
  <c r="C40" i="1"/>
  <c r="X40" i="2" s="1"/>
  <c r="C41" i="1"/>
  <c r="X41" i="2" s="1"/>
  <c r="C42" i="1"/>
  <c r="X42" i="2" s="1"/>
  <c r="C43" i="1"/>
  <c r="X43" i="2" s="1"/>
  <c r="C44" i="1"/>
  <c r="X44" i="2" s="1"/>
  <c r="C45" i="1"/>
  <c r="X45" i="2" s="1"/>
  <c r="C46" i="1"/>
  <c r="X46" i="2" s="1"/>
  <c r="C47" i="1"/>
  <c r="X47" i="2" s="1"/>
  <c r="C48" i="1"/>
  <c r="X48" i="2" s="1"/>
  <c r="C49" i="1"/>
  <c r="X49" i="2" s="1"/>
  <c r="C50" i="1"/>
  <c r="X50" i="2" s="1"/>
  <c r="C51" i="1"/>
  <c r="X51" i="2" s="1"/>
  <c r="C52" i="1"/>
  <c r="X52" i="2" s="1"/>
  <c r="C53" i="1"/>
  <c r="X53" i="2" s="1"/>
  <c r="C54" i="1"/>
  <c r="X54" i="2" s="1"/>
  <c r="C55" i="1"/>
  <c r="X55" i="2" s="1"/>
  <c r="C56" i="1"/>
  <c r="X56" i="2" s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3" i="1"/>
  <c r="X3" i="2" s="1"/>
  <c r="C2" i="1"/>
  <c r="V57" i="2" l="1"/>
  <c r="Y57" i="2"/>
  <c r="Z57" i="2"/>
  <c r="X57" i="2"/>
  <c r="W57" i="2"/>
  <c r="S59" i="2"/>
  <c r="U58" i="2"/>
  <c r="V58" i="2" l="1"/>
  <c r="Z58" i="2"/>
  <c r="Y58" i="2"/>
  <c r="X58" i="2"/>
  <c r="W58" i="2"/>
  <c r="S60" i="2"/>
  <c r="U59" i="2"/>
  <c r="V59" i="2" l="1"/>
  <c r="Y59" i="2"/>
  <c r="Z59" i="2"/>
  <c r="X59" i="2"/>
  <c r="W59" i="2"/>
  <c r="S61" i="2"/>
  <c r="U60" i="2"/>
  <c r="V60" i="2" l="1"/>
  <c r="Z60" i="2"/>
  <c r="Y60" i="2"/>
  <c r="X60" i="2"/>
  <c r="W60" i="2"/>
  <c r="S62" i="2"/>
  <c r="U61" i="2"/>
  <c r="V61" i="2" l="1"/>
  <c r="Y61" i="2"/>
  <c r="Z61" i="2"/>
  <c r="X61" i="2"/>
  <c r="W61" i="2"/>
  <c r="S63" i="2"/>
  <c r="U62" i="2"/>
  <c r="V62" i="2" l="1"/>
  <c r="Z62" i="2"/>
  <c r="X62" i="2"/>
  <c r="Y62" i="2"/>
  <c r="W62" i="2"/>
  <c r="S64" i="2"/>
  <c r="U63" i="2"/>
  <c r="V63" i="2" l="1"/>
  <c r="Y63" i="2"/>
  <c r="Z63" i="2"/>
  <c r="W63" i="2"/>
  <c r="X63" i="2"/>
  <c r="S65" i="2"/>
  <c r="U64" i="2"/>
  <c r="V64" i="2" l="1"/>
  <c r="Z64" i="2"/>
  <c r="Y64" i="2"/>
  <c r="X64" i="2"/>
  <c r="W64" i="2"/>
  <c r="S66" i="2"/>
  <c r="U65" i="2"/>
  <c r="V65" i="2" l="1"/>
  <c r="Y65" i="2"/>
  <c r="Z65" i="2"/>
  <c r="X65" i="2"/>
  <c r="W65" i="2"/>
  <c r="S67" i="2"/>
  <c r="U66" i="2"/>
  <c r="V66" i="2" l="1"/>
  <c r="Z66" i="2"/>
  <c r="Y66" i="2"/>
  <c r="X66" i="2"/>
  <c r="W66" i="2"/>
  <c r="S68" i="2"/>
  <c r="U67" i="2"/>
  <c r="V67" i="2" l="1"/>
  <c r="Y67" i="2"/>
  <c r="Z67" i="2"/>
  <c r="X67" i="2"/>
  <c r="W67" i="2"/>
  <c r="S69" i="2"/>
  <c r="U68" i="2"/>
  <c r="V68" i="2" l="1"/>
  <c r="Z68" i="2"/>
  <c r="Y68" i="2"/>
  <c r="X68" i="2"/>
  <c r="W68" i="2"/>
  <c r="S70" i="2"/>
  <c r="U69" i="2"/>
  <c r="V69" i="2" l="1"/>
  <c r="Y69" i="2"/>
  <c r="Z69" i="2"/>
  <c r="X69" i="2"/>
  <c r="W69" i="2"/>
  <c r="S71" i="2"/>
  <c r="U70" i="2"/>
  <c r="V70" i="2" l="1"/>
  <c r="Z70" i="2"/>
  <c r="Y70" i="2"/>
  <c r="X70" i="2"/>
  <c r="W70" i="2"/>
  <c r="S72" i="2"/>
  <c r="U71" i="2"/>
  <c r="V71" i="2" l="1"/>
  <c r="Y71" i="2"/>
  <c r="Z71" i="2"/>
  <c r="W71" i="2"/>
  <c r="X71" i="2"/>
  <c r="S73" i="2"/>
  <c r="U72" i="2"/>
  <c r="V72" i="2" l="1"/>
  <c r="Z72" i="2"/>
  <c r="Y72" i="2"/>
  <c r="X72" i="2"/>
  <c r="W72" i="2"/>
  <c r="S74" i="2"/>
  <c r="U73" i="2"/>
  <c r="V73" i="2" l="1"/>
  <c r="Y73" i="2"/>
  <c r="Z73" i="2"/>
  <c r="X73" i="2"/>
  <c r="W73" i="2"/>
  <c r="S75" i="2"/>
  <c r="U74" i="2"/>
  <c r="V74" i="2" l="1"/>
  <c r="Z74" i="2"/>
  <c r="Y74" i="2"/>
  <c r="X74" i="2"/>
  <c r="W74" i="2"/>
  <c r="S76" i="2"/>
  <c r="U75" i="2"/>
  <c r="V75" i="2" l="1"/>
  <c r="Y75" i="2"/>
  <c r="X75" i="2"/>
  <c r="Z75" i="2"/>
  <c r="W75" i="2"/>
  <c r="S77" i="2"/>
  <c r="U76" i="2"/>
  <c r="V76" i="2" l="1"/>
  <c r="Z76" i="2"/>
  <c r="Y76" i="2"/>
  <c r="X76" i="2"/>
  <c r="W76" i="2"/>
  <c r="S78" i="2"/>
  <c r="U77" i="2"/>
  <c r="V77" i="2" l="1"/>
  <c r="Y77" i="2"/>
  <c r="Z77" i="2"/>
  <c r="X77" i="2"/>
  <c r="W77" i="2"/>
  <c r="S79" i="2"/>
  <c r="U78" i="2"/>
  <c r="V78" i="2" l="1"/>
  <c r="Z78" i="2"/>
  <c r="X78" i="2"/>
  <c r="Y78" i="2"/>
  <c r="W78" i="2"/>
  <c r="S80" i="2"/>
  <c r="U79" i="2"/>
  <c r="V79" i="2" l="1"/>
  <c r="Y79" i="2"/>
  <c r="Z79" i="2"/>
  <c r="W79" i="2"/>
  <c r="X79" i="2"/>
  <c r="S81" i="2"/>
  <c r="U80" i="2"/>
  <c r="V80" i="2" l="1"/>
  <c r="Z80" i="2"/>
  <c r="Y80" i="2"/>
  <c r="X80" i="2"/>
  <c r="W80" i="2"/>
  <c r="S82" i="2"/>
  <c r="U81" i="2"/>
  <c r="V81" i="2" l="1"/>
  <c r="Y81" i="2"/>
  <c r="Z81" i="2"/>
  <c r="X81" i="2"/>
  <c r="W81" i="2"/>
  <c r="S83" i="2"/>
  <c r="U82" i="2"/>
  <c r="V82" i="2" l="1"/>
  <c r="Y82" i="2"/>
  <c r="X82" i="2"/>
  <c r="W82" i="2"/>
  <c r="Z82" i="2"/>
  <c r="S84" i="2"/>
  <c r="U83" i="2"/>
  <c r="V83" i="2" l="1"/>
  <c r="Y83" i="2"/>
  <c r="Z83" i="2"/>
  <c r="X83" i="2"/>
  <c r="W83" i="2"/>
  <c r="S85" i="2"/>
  <c r="U84" i="2"/>
  <c r="V84" i="2" l="1"/>
  <c r="Z84" i="2"/>
  <c r="Y84" i="2"/>
  <c r="X84" i="2"/>
  <c r="W84" i="2"/>
  <c r="S86" i="2"/>
  <c r="U85" i="2"/>
  <c r="V85" i="2" l="1"/>
  <c r="Y85" i="2"/>
  <c r="Z85" i="2"/>
  <c r="X85" i="2"/>
  <c r="W85" i="2"/>
  <c r="S87" i="2"/>
  <c r="U86" i="2"/>
  <c r="V86" i="2" l="1"/>
  <c r="Y86" i="2"/>
  <c r="Z86" i="2"/>
  <c r="X86" i="2"/>
  <c r="W86" i="2"/>
  <c r="S88" i="2"/>
  <c r="U87" i="2"/>
  <c r="V87" i="2" l="1"/>
  <c r="Y87" i="2"/>
  <c r="Z87" i="2"/>
  <c r="W87" i="2"/>
  <c r="X87" i="2"/>
  <c r="S89" i="2"/>
  <c r="U88" i="2"/>
  <c r="V88" i="2" l="1"/>
  <c r="Z88" i="2"/>
  <c r="Y88" i="2"/>
  <c r="X88" i="2"/>
  <c r="W88" i="2"/>
  <c r="S90" i="2"/>
  <c r="U89" i="2"/>
  <c r="V89" i="2" l="1"/>
  <c r="Y89" i="2"/>
  <c r="X89" i="2"/>
  <c r="Z89" i="2"/>
  <c r="W89" i="2"/>
  <c r="S91" i="2"/>
  <c r="U90" i="2"/>
  <c r="V90" i="2" l="1"/>
  <c r="Y90" i="2"/>
  <c r="X90" i="2"/>
  <c r="Z90" i="2"/>
  <c r="W90" i="2"/>
  <c r="S92" i="2"/>
  <c r="U91" i="2"/>
  <c r="V91" i="2" l="1"/>
  <c r="Y91" i="2"/>
  <c r="Z91" i="2"/>
  <c r="X91" i="2"/>
  <c r="W91" i="2"/>
  <c r="S93" i="2"/>
  <c r="U92" i="2"/>
  <c r="V92" i="2" l="1"/>
  <c r="Z92" i="2"/>
  <c r="Y92" i="2"/>
  <c r="X92" i="2"/>
  <c r="W92" i="2"/>
  <c r="S94" i="2"/>
  <c r="U93" i="2"/>
  <c r="V93" i="2" l="1"/>
  <c r="Y93" i="2"/>
  <c r="X93" i="2"/>
  <c r="Z93" i="2"/>
  <c r="W93" i="2"/>
  <c r="S95" i="2"/>
  <c r="U94" i="2"/>
  <c r="V94" i="2" l="1"/>
  <c r="X94" i="2"/>
  <c r="Z94" i="2"/>
  <c r="Y94" i="2"/>
  <c r="W94" i="2"/>
  <c r="S96" i="2"/>
  <c r="U95" i="2"/>
  <c r="V95" i="2" l="1"/>
  <c r="Y95" i="2"/>
  <c r="Z95" i="2"/>
  <c r="W95" i="2"/>
  <c r="X95" i="2"/>
  <c r="S97" i="2"/>
  <c r="U96" i="2"/>
  <c r="V96" i="2" l="1"/>
  <c r="Y96" i="2"/>
  <c r="Z96" i="2"/>
  <c r="X96" i="2"/>
  <c r="W96" i="2"/>
  <c r="S98" i="2"/>
  <c r="U97" i="2"/>
  <c r="V97" i="2" l="1"/>
  <c r="Y97" i="2"/>
  <c r="X97" i="2"/>
  <c r="Z97" i="2"/>
  <c r="W97" i="2"/>
  <c r="S99" i="2"/>
  <c r="U98" i="2"/>
  <c r="V98" i="2" l="1"/>
  <c r="Y98" i="2"/>
  <c r="X98" i="2"/>
  <c r="Z98" i="2"/>
  <c r="W98" i="2"/>
  <c r="S100" i="2"/>
  <c r="U99" i="2"/>
  <c r="V99" i="2" l="1"/>
  <c r="Y99" i="2"/>
  <c r="X99" i="2"/>
  <c r="Z99" i="2"/>
  <c r="W99" i="2"/>
  <c r="S101" i="2"/>
  <c r="U100" i="2"/>
  <c r="V100" i="2" l="1"/>
  <c r="Y100" i="2"/>
  <c r="Z100" i="2"/>
  <c r="X100" i="2"/>
  <c r="W100" i="2"/>
  <c r="S102" i="2"/>
  <c r="U101" i="2"/>
  <c r="V101" i="2" l="1"/>
  <c r="Y101" i="2"/>
  <c r="X101" i="2"/>
  <c r="Z101" i="2"/>
  <c r="W101" i="2"/>
  <c r="S103" i="2"/>
  <c r="U102" i="2"/>
  <c r="V102" i="2" l="1"/>
  <c r="Y102" i="2"/>
  <c r="X102" i="2"/>
  <c r="Z102" i="2"/>
  <c r="W102" i="2"/>
  <c r="S104" i="2"/>
  <c r="U103" i="2"/>
  <c r="V103" i="2" l="1"/>
  <c r="Y103" i="2"/>
  <c r="Z103" i="2"/>
  <c r="W103" i="2"/>
  <c r="X103" i="2"/>
  <c r="S105" i="2"/>
  <c r="U104" i="2"/>
  <c r="V104" i="2" l="1"/>
  <c r="Y104" i="2"/>
  <c r="Z104" i="2"/>
  <c r="X104" i="2"/>
  <c r="W104" i="2"/>
  <c r="S106" i="2"/>
  <c r="U105" i="2"/>
  <c r="V105" i="2" l="1"/>
  <c r="Y105" i="2"/>
  <c r="X105" i="2"/>
  <c r="Z105" i="2"/>
  <c r="W105" i="2"/>
  <c r="S107" i="2"/>
  <c r="U106" i="2"/>
  <c r="V106" i="2" l="1"/>
  <c r="Y106" i="2"/>
  <c r="X106" i="2"/>
  <c r="Z106" i="2"/>
  <c r="W106" i="2"/>
  <c r="S108" i="2"/>
  <c r="U107" i="2"/>
  <c r="V107" i="2" l="1"/>
  <c r="Y107" i="2"/>
  <c r="X107" i="2"/>
  <c r="Z107" i="2"/>
  <c r="W107" i="2"/>
  <c r="S109" i="2"/>
  <c r="U108" i="2"/>
  <c r="V108" i="2" l="1"/>
  <c r="Y108" i="2"/>
  <c r="Z108" i="2"/>
  <c r="X108" i="2"/>
  <c r="W108" i="2"/>
  <c r="S110" i="2"/>
  <c r="U109" i="2"/>
  <c r="V109" i="2" l="1"/>
  <c r="Y109" i="2"/>
  <c r="X109" i="2"/>
  <c r="Z109" i="2"/>
  <c r="W109" i="2"/>
  <c r="S111" i="2"/>
  <c r="U110" i="2"/>
  <c r="AD110" i="2" s="1"/>
  <c r="V110" i="2" l="1"/>
  <c r="X110" i="2"/>
  <c r="Y110" i="2"/>
  <c r="Z110" i="2"/>
  <c r="W110" i="2"/>
  <c r="AC110" i="2"/>
  <c r="AB110" i="2"/>
  <c r="AE110" i="2"/>
  <c r="S112" i="2"/>
  <c r="U111" i="2"/>
  <c r="AE109" i="2"/>
  <c r="AD109" i="2"/>
  <c r="AC109" i="2"/>
  <c r="AB109" i="2"/>
  <c r="V111" i="2" l="1"/>
  <c r="Y111" i="2"/>
  <c r="Z111" i="2"/>
  <c r="W111" i="2"/>
  <c r="X111" i="2"/>
  <c r="AC111" i="2"/>
  <c r="AB111" i="2"/>
  <c r="AE111" i="2"/>
  <c r="AD111" i="2"/>
  <c r="S113" i="2"/>
  <c r="U112" i="2"/>
  <c r="AE108" i="2"/>
  <c r="AD108" i="2"/>
  <c r="AC108" i="2"/>
  <c r="AB108" i="2"/>
  <c r="V112" i="2" l="1"/>
  <c r="Y112" i="2"/>
  <c r="Z112" i="2"/>
  <c r="W112" i="2"/>
  <c r="X112" i="2"/>
  <c r="AC112" i="2"/>
  <c r="AB112" i="2"/>
  <c r="AE112" i="2"/>
  <c r="AD112" i="2"/>
  <c r="S114" i="2"/>
  <c r="U113" i="2"/>
  <c r="AE107" i="2"/>
  <c r="AD107" i="2"/>
  <c r="AC107" i="2"/>
  <c r="AB107" i="2"/>
  <c r="V113" i="2" l="1"/>
  <c r="Y113" i="2"/>
  <c r="X113" i="2"/>
  <c r="Z113" i="2"/>
  <c r="W113" i="2"/>
  <c r="AE113" i="2"/>
  <c r="AC113" i="2"/>
  <c r="AD113" i="2"/>
  <c r="AB113" i="2"/>
  <c r="S115" i="2"/>
  <c r="U114" i="2"/>
  <c r="AE106" i="2"/>
  <c r="AD106" i="2"/>
  <c r="AC106" i="2"/>
  <c r="AB106" i="2"/>
  <c r="V114" i="2" l="1"/>
  <c r="Y114" i="2"/>
  <c r="Z114" i="2"/>
  <c r="W114" i="2"/>
  <c r="X114" i="2"/>
  <c r="AC114" i="2"/>
  <c r="AB114" i="2"/>
  <c r="AE114" i="2"/>
  <c r="AD114" i="2"/>
  <c r="S116" i="2"/>
  <c r="U115" i="2"/>
  <c r="AE105" i="2"/>
  <c r="AD105" i="2"/>
  <c r="AC105" i="2"/>
  <c r="AB105" i="2"/>
  <c r="V115" i="2" l="1"/>
  <c r="Y115" i="2"/>
  <c r="Z115" i="2"/>
  <c r="X115" i="2"/>
  <c r="W115" i="2"/>
  <c r="AC115" i="2"/>
  <c r="AB115" i="2"/>
  <c r="AE115" i="2"/>
  <c r="AD115" i="2"/>
  <c r="S117" i="2"/>
  <c r="U116" i="2"/>
  <c r="AE104" i="2"/>
  <c r="AD104" i="2"/>
  <c r="AC104" i="2"/>
  <c r="AB104" i="2"/>
  <c r="V116" i="2" l="1"/>
  <c r="Y116" i="2"/>
  <c r="Z116" i="2"/>
  <c r="X116" i="2"/>
  <c r="W116" i="2"/>
  <c r="AC116" i="2"/>
  <c r="AB116" i="2"/>
  <c r="AE116" i="2"/>
  <c r="AD116" i="2"/>
  <c r="S118" i="2"/>
  <c r="U117" i="2"/>
  <c r="AE103" i="2"/>
  <c r="AD103" i="2"/>
  <c r="AC103" i="2"/>
  <c r="AB103" i="2"/>
  <c r="V117" i="2" l="1"/>
  <c r="Y117" i="2"/>
  <c r="X117" i="2"/>
  <c r="Z117" i="2"/>
  <c r="W117" i="2"/>
  <c r="AD117" i="2"/>
  <c r="AC117" i="2"/>
  <c r="AE117" i="2"/>
  <c r="AB117" i="2"/>
  <c r="S119" i="2"/>
  <c r="U118" i="2"/>
  <c r="AE102" i="2"/>
  <c r="AD102" i="2"/>
  <c r="AC102" i="2"/>
  <c r="AB102" i="2"/>
  <c r="V118" i="2" l="1"/>
  <c r="Y118" i="2"/>
  <c r="X118" i="2"/>
  <c r="W118" i="2"/>
  <c r="Z118" i="2"/>
  <c r="AC118" i="2"/>
  <c r="AB118" i="2"/>
  <c r="AE118" i="2"/>
  <c r="AD118" i="2"/>
  <c r="S120" i="2"/>
  <c r="U119" i="2"/>
  <c r="AE101" i="2"/>
  <c r="AD101" i="2"/>
  <c r="AB101" i="2"/>
  <c r="AC101" i="2"/>
  <c r="V119" i="2" l="1"/>
  <c r="Y119" i="2"/>
  <c r="Z119" i="2"/>
  <c r="W119" i="2"/>
  <c r="X119" i="2"/>
  <c r="AC119" i="2"/>
  <c r="AB119" i="2"/>
  <c r="AE119" i="2"/>
  <c r="AD119" i="2"/>
  <c r="S121" i="2"/>
  <c r="U120" i="2"/>
  <c r="AE100" i="2"/>
  <c r="AD100" i="2"/>
  <c r="AC100" i="2"/>
  <c r="AB100" i="2"/>
  <c r="V120" i="2" l="1"/>
  <c r="Y120" i="2"/>
  <c r="Z120" i="2"/>
  <c r="X120" i="2"/>
  <c r="W120" i="2"/>
  <c r="AC120" i="2"/>
  <c r="AB120" i="2"/>
  <c r="AE120" i="2"/>
  <c r="AD120" i="2"/>
  <c r="S122" i="2"/>
  <c r="U121" i="2"/>
  <c r="AE99" i="2"/>
  <c r="AD99" i="2"/>
  <c r="AC99" i="2"/>
  <c r="AB99" i="2"/>
  <c r="V121" i="2" l="1"/>
  <c r="Y121" i="2"/>
  <c r="X121" i="2"/>
  <c r="Z121" i="2"/>
  <c r="W121" i="2"/>
  <c r="AB121" i="2"/>
  <c r="AE121" i="2"/>
  <c r="AD121" i="2"/>
  <c r="AC121" i="2"/>
  <c r="S123" i="2"/>
  <c r="U122" i="2"/>
  <c r="AE98" i="2"/>
  <c r="AD98" i="2"/>
  <c r="AC98" i="2"/>
  <c r="AB98" i="2"/>
  <c r="V122" i="2" l="1"/>
  <c r="Y122" i="2"/>
  <c r="Z122" i="2"/>
  <c r="W122" i="2"/>
  <c r="X122" i="2"/>
  <c r="AB122" i="2"/>
  <c r="AE122" i="2"/>
  <c r="AD122" i="2"/>
  <c r="AC122" i="2"/>
  <c r="S124" i="2"/>
  <c r="U123" i="2"/>
  <c r="AD97" i="2"/>
  <c r="AE97" i="2"/>
  <c r="AB97" i="2"/>
  <c r="AC97" i="2"/>
  <c r="V123" i="2" l="1"/>
  <c r="Y123" i="2"/>
  <c r="Z123" i="2"/>
  <c r="W123" i="2"/>
  <c r="X123" i="2"/>
  <c r="AB123" i="2"/>
  <c r="AE123" i="2"/>
  <c r="AD123" i="2"/>
  <c r="AC123" i="2"/>
  <c r="S125" i="2"/>
  <c r="U124" i="2"/>
  <c r="AE96" i="2"/>
  <c r="AD96" i="2"/>
  <c r="AC96" i="2"/>
  <c r="AB96" i="2"/>
  <c r="V124" i="2" l="1"/>
  <c r="Y124" i="2"/>
  <c r="Z124" i="2"/>
  <c r="X124" i="2"/>
  <c r="W124" i="2"/>
  <c r="AB124" i="2"/>
  <c r="AE124" i="2"/>
  <c r="AD124" i="2"/>
  <c r="AC124" i="2"/>
  <c r="S126" i="2"/>
  <c r="U125" i="2"/>
  <c r="AE95" i="2"/>
  <c r="AD95" i="2"/>
  <c r="AC95" i="2"/>
  <c r="AB95" i="2"/>
  <c r="V125" i="2" l="1"/>
  <c r="Y125" i="2"/>
  <c r="X125" i="2"/>
  <c r="Z125" i="2"/>
  <c r="W125" i="2"/>
  <c r="AD125" i="2"/>
  <c r="AE125" i="2"/>
  <c r="AC125" i="2"/>
  <c r="AB125" i="2"/>
  <c r="S127" i="2"/>
  <c r="U126" i="2"/>
  <c r="AE94" i="2"/>
  <c r="AD94" i="2"/>
  <c r="AC94" i="2"/>
  <c r="AB94" i="2"/>
  <c r="V126" i="2" l="1"/>
  <c r="Y126" i="2"/>
  <c r="X126" i="2"/>
  <c r="Z126" i="2"/>
  <c r="W126" i="2"/>
  <c r="AB126" i="2"/>
  <c r="AE126" i="2"/>
  <c r="AD126" i="2"/>
  <c r="AC126" i="2"/>
  <c r="S128" i="2"/>
  <c r="U127" i="2"/>
  <c r="AE93" i="2"/>
  <c r="AC93" i="2"/>
  <c r="AD93" i="2"/>
  <c r="AB93" i="2"/>
  <c r="V127" i="2" l="1"/>
  <c r="Y127" i="2"/>
  <c r="Z127" i="2"/>
  <c r="W127" i="2"/>
  <c r="X127" i="2"/>
  <c r="AB127" i="2"/>
  <c r="AE127" i="2"/>
  <c r="AD127" i="2"/>
  <c r="AC127" i="2"/>
  <c r="S129" i="2"/>
  <c r="U128" i="2"/>
  <c r="AE92" i="2"/>
  <c r="AD92" i="2"/>
  <c r="AC92" i="2"/>
  <c r="AB92" i="2"/>
  <c r="V128" i="2" l="1"/>
  <c r="Y128" i="2"/>
  <c r="Z128" i="2"/>
  <c r="W128" i="2"/>
  <c r="X128" i="2"/>
  <c r="AB128" i="2"/>
  <c r="AE128" i="2"/>
  <c r="AD128" i="2"/>
  <c r="AC128" i="2"/>
  <c r="S130" i="2"/>
  <c r="U129" i="2"/>
  <c r="AE91" i="2"/>
  <c r="AD91" i="2"/>
  <c r="AC91" i="2"/>
  <c r="AB91" i="2"/>
  <c r="V129" i="2" l="1"/>
  <c r="Y129" i="2"/>
  <c r="Z129" i="2"/>
  <c r="X129" i="2"/>
  <c r="W129" i="2"/>
  <c r="AE129" i="2"/>
  <c r="AD129" i="2"/>
  <c r="AB129" i="2"/>
  <c r="AC129" i="2"/>
  <c r="S131" i="2"/>
  <c r="U130" i="2"/>
  <c r="AE90" i="2"/>
  <c r="AD90" i="2"/>
  <c r="AC90" i="2"/>
  <c r="AB90" i="2"/>
  <c r="V130" i="2" l="1"/>
  <c r="Z130" i="2"/>
  <c r="Y130" i="2"/>
  <c r="X130" i="2"/>
  <c r="W130" i="2"/>
  <c r="AB130" i="2"/>
  <c r="AE130" i="2"/>
  <c r="AD130" i="2"/>
  <c r="AC130" i="2"/>
  <c r="S132" i="2"/>
  <c r="U131" i="2"/>
  <c r="AA131" i="2" s="1"/>
  <c r="AE89" i="2"/>
  <c r="AD89" i="2"/>
  <c r="AC89" i="2"/>
  <c r="AB89" i="2"/>
  <c r="V131" i="2" l="1"/>
  <c r="Y131" i="2"/>
  <c r="Z131" i="2"/>
  <c r="W131" i="2"/>
  <c r="X131" i="2"/>
  <c r="AB131" i="2"/>
  <c r="AE131" i="2"/>
  <c r="AD131" i="2"/>
  <c r="AC131" i="2"/>
  <c r="S133" i="2"/>
  <c r="U132" i="2"/>
  <c r="AE88" i="2"/>
  <c r="AD88" i="2"/>
  <c r="AC88" i="2"/>
  <c r="AB88" i="2"/>
  <c r="AA130" i="2"/>
  <c r="V132" i="2" l="1"/>
  <c r="Y132" i="2"/>
  <c r="Z132" i="2"/>
  <c r="X132" i="2"/>
  <c r="W132" i="2"/>
  <c r="AB132" i="2"/>
  <c r="AE132" i="2"/>
  <c r="AD132" i="2"/>
  <c r="AC132" i="2"/>
  <c r="AA132" i="2"/>
  <c r="S134" i="2"/>
  <c r="U133" i="2"/>
  <c r="AE87" i="2"/>
  <c r="AD87" i="2"/>
  <c r="AC87" i="2"/>
  <c r="AB87" i="2"/>
  <c r="AA129" i="2"/>
  <c r="V133" i="2" l="1"/>
  <c r="Y133" i="2"/>
  <c r="Z133" i="2"/>
  <c r="W133" i="2"/>
  <c r="X133" i="2"/>
  <c r="AC133" i="2"/>
  <c r="AE133" i="2"/>
  <c r="AB133" i="2"/>
  <c r="AD133" i="2"/>
  <c r="AA133" i="2"/>
  <c r="S135" i="2"/>
  <c r="U134" i="2"/>
  <c r="AE86" i="2"/>
  <c r="AD86" i="2"/>
  <c r="AC86" i="2"/>
  <c r="AB86" i="2"/>
  <c r="AA128" i="2"/>
  <c r="V134" i="2" l="1"/>
  <c r="Y134" i="2"/>
  <c r="X134" i="2"/>
  <c r="Z134" i="2"/>
  <c r="W134" i="2"/>
  <c r="AB134" i="2"/>
  <c r="AE134" i="2"/>
  <c r="AD134" i="2"/>
  <c r="AC134" i="2"/>
  <c r="AA134" i="2"/>
  <c r="S136" i="2"/>
  <c r="U135" i="2"/>
  <c r="AE85" i="2"/>
  <c r="AB85" i="2"/>
  <c r="AD85" i="2"/>
  <c r="AC85" i="2"/>
  <c r="AA127" i="2"/>
  <c r="V135" i="2" l="1"/>
  <c r="Y135" i="2"/>
  <c r="Z135" i="2"/>
  <c r="W135" i="2"/>
  <c r="X135" i="2"/>
  <c r="AB135" i="2"/>
  <c r="AE135" i="2"/>
  <c r="AD135" i="2"/>
  <c r="AC135" i="2"/>
  <c r="AA135" i="2"/>
  <c r="S137" i="2"/>
  <c r="U136" i="2"/>
  <c r="AE84" i="2"/>
  <c r="AD84" i="2"/>
  <c r="AC84" i="2"/>
  <c r="AB84" i="2"/>
  <c r="AA126" i="2"/>
  <c r="V136" i="2" l="1"/>
  <c r="Y136" i="2"/>
  <c r="Z136" i="2"/>
  <c r="X136" i="2"/>
  <c r="W136" i="2"/>
  <c r="AB136" i="2"/>
  <c r="AE136" i="2"/>
  <c r="AD136" i="2"/>
  <c r="AC136" i="2"/>
  <c r="AA136" i="2"/>
  <c r="S138" i="2"/>
  <c r="U137" i="2"/>
  <c r="AE83" i="2"/>
  <c r="AD83" i="2"/>
  <c r="AC83" i="2"/>
  <c r="AB83" i="2"/>
  <c r="AA125" i="2"/>
  <c r="V137" i="2" l="1"/>
  <c r="Y137" i="2"/>
  <c r="Z137" i="2"/>
  <c r="X137" i="2"/>
  <c r="W137" i="2"/>
  <c r="AD137" i="2"/>
  <c r="AE137" i="2"/>
  <c r="AC137" i="2"/>
  <c r="AB137" i="2"/>
  <c r="AA137" i="2"/>
  <c r="S139" i="2"/>
  <c r="U138" i="2"/>
  <c r="AE82" i="2"/>
  <c r="AD82" i="2"/>
  <c r="AC82" i="2"/>
  <c r="AB82" i="2"/>
  <c r="AA124" i="2"/>
  <c r="V138" i="2" l="1"/>
  <c r="Y138" i="2"/>
  <c r="Z138" i="2"/>
  <c r="X138" i="2"/>
  <c r="W138" i="2"/>
  <c r="AB138" i="2"/>
  <c r="AE138" i="2"/>
  <c r="AD138" i="2"/>
  <c r="AC138" i="2"/>
  <c r="AA138" i="2"/>
  <c r="S140" i="2"/>
  <c r="U139" i="2"/>
  <c r="AD81" i="2"/>
  <c r="AE81" i="2"/>
  <c r="AB81" i="2"/>
  <c r="AC81" i="2"/>
  <c r="AA123" i="2"/>
  <c r="V139" i="2" l="1"/>
  <c r="Y139" i="2"/>
  <c r="Z139" i="2"/>
  <c r="W139" i="2"/>
  <c r="X139" i="2"/>
  <c r="AB139" i="2"/>
  <c r="AE139" i="2"/>
  <c r="AD139" i="2"/>
  <c r="AC139" i="2"/>
  <c r="AA139" i="2"/>
  <c r="S141" i="2"/>
  <c r="U140" i="2"/>
  <c r="AE80" i="2"/>
  <c r="AD80" i="2"/>
  <c r="AC80" i="2"/>
  <c r="AB80" i="2"/>
  <c r="AA122" i="2"/>
  <c r="V140" i="2" l="1"/>
  <c r="Y140" i="2"/>
  <c r="Z140" i="2"/>
  <c r="X140" i="2"/>
  <c r="W140" i="2"/>
  <c r="AB140" i="2"/>
  <c r="AE140" i="2"/>
  <c r="AD140" i="2"/>
  <c r="AC140" i="2"/>
  <c r="AA140" i="2"/>
  <c r="S142" i="2"/>
  <c r="U141" i="2"/>
  <c r="AE79" i="2"/>
  <c r="AD79" i="2"/>
  <c r="AC79" i="2"/>
  <c r="AB79" i="2"/>
  <c r="AA121" i="2"/>
  <c r="V141" i="2" l="1"/>
  <c r="Y141" i="2"/>
  <c r="Z141" i="2"/>
  <c r="X141" i="2"/>
  <c r="W141" i="2"/>
  <c r="AB141" i="2"/>
  <c r="AE141" i="2"/>
  <c r="AD141" i="2"/>
  <c r="AC141" i="2"/>
  <c r="AA141" i="2"/>
  <c r="S143" i="2"/>
  <c r="U142" i="2"/>
  <c r="AE78" i="2"/>
  <c r="AD78" i="2"/>
  <c r="AC78" i="2"/>
  <c r="AB78" i="2"/>
  <c r="AA120" i="2"/>
  <c r="V142" i="2" l="1"/>
  <c r="X142" i="2"/>
  <c r="Y142" i="2"/>
  <c r="Z142" i="2"/>
  <c r="W142" i="2"/>
  <c r="AB142" i="2"/>
  <c r="AE142" i="2"/>
  <c r="AD142" i="2"/>
  <c r="AC142" i="2"/>
  <c r="AA142" i="2"/>
  <c r="S144" i="2"/>
  <c r="U143" i="2"/>
  <c r="AD77" i="2"/>
  <c r="AE77" i="2"/>
  <c r="AC77" i="2"/>
  <c r="AB77" i="2"/>
  <c r="AA119" i="2"/>
  <c r="V143" i="2" l="1"/>
  <c r="Y143" i="2"/>
  <c r="Z143" i="2"/>
  <c r="W143" i="2"/>
  <c r="X143" i="2"/>
  <c r="AB143" i="2"/>
  <c r="AE143" i="2"/>
  <c r="AD143" i="2"/>
  <c r="AC143" i="2"/>
  <c r="AA143" i="2"/>
  <c r="S145" i="2"/>
  <c r="U144" i="2"/>
  <c r="AE76" i="2"/>
  <c r="AD76" i="2"/>
  <c r="AC76" i="2"/>
  <c r="AB76" i="2"/>
  <c r="AA118" i="2"/>
  <c r="V144" i="2" l="1"/>
  <c r="Y144" i="2"/>
  <c r="Z144" i="2"/>
  <c r="W144" i="2"/>
  <c r="X144" i="2"/>
  <c r="AB144" i="2"/>
  <c r="AE144" i="2"/>
  <c r="AD144" i="2"/>
  <c r="AC144" i="2"/>
  <c r="AA144" i="2"/>
  <c r="S146" i="2"/>
  <c r="U145" i="2"/>
  <c r="AE75" i="2"/>
  <c r="AD75" i="2"/>
  <c r="AC75" i="2"/>
  <c r="AB75" i="2"/>
  <c r="AA117" i="2"/>
  <c r="V145" i="2" l="1"/>
  <c r="Y145" i="2"/>
  <c r="Z145" i="2"/>
  <c r="X145" i="2"/>
  <c r="W145" i="2"/>
  <c r="AC145" i="2"/>
  <c r="AE145" i="2"/>
  <c r="AD145" i="2"/>
  <c r="AB145" i="2"/>
  <c r="AA145" i="2"/>
  <c r="S147" i="2"/>
  <c r="U146" i="2"/>
  <c r="AE74" i="2"/>
  <c r="AD74" i="2"/>
  <c r="AC74" i="2"/>
  <c r="AB74" i="2"/>
  <c r="AA116" i="2"/>
  <c r="V146" i="2" l="1"/>
  <c r="Y146" i="2"/>
  <c r="Z146" i="2"/>
  <c r="X146" i="2"/>
  <c r="W146" i="2"/>
  <c r="AB146" i="2"/>
  <c r="AE146" i="2"/>
  <c r="AD146" i="2"/>
  <c r="AC146" i="2"/>
  <c r="AA146" i="2"/>
  <c r="S148" i="2"/>
  <c r="U147" i="2"/>
  <c r="AD73" i="2"/>
  <c r="AE73" i="2"/>
  <c r="AC73" i="2"/>
  <c r="AB73" i="2"/>
  <c r="AA115" i="2"/>
  <c r="V147" i="2" l="1"/>
  <c r="Y147" i="2"/>
  <c r="Z147" i="2"/>
  <c r="W147" i="2"/>
  <c r="X147" i="2"/>
  <c r="AB147" i="2"/>
  <c r="AE147" i="2"/>
  <c r="AD147" i="2"/>
  <c r="AC147" i="2"/>
  <c r="AA147" i="2"/>
  <c r="S149" i="2"/>
  <c r="U148" i="2"/>
  <c r="AE72" i="2"/>
  <c r="AC72" i="2"/>
  <c r="AD72" i="2"/>
  <c r="AB72" i="2"/>
  <c r="AA114" i="2"/>
  <c r="V148" i="2" l="1"/>
  <c r="Y148" i="2"/>
  <c r="Z148" i="2"/>
  <c r="X148" i="2"/>
  <c r="W148" i="2"/>
  <c r="AB148" i="2"/>
  <c r="AE148" i="2"/>
  <c r="AD148" i="2"/>
  <c r="AC148" i="2"/>
  <c r="AA148" i="2"/>
  <c r="S150" i="2"/>
  <c r="U149" i="2"/>
  <c r="AE71" i="2"/>
  <c r="AD71" i="2"/>
  <c r="AC71" i="2"/>
  <c r="AB71" i="2"/>
  <c r="AA113" i="2"/>
  <c r="V149" i="2" l="1"/>
  <c r="Y149" i="2"/>
  <c r="Z149" i="2"/>
  <c r="W149" i="2"/>
  <c r="X149" i="2"/>
  <c r="AC149" i="2"/>
  <c r="AE149" i="2"/>
  <c r="AB149" i="2"/>
  <c r="AD149" i="2"/>
  <c r="AA149" i="2"/>
  <c r="S151" i="2"/>
  <c r="U150" i="2"/>
  <c r="AE70" i="2"/>
  <c r="AD70" i="2"/>
  <c r="AC70" i="2"/>
  <c r="AB70" i="2"/>
  <c r="AA112" i="2"/>
  <c r="V150" i="2" l="1"/>
  <c r="Y150" i="2"/>
  <c r="X150" i="2"/>
  <c r="W150" i="2"/>
  <c r="Z150" i="2"/>
  <c r="AB150" i="2"/>
  <c r="AE150" i="2"/>
  <c r="AD150" i="2"/>
  <c r="AC150" i="2"/>
  <c r="AA150" i="2"/>
  <c r="S152" i="2"/>
  <c r="U151" i="2"/>
  <c r="AD69" i="2"/>
  <c r="AE69" i="2"/>
  <c r="AB69" i="2"/>
  <c r="AC69" i="2"/>
  <c r="AA111" i="2"/>
  <c r="V151" i="2" l="1"/>
  <c r="Y151" i="2"/>
  <c r="Z151" i="2"/>
  <c r="W151" i="2"/>
  <c r="X151" i="2"/>
  <c r="AB151" i="2"/>
  <c r="AE151" i="2"/>
  <c r="AD151" i="2"/>
  <c r="AC151" i="2"/>
  <c r="AA151" i="2"/>
  <c r="S153" i="2"/>
  <c r="U152" i="2"/>
  <c r="AE68" i="2"/>
  <c r="AD68" i="2"/>
  <c r="AC68" i="2"/>
  <c r="AB68" i="2"/>
  <c r="AA110" i="2"/>
  <c r="V152" i="2" l="1"/>
  <c r="Y152" i="2"/>
  <c r="Z152" i="2"/>
  <c r="X152" i="2"/>
  <c r="W152" i="2"/>
  <c r="AB152" i="2"/>
  <c r="AE152" i="2"/>
  <c r="AD152" i="2"/>
  <c r="AC152" i="2"/>
  <c r="AA152" i="2"/>
  <c r="S154" i="2"/>
  <c r="U153" i="2"/>
  <c r="AE67" i="2"/>
  <c r="AD67" i="2"/>
  <c r="AC67" i="2"/>
  <c r="AB67" i="2"/>
  <c r="AA109" i="2"/>
  <c r="V153" i="2" l="1"/>
  <c r="Y153" i="2"/>
  <c r="Z153" i="2"/>
  <c r="X153" i="2"/>
  <c r="W153" i="2"/>
  <c r="AD153" i="2"/>
  <c r="AE153" i="2"/>
  <c r="AC153" i="2"/>
  <c r="AB153" i="2"/>
  <c r="AA153" i="2"/>
  <c r="S155" i="2"/>
  <c r="U154" i="2"/>
  <c r="AE66" i="2"/>
  <c r="AD66" i="2"/>
  <c r="AC66" i="2"/>
  <c r="AB66" i="2"/>
  <c r="AA108" i="2"/>
  <c r="V154" i="2" l="1"/>
  <c r="Y154" i="2"/>
  <c r="Z154" i="2"/>
  <c r="X154" i="2"/>
  <c r="W154" i="2"/>
  <c r="AC154" i="2"/>
  <c r="AE154" i="2"/>
  <c r="AD154" i="2"/>
  <c r="AB154" i="2"/>
  <c r="AA154" i="2"/>
  <c r="S156" i="2"/>
  <c r="U155" i="2"/>
  <c r="AD65" i="2"/>
  <c r="AB65" i="2"/>
  <c r="AC65" i="2"/>
  <c r="AE65" i="2"/>
  <c r="AA107" i="2"/>
  <c r="V155" i="2" l="1"/>
  <c r="Y155" i="2"/>
  <c r="Z155" i="2"/>
  <c r="W155" i="2"/>
  <c r="X155" i="2"/>
  <c r="AC155" i="2"/>
  <c r="AE155" i="2"/>
  <c r="AD155" i="2"/>
  <c r="AB155" i="2"/>
  <c r="AA155" i="2"/>
  <c r="S157" i="2"/>
  <c r="U156" i="2"/>
  <c r="AE64" i="2"/>
  <c r="AD64" i="2"/>
  <c r="AC64" i="2"/>
  <c r="AB64" i="2"/>
  <c r="AA106" i="2"/>
  <c r="V156" i="2" l="1"/>
  <c r="Y156" i="2"/>
  <c r="Z156" i="2"/>
  <c r="X156" i="2"/>
  <c r="W156" i="2"/>
  <c r="AB156" i="2"/>
  <c r="AD156" i="2"/>
  <c r="AE156" i="2"/>
  <c r="AC156" i="2"/>
  <c r="AA156" i="2"/>
  <c r="S158" i="2"/>
  <c r="U157" i="2"/>
  <c r="AE63" i="2"/>
  <c r="AD63" i="2"/>
  <c r="AC63" i="2"/>
  <c r="AB63" i="2"/>
  <c r="AA105" i="2"/>
  <c r="V157" i="2" l="1"/>
  <c r="Y157" i="2"/>
  <c r="Z157" i="2"/>
  <c r="X157" i="2"/>
  <c r="W157" i="2"/>
  <c r="AD157" i="2"/>
  <c r="AC157" i="2"/>
  <c r="AE157" i="2"/>
  <c r="AB157" i="2"/>
  <c r="AA157" i="2"/>
  <c r="S159" i="2"/>
  <c r="U158" i="2"/>
  <c r="AE62" i="2"/>
  <c r="AD62" i="2"/>
  <c r="AC62" i="2"/>
  <c r="AB62" i="2"/>
  <c r="AA104" i="2"/>
  <c r="V158" i="2" l="1"/>
  <c r="Y158" i="2"/>
  <c r="X158" i="2"/>
  <c r="Z158" i="2"/>
  <c r="W158" i="2"/>
  <c r="AE158" i="2"/>
  <c r="AD158" i="2"/>
  <c r="AC158" i="2"/>
  <c r="AB158" i="2"/>
  <c r="AA158" i="2"/>
  <c r="S160" i="2"/>
  <c r="U159" i="2"/>
  <c r="AD61" i="2"/>
  <c r="AE61" i="2"/>
  <c r="AC61" i="2"/>
  <c r="AB61" i="2"/>
  <c r="AA103" i="2"/>
  <c r="V159" i="2" l="1"/>
  <c r="Y159" i="2"/>
  <c r="Z159" i="2"/>
  <c r="W159" i="2"/>
  <c r="X159" i="2"/>
  <c r="AD159" i="2"/>
  <c r="AB159" i="2"/>
  <c r="AC159" i="2"/>
  <c r="AE159" i="2"/>
  <c r="AA159" i="2"/>
  <c r="S161" i="2"/>
  <c r="U160" i="2"/>
  <c r="AE60" i="2"/>
  <c r="AD60" i="2"/>
  <c r="AC60" i="2"/>
  <c r="AB60" i="2"/>
  <c r="AA102" i="2"/>
  <c r="V160" i="2" l="1"/>
  <c r="Y160" i="2"/>
  <c r="Z160" i="2"/>
  <c r="W160" i="2"/>
  <c r="X160" i="2"/>
  <c r="S162" i="2"/>
  <c r="U161" i="2"/>
  <c r="AC160" i="2"/>
  <c r="AB160" i="2"/>
  <c r="AE160" i="2"/>
  <c r="AD160" i="2"/>
  <c r="AA160" i="2"/>
  <c r="AE59" i="2"/>
  <c r="AD59" i="2"/>
  <c r="AC59" i="2"/>
  <c r="AB59" i="2"/>
  <c r="AA101" i="2"/>
  <c r="V161" i="2" l="1"/>
  <c r="Y161" i="2"/>
  <c r="Z161" i="2"/>
  <c r="X161" i="2"/>
  <c r="W161" i="2"/>
  <c r="AB161" i="2"/>
  <c r="AC161" i="2"/>
  <c r="AD161" i="2"/>
  <c r="AE161" i="2"/>
  <c r="AA161" i="2"/>
  <c r="S163" i="2"/>
  <c r="U162" i="2"/>
  <c r="AE58" i="2"/>
  <c r="AD58" i="2"/>
  <c r="AC58" i="2"/>
  <c r="AB58" i="2"/>
  <c r="AA100" i="2"/>
  <c r="V162" i="2" l="1"/>
  <c r="Z162" i="2"/>
  <c r="Y162" i="2"/>
  <c r="X162" i="2"/>
  <c r="W162" i="2"/>
  <c r="S164" i="2"/>
  <c r="U163" i="2"/>
  <c r="AC162" i="2"/>
  <c r="AE162" i="2"/>
  <c r="AD162" i="2"/>
  <c r="AB162" i="2"/>
  <c r="AA162" i="2"/>
  <c r="AD57" i="2"/>
  <c r="AE57" i="2"/>
  <c r="AC57" i="2"/>
  <c r="AB57" i="2"/>
  <c r="AA99" i="2"/>
  <c r="V163" i="2" l="1"/>
  <c r="Y163" i="2"/>
  <c r="Z163" i="2"/>
  <c r="W163" i="2"/>
  <c r="X163" i="2"/>
  <c r="AD163" i="2"/>
  <c r="AB163" i="2"/>
  <c r="AC163" i="2"/>
  <c r="AE163" i="2"/>
  <c r="AA163" i="2"/>
  <c r="S165" i="2"/>
  <c r="U164" i="2"/>
  <c r="AE56" i="2"/>
  <c r="AC56" i="2"/>
  <c r="AD56" i="2"/>
  <c r="AB56" i="2"/>
  <c r="AA98" i="2"/>
  <c r="V164" i="2" l="1"/>
  <c r="Y164" i="2"/>
  <c r="Z164" i="2"/>
  <c r="X164" i="2"/>
  <c r="W164" i="2"/>
  <c r="AB164" i="2"/>
  <c r="AE164" i="2"/>
  <c r="AD164" i="2"/>
  <c r="AC164" i="2"/>
  <c r="AA164" i="2"/>
  <c r="S166" i="2"/>
  <c r="U165" i="2"/>
  <c r="AE55" i="2"/>
  <c r="AD55" i="2"/>
  <c r="AC55" i="2"/>
  <c r="AB55" i="2"/>
  <c r="AA97" i="2"/>
  <c r="V165" i="2" l="1"/>
  <c r="Y165" i="2"/>
  <c r="Z165" i="2"/>
  <c r="W165" i="2"/>
  <c r="X165" i="2"/>
  <c r="S167" i="2"/>
  <c r="U166" i="2"/>
  <c r="AE165" i="2"/>
  <c r="AB165" i="2"/>
  <c r="AD165" i="2"/>
  <c r="AC165" i="2"/>
  <c r="AA165" i="2"/>
  <c r="AE54" i="2"/>
  <c r="AD54" i="2"/>
  <c r="AC54" i="2"/>
  <c r="AB54" i="2"/>
  <c r="AA96" i="2"/>
  <c r="V166" i="2" l="1"/>
  <c r="Y166" i="2"/>
  <c r="X166" i="2"/>
  <c r="Z166" i="2"/>
  <c r="W166" i="2"/>
  <c r="AE166" i="2"/>
  <c r="AD166" i="2"/>
  <c r="AB166" i="2"/>
  <c r="AC166" i="2"/>
  <c r="AA166" i="2"/>
  <c r="S168" i="2"/>
  <c r="U167" i="2"/>
  <c r="AD53" i="2"/>
  <c r="AE53" i="2"/>
  <c r="AB53" i="2"/>
  <c r="AC53" i="2"/>
  <c r="AA95" i="2"/>
  <c r="V167" i="2" l="1"/>
  <c r="Y167" i="2"/>
  <c r="Z167" i="2"/>
  <c r="W167" i="2"/>
  <c r="X167" i="2"/>
  <c r="S169" i="2"/>
  <c r="U168" i="2"/>
  <c r="AE167" i="2"/>
  <c r="AD167" i="2"/>
  <c r="AB167" i="2"/>
  <c r="AC167" i="2"/>
  <c r="AA167" i="2"/>
  <c r="AE52" i="2"/>
  <c r="AD52" i="2"/>
  <c r="AC52" i="2"/>
  <c r="AB52" i="2"/>
  <c r="AA94" i="2"/>
  <c r="V168" i="2" l="1"/>
  <c r="Y168" i="2"/>
  <c r="Z168" i="2"/>
  <c r="X168" i="2"/>
  <c r="W168" i="2"/>
  <c r="AD168" i="2"/>
  <c r="AC168" i="2"/>
  <c r="AB168" i="2"/>
  <c r="AE168" i="2"/>
  <c r="AA168" i="2"/>
  <c r="S170" i="2"/>
  <c r="U169" i="2"/>
  <c r="AE51" i="2"/>
  <c r="AD51" i="2"/>
  <c r="AC51" i="2"/>
  <c r="AB51" i="2"/>
  <c r="AA93" i="2"/>
  <c r="V169" i="2" l="1"/>
  <c r="Y169" i="2"/>
  <c r="Z169" i="2"/>
  <c r="X169" i="2"/>
  <c r="W169" i="2"/>
  <c r="AD169" i="2"/>
  <c r="AC169" i="2"/>
  <c r="AB169" i="2"/>
  <c r="AE169" i="2"/>
  <c r="AA169" i="2"/>
  <c r="S171" i="2"/>
  <c r="U170" i="2"/>
  <c r="AE50" i="2"/>
  <c r="AD50" i="2"/>
  <c r="AC50" i="2"/>
  <c r="AB50" i="2"/>
  <c r="AA92" i="2"/>
  <c r="V170" i="2" l="1"/>
  <c r="Y170" i="2"/>
  <c r="Z170" i="2"/>
  <c r="X170" i="2"/>
  <c r="W170" i="2"/>
  <c r="S172" i="2"/>
  <c r="U171" i="2"/>
  <c r="AC170" i="2"/>
  <c r="AE170" i="2"/>
  <c r="AD170" i="2"/>
  <c r="AB170" i="2"/>
  <c r="AA170" i="2"/>
  <c r="AD49" i="2"/>
  <c r="AB49" i="2"/>
  <c r="AE49" i="2"/>
  <c r="AC49" i="2"/>
  <c r="AA91" i="2"/>
  <c r="V171" i="2" l="1"/>
  <c r="Y171" i="2"/>
  <c r="Z171" i="2"/>
  <c r="W171" i="2"/>
  <c r="X171" i="2"/>
  <c r="AD171" i="2"/>
  <c r="AB171" i="2"/>
  <c r="AC171" i="2"/>
  <c r="AE171" i="2"/>
  <c r="AA171" i="2"/>
  <c r="S173" i="2"/>
  <c r="U172" i="2"/>
  <c r="AE48" i="2"/>
  <c r="AD48" i="2"/>
  <c r="AC48" i="2"/>
  <c r="AB48" i="2"/>
  <c r="AA90" i="2"/>
  <c r="V172" i="2" l="1"/>
  <c r="Y172" i="2"/>
  <c r="Z172" i="2"/>
  <c r="X172" i="2"/>
  <c r="W172" i="2"/>
  <c r="AC172" i="2"/>
  <c r="AB172" i="2"/>
  <c r="AE172" i="2"/>
  <c r="AD172" i="2"/>
  <c r="AA172" i="2"/>
  <c r="S174" i="2"/>
  <c r="U173" i="2"/>
  <c r="AE47" i="2"/>
  <c r="AD47" i="2"/>
  <c r="AC47" i="2"/>
  <c r="AB47" i="2"/>
  <c r="AA89" i="2"/>
  <c r="V173" i="2" l="1"/>
  <c r="Y173" i="2"/>
  <c r="Z173" i="2"/>
  <c r="X173" i="2"/>
  <c r="W173" i="2"/>
  <c r="S175" i="2"/>
  <c r="U174" i="2"/>
  <c r="AB173" i="2"/>
  <c r="AD173" i="2"/>
  <c r="AC173" i="2"/>
  <c r="AE173" i="2"/>
  <c r="AA173" i="2"/>
  <c r="AE46" i="2"/>
  <c r="AD46" i="2"/>
  <c r="AC46" i="2"/>
  <c r="AB46" i="2"/>
  <c r="AA88" i="2"/>
  <c r="V174" i="2" l="1"/>
  <c r="X174" i="2"/>
  <c r="Z174" i="2"/>
  <c r="Y174" i="2"/>
  <c r="W174" i="2"/>
  <c r="AD174" i="2"/>
  <c r="AC174" i="2"/>
  <c r="AB174" i="2"/>
  <c r="AE174" i="2"/>
  <c r="AA174" i="2"/>
  <c r="S176" i="2"/>
  <c r="U175" i="2"/>
  <c r="AD45" i="2"/>
  <c r="AE45" i="2"/>
  <c r="AC45" i="2"/>
  <c r="AB45" i="2"/>
  <c r="AA87" i="2"/>
  <c r="V175" i="2" l="1"/>
  <c r="Y175" i="2"/>
  <c r="Z175" i="2"/>
  <c r="W175" i="2"/>
  <c r="X175" i="2"/>
  <c r="AD175" i="2"/>
  <c r="AC175" i="2"/>
  <c r="AB175" i="2"/>
  <c r="AE175" i="2"/>
  <c r="AA175" i="2"/>
  <c r="S177" i="2"/>
  <c r="U176" i="2"/>
  <c r="AE44" i="2"/>
  <c r="AD44" i="2"/>
  <c r="AC44" i="2"/>
  <c r="AB44" i="2"/>
  <c r="AA86" i="2"/>
  <c r="V176" i="2" l="1"/>
  <c r="Y176" i="2"/>
  <c r="Z176" i="2"/>
  <c r="W176" i="2"/>
  <c r="X176" i="2"/>
  <c r="AD176" i="2"/>
  <c r="AC176" i="2"/>
  <c r="AB176" i="2"/>
  <c r="AE176" i="2"/>
  <c r="AA176" i="2"/>
  <c r="S178" i="2"/>
  <c r="U177" i="2"/>
  <c r="AE43" i="2"/>
  <c r="AD43" i="2"/>
  <c r="AC43" i="2"/>
  <c r="AB43" i="2"/>
  <c r="AA85" i="2"/>
  <c r="V177" i="2" l="1"/>
  <c r="Y177" i="2"/>
  <c r="Z177" i="2"/>
  <c r="X177" i="2"/>
  <c r="W177" i="2"/>
  <c r="AB177" i="2"/>
  <c r="AE177" i="2"/>
  <c r="AC177" i="2"/>
  <c r="AD177" i="2"/>
  <c r="AA177" i="2"/>
  <c r="S179" i="2"/>
  <c r="U178" i="2"/>
  <c r="AE42" i="2"/>
  <c r="AD42" i="2"/>
  <c r="AC42" i="2"/>
  <c r="AB42" i="2"/>
  <c r="AA84" i="2"/>
  <c r="V178" i="2" l="1"/>
  <c r="Y178" i="2"/>
  <c r="Z178" i="2"/>
  <c r="X178" i="2"/>
  <c r="W178" i="2"/>
  <c r="AD178" i="2"/>
  <c r="AC178" i="2"/>
  <c r="AB178" i="2"/>
  <c r="AE178" i="2"/>
  <c r="AA178" i="2"/>
  <c r="S180" i="2"/>
  <c r="U179" i="2"/>
  <c r="AD41" i="2"/>
  <c r="AE41" i="2"/>
  <c r="AC41" i="2"/>
  <c r="AB41" i="2"/>
  <c r="AA83" i="2"/>
  <c r="V179" i="2" l="1"/>
  <c r="Y179" i="2"/>
  <c r="Z179" i="2"/>
  <c r="W179" i="2"/>
  <c r="X179" i="2"/>
  <c r="S181" i="2"/>
  <c r="U180" i="2"/>
  <c r="AD179" i="2"/>
  <c r="AC179" i="2"/>
  <c r="AB179" i="2"/>
  <c r="AE179" i="2"/>
  <c r="AA179" i="2"/>
  <c r="AE40" i="2"/>
  <c r="AC40" i="2"/>
  <c r="AB40" i="2"/>
  <c r="AD40" i="2"/>
  <c r="AA82" i="2"/>
  <c r="V180" i="2" l="1"/>
  <c r="Y180" i="2"/>
  <c r="Z180" i="2"/>
  <c r="X180" i="2"/>
  <c r="W180" i="2"/>
  <c r="AD180" i="2"/>
  <c r="AC180" i="2"/>
  <c r="AB180" i="2"/>
  <c r="AE180" i="2"/>
  <c r="AA180" i="2"/>
  <c r="S182" i="2"/>
  <c r="U181" i="2"/>
  <c r="AE39" i="2"/>
  <c r="AD39" i="2"/>
  <c r="AC39" i="2"/>
  <c r="AB39" i="2"/>
  <c r="AA81" i="2"/>
  <c r="V181" i="2" l="1"/>
  <c r="Y181" i="2"/>
  <c r="Z181" i="2"/>
  <c r="W181" i="2"/>
  <c r="X181" i="2"/>
  <c r="AB181" i="2"/>
  <c r="AD181" i="2"/>
  <c r="AC181" i="2"/>
  <c r="AE181" i="2"/>
  <c r="AA181" i="2"/>
  <c r="S183" i="2"/>
  <c r="U182" i="2"/>
  <c r="AE38" i="2"/>
  <c r="AD38" i="2"/>
  <c r="AC38" i="2"/>
  <c r="AB38" i="2"/>
  <c r="AA80" i="2"/>
  <c r="V182" i="2" l="1"/>
  <c r="Y182" i="2"/>
  <c r="X182" i="2"/>
  <c r="W182" i="2"/>
  <c r="Z182" i="2"/>
  <c r="AD182" i="2"/>
  <c r="AB182" i="2"/>
  <c r="AC182" i="2"/>
  <c r="AE182" i="2"/>
  <c r="AA182" i="2"/>
  <c r="S184" i="2"/>
  <c r="U183" i="2"/>
  <c r="AD37" i="2"/>
  <c r="AE37" i="2"/>
  <c r="AB37" i="2"/>
  <c r="AC37" i="2"/>
  <c r="AA79" i="2"/>
  <c r="V183" i="2" l="1"/>
  <c r="Y183" i="2"/>
  <c r="Z183" i="2"/>
  <c r="W183" i="2"/>
  <c r="X183" i="2"/>
  <c r="AD183" i="2"/>
  <c r="AB183" i="2"/>
  <c r="AC183" i="2"/>
  <c r="AE183" i="2"/>
  <c r="AA183" i="2"/>
  <c r="S185" i="2"/>
  <c r="U184" i="2"/>
  <c r="AE36" i="2"/>
  <c r="AD36" i="2"/>
  <c r="AC36" i="2"/>
  <c r="AB36" i="2"/>
  <c r="AA78" i="2"/>
  <c r="V184" i="2" l="1"/>
  <c r="Y184" i="2"/>
  <c r="Z184" i="2"/>
  <c r="X184" i="2"/>
  <c r="W184" i="2"/>
  <c r="AD184" i="2"/>
  <c r="AC184" i="2"/>
  <c r="AB184" i="2"/>
  <c r="AE184" i="2"/>
  <c r="AA184" i="2"/>
  <c r="S186" i="2"/>
  <c r="U185" i="2"/>
  <c r="AE35" i="2"/>
  <c r="AD35" i="2"/>
  <c r="AC35" i="2"/>
  <c r="AB35" i="2"/>
  <c r="AA77" i="2"/>
  <c r="V185" i="2" l="1"/>
  <c r="Y185" i="2"/>
  <c r="Z185" i="2"/>
  <c r="X185" i="2"/>
  <c r="W185" i="2"/>
  <c r="AC185" i="2"/>
  <c r="AB185" i="2"/>
  <c r="AE185" i="2"/>
  <c r="AD185" i="2"/>
  <c r="AA185" i="2"/>
  <c r="S187" i="2"/>
  <c r="U186" i="2"/>
  <c r="AE34" i="2"/>
  <c r="AD34" i="2"/>
  <c r="AC34" i="2"/>
  <c r="AB34" i="2"/>
  <c r="AA76" i="2"/>
  <c r="V186" i="2" l="1"/>
  <c r="Y186" i="2"/>
  <c r="Z186" i="2"/>
  <c r="X186" i="2"/>
  <c r="W186" i="2"/>
  <c r="AB186" i="2"/>
  <c r="AC186" i="2"/>
  <c r="AD186" i="2"/>
  <c r="AE186" i="2"/>
  <c r="AA186" i="2"/>
  <c r="S188" i="2"/>
  <c r="U187" i="2"/>
  <c r="AD33" i="2"/>
  <c r="AE33" i="2"/>
  <c r="AB33" i="2"/>
  <c r="AC33" i="2"/>
  <c r="AA75" i="2"/>
  <c r="V187" i="2" l="1"/>
  <c r="Y187" i="2"/>
  <c r="Z187" i="2"/>
  <c r="W187" i="2"/>
  <c r="X187" i="2"/>
  <c r="AB187" i="2"/>
  <c r="AC187" i="2"/>
  <c r="AD187" i="2"/>
  <c r="AE187" i="2"/>
  <c r="AA187" i="2"/>
  <c r="S189" i="2"/>
  <c r="U188" i="2"/>
  <c r="AE32" i="2"/>
  <c r="AD32" i="2"/>
  <c r="AC32" i="2"/>
  <c r="AB32" i="2"/>
  <c r="AA74" i="2"/>
  <c r="V188" i="2" l="1"/>
  <c r="Y188" i="2"/>
  <c r="Z188" i="2"/>
  <c r="X188" i="2"/>
  <c r="W188" i="2"/>
  <c r="AC188" i="2"/>
  <c r="AB188" i="2"/>
  <c r="AD188" i="2"/>
  <c r="AE188" i="2"/>
  <c r="AA188" i="2"/>
  <c r="S190" i="2"/>
  <c r="U189" i="2"/>
  <c r="AE31" i="2"/>
  <c r="AD31" i="2"/>
  <c r="AC31" i="2"/>
  <c r="AB31" i="2"/>
  <c r="AA73" i="2"/>
  <c r="V189" i="2" l="1"/>
  <c r="Y189" i="2"/>
  <c r="Z189" i="2"/>
  <c r="X189" i="2"/>
  <c r="W189" i="2"/>
  <c r="AD189" i="2"/>
  <c r="AC189" i="2"/>
  <c r="AE189" i="2"/>
  <c r="AB189" i="2"/>
  <c r="AA189" i="2"/>
  <c r="S191" i="2"/>
  <c r="U190" i="2"/>
  <c r="AE30" i="2"/>
  <c r="AD30" i="2"/>
  <c r="AC30" i="2"/>
  <c r="AB30" i="2"/>
  <c r="AA72" i="2"/>
  <c r="V190" i="2" l="1"/>
  <c r="Y190" i="2"/>
  <c r="X190" i="2"/>
  <c r="Z190" i="2"/>
  <c r="W190" i="2"/>
  <c r="AC190" i="2"/>
  <c r="AB190" i="2"/>
  <c r="AE190" i="2"/>
  <c r="AD190" i="2"/>
  <c r="AA190" i="2"/>
  <c r="S192" i="2"/>
  <c r="U191" i="2"/>
  <c r="AD29" i="2"/>
  <c r="AE29" i="2"/>
  <c r="AC29" i="2"/>
  <c r="AB29" i="2"/>
  <c r="AA71" i="2"/>
  <c r="V191" i="2" l="1"/>
  <c r="Y191" i="2"/>
  <c r="Z191" i="2"/>
  <c r="W191" i="2"/>
  <c r="X191" i="2"/>
  <c r="AB191" i="2"/>
  <c r="AC191" i="2"/>
  <c r="AE191" i="2"/>
  <c r="AD191" i="2"/>
  <c r="AA191" i="2"/>
  <c r="S193" i="2"/>
  <c r="U192" i="2"/>
  <c r="AE28" i="2"/>
  <c r="AD28" i="2"/>
  <c r="AC28" i="2"/>
  <c r="AB28" i="2"/>
  <c r="AA70" i="2"/>
  <c r="V192" i="2" l="1"/>
  <c r="Y192" i="2"/>
  <c r="Z192" i="2"/>
  <c r="W192" i="2"/>
  <c r="X192" i="2"/>
  <c r="AC192" i="2"/>
  <c r="AB192" i="2"/>
  <c r="AD192" i="2"/>
  <c r="AE192" i="2"/>
  <c r="AA192" i="2"/>
  <c r="S194" i="2"/>
  <c r="U193" i="2"/>
  <c r="AE27" i="2"/>
  <c r="AD27" i="2"/>
  <c r="AC27" i="2"/>
  <c r="AB27" i="2"/>
  <c r="AA69" i="2"/>
  <c r="V193" i="2" l="1"/>
  <c r="Y193" i="2"/>
  <c r="Z193" i="2"/>
  <c r="X193" i="2"/>
  <c r="W193" i="2"/>
  <c r="AC193" i="2"/>
  <c r="AE193" i="2"/>
  <c r="AB193" i="2"/>
  <c r="AD193" i="2"/>
  <c r="AA193" i="2"/>
  <c r="S195" i="2"/>
  <c r="U194" i="2"/>
  <c r="AE26" i="2"/>
  <c r="AD26" i="2"/>
  <c r="AC26" i="2"/>
  <c r="AB26" i="2"/>
  <c r="AA68" i="2"/>
  <c r="V194" i="2" l="1"/>
  <c r="Z194" i="2"/>
  <c r="Y194" i="2"/>
  <c r="X194" i="2"/>
  <c r="W194" i="2"/>
  <c r="AC194" i="2"/>
  <c r="AB194" i="2"/>
  <c r="AD194" i="2"/>
  <c r="AE194" i="2"/>
  <c r="AA194" i="2"/>
  <c r="S196" i="2"/>
  <c r="U195" i="2"/>
  <c r="AD25" i="2"/>
  <c r="AE25" i="2"/>
  <c r="AC25" i="2"/>
  <c r="AB25" i="2"/>
  <c r="AA67" i="2"/>
  <c r="V195" i="2" l="1"/>
  <c r="Y195" i="2"/>
  <c r="Z195" i="2"/>
  <c r="W195" i="2"/>
  <c r="X195" i="2"/>
  <c r="S197" i="2"/>
  <c r="U196" i="2"/>
  <c r="AB195" i="2"/>
  <c r="AC195" i="2"/>
  <c r="AD195" i="2"/>
  <c r="AE195" i="2"/>
  <c r="AA195" i="2"/>
  <c r="AE24" i="2"/>
  <c r="AC24" i="2"/>
  <c r="AD24" i="2"/>
  <c r="AB24" i="2"/>
  <c r="AA66" i="2"/>
  <c r="V196" i="2" l="1"/>
  <c r="Y196" i="2"/>
  <c r="Z196" i="2"/>
  <c r="X196" i="2"/>
  <c r="W196" i="2"/>
  <c r="AC196" i="2"/>
  <c r="AB196" i="2"/>
  <c r="AE196" i="2"/>
  <c r="AD196" i="2"/>
  <c r="AA196" i="2"/>
  <c r="S198" i="2"/>
  <c r="U197" i="2"/>
  <c r="AE23" i="2"/>
  <c r="AD23" i="2"/>
  <c r="AC23" i="2"/>
  <c r="AB23" i="2"/>
  <c r="AA65" i="2"/>
  <c r="V197" i="2" l="1"/>
  <c r="Y197" i="2"/>
  <c r="Z197" i="2"/>
  <c r="W197" i="2"/>
  <c r="X197" i="2"/>
  <c r="AD197" i="2"/>
  <c r="AC197" i="2"/>
  <c r="AE197" i="2"/>
  <c r="AB197" i="2"/>
  <c r="AA197" i="2"/>
  <c r="S199" i="2"/>
  <c r="U198" i="2"/>
  <c r="AE22" i="2"/>
  <c r="AD22" i="2"/>
  <c r="AC22" i="2"/>
  <c r="AB22" i="2"/>
  <c r="AA64" i="2"/>
  <c r="V198" i="2" l="1"/>
  <c r="Y198" i="2"/>
  <c r="X198" i="2"/>
  <c r="Z198" i="2"/>
  <c r="W198" i="2"/>
  <c r="AB198" i="2"/>
  <c r="AC198" i="2"/>
  <c r="AE198" i="2"/>
  <c r="AD198" i="2"/>
  <c r="AA198" i="2"/>
  <c r="S200" i="2"/>
  <c r="U199" i="2"/>
  <c r="AD21" i="2"/>
  <c r="AE21" i="2"/>
  <c r="AB21" i="2"/>
  <c r="AC21" i="2"/>
  <c r="AA63" i="2"/>
  <c r="V199" i="2" l="1"/>
  <c r="Y199" i="2"/>
  <c r="Z199" i="2"/>
  <c r="W199" i="2"/>
  <c r="X199" i="2"/>
  <c r="AB199" i="2"/>
  <c r="AC199" i="2"/>
  <c r="AD199" i="2"/>
  <c r="AE199" i="2"/>
  <c r="AA199" i="2"/>
  <c r="S201" i="2"/>
  <c r="U200" i="2"/>
  <c r="AE20" i="2"/>
  <c r="AD20" i="2"/>
  <c r="AC20" i="2"/>
  <c r="AB20" i="2"/>
  <c r="AA62" i="2"/>
  <c r="V200" i="2" l="1"/>
  <c r="Y200" i="2"/>
  <c r="Z200" i="2"/>
  <c r="X200" i="2"/>
  <c r="W200" i="2"/>
  <c r="AC200" i="2"/>
  <c r="AB200" i="2"/>
  <c r="AE200" i="2"/>
  <c r="AD200" i="2"/>
  <c r="AA200" i="2"/>
  <c r="S202" i="2"/>
  <c r="U201" i="2"/>
  <c r="AE19" i="2"/>
  <c r="AD19" i="2"/>
  <c r="AC19" i="2"/>
  <c r="AB19" i="2"/>
  <c r="AA61" i="2"/>
  <c r="V201" i="2" l="1"/>
  <c r="Y201" i="2"/>
  <c r="Z201" i="2"/>
  <c r="X201" i="2"/>
  <c r="W201" i="2"/>
  <c r="AB201" i="2"/>
  <c r="AD201" i="2"/>
  <c r="AC201" i="2"/>
  <c r="AE201" i="2"/>
  <c r="AA201" i="2"/>
  <c r="S203" i="2"/>
  <c r="U202" i="2"/>
  <c r="AE18" i="2"/>
  <c r="AD18" i="2"/>
  <c r="AC18" i="2"/>
  <c r="AB18" i="2"/>
  <c r="AA60" i="2"/>
  <c r="V202" i="2" l="1"/>
  <c r="Y202" i="2"/>
  <c r="Z202" i="2"/>
  <c r="X202" i="2"/>
  <c r="W202" i="2"/>
  <c r="AB202" i="2"/>
  <c r="AC202" i="2"/>
  <c r="AE202" i="2"/>
  <c r="AD202" i="2"/>
  <c r="AA202" i="2"/>
  <c r="S204" i="2"/>
  <c r="U203" i="2"/>
  <c r="AD17" i="2"/>
  <c r="AE17" i="2"/>
  <c r="AB17" i="2"/>
  <c r="AC17" i="2"/>
  <c r="AA59" i="2"/>
  <c r="V203" i="2" l="1"/>
  <c r="Y203" i="2"/>
  <c r="Z203" i="2"/>
  <c r="W203" i="2"/>
  <c r="X203" i="2"/>
  <c r="AB203" i="2"/>
  <c r="AC203" i="2"/>
  <c r="AE203" i="2"/>
  <c r="AD203" i="2"/>
  <c r="AA203" i="2"/>
  <c r="S205" i="2"/>
  <c r="U204" i="2"/>
  <c r="AE16" i="2"/>
  <c r="AD16" i="2"/>
  <c r="AC16" i="2"/>
  <c r="AB16" i="2"/>
  <c r="AA58" i="2"/>
  <c r="V204" i="2" l="1"/>
  <c r="Y204" i="2"/>
  <c r="Z204" i="2"/>
  <c r="X204" i="2"/>
  <c r="W204" i="2"/>
  <c r="AC204" i="2"/>
  <c r="AB204" i="2"/>
  <c r="AE204" i="2"/>
  <c r="AD204" i="2"/>
  <c r="AA204" i="2"/>
  <c r="S206" i="2"/>
  <c r="U205" i="2"/>
  <c r="AE15" i="2"/>
  <c r="AD15" i="2"/>
  <c r="AC15" i="2"/>
  <c r="AA57" i="2"/>
  <c r="V205" i="2" l="1"/>
  <c r="Y205" i="2"/>
  <c r="Z205" i="2"/>
  <c r="X205" i="2"/>
  <c r="W205" i="2"/>
  <c r="AD205" i="2"/>
  <c r="AC205" i="2"/>
  <c r="AE205" i="2"/>
  <c r="AB205" i="2"/>
  <c r="AA205" i="2"/>
  <c r="S207" i="2"/>
  <c r="U206" i="2"/>
  <c r="AE14" i="2"/>
  <c r="AD14" i="2"/>
  <c r="AC14" i="2"/>
  <c r="AA56" i="2"/>
  <c r="V206" i="2" l="1"/>
  <c r="X206" i="2"/>
  <c r="Y206" i="2"/>
  <c r="Z206" i="2"/>
  <c r="W206" i="2"/>
  <c r="AC206" i="2"/>
  <c r="AB206" i="2"/>
  <c r="AE206" i="2"/>
  <c r="AD206" i="2"/>
  <c r="AA206" i="2"/>
  <c r="S208" i="2"/>
  <c r="U207" i="2"/>
  <c r="AD13" i="2"/>
  <c r="AE13" i="2"/>
  <c r="AC13" i="2"/>
  <c r="AA55" i="2"/>
  <c r="V207" i="2" l="1"/>
  <c r="Y207" i="2"/>
  <c r="Z207" i="2"/>
  <c r="W207" i="2"/>
  <c r="X207" i="2"/>
  <c r="AB207" i="2"/>
  <c r="AC207" i="2"/>
  <c r="AD207" i="2"/>
  <c r="AE207" i="2"/>
  <c r="AA207" i="2"/>
  <c r="S209" i="2"/>
  <c r="U208" i="2"/>
  <c r="AE12" i="2"/>
  <c r="AD12" i="2"/>
  <c r="AC12" i="2"/>
  <c r="AA54" i="2"/>
  <c r="V208" i="2" l="1"/>
  <c r="Y208" i="2"/>
  <c r="Z208" i="2"/>
  <c r="W208" i="2"/>
  <c r="X208" i="2"/>
  <c r="AC208" i="2"/>
  <c r="AB208" i="2"/>
  <c r="AE208" i="2"/>
  <c r="AD208" i="2"/>
  <c r="AA208" i="2"/>
  <c r="S210" i="2"/>
  <c r="U209" i="2"/>
  <c r="AE11" i="2"/>
  <c r="AD11" i="2"/>
  <c r="AC11" i="2"/>
  <c r="AA53" i="2"/>
  <c r="V209" i="2" l="1"/>
  <c r="Y209" i="2"/>
  <c r="Z209" i="2"/>
  <c r="X209" i="2"/>
  <c r="W209" i="2"/>
  <c r="AE209" i="2"/>
  <c r="AD209" i="2"/>
  <c r="AB209" i="2"/>
  <c r="AC209" i="2"/>
  <c r="AA209" i="2"/>
  <c r="S211" i="2"/>
  <c r="U210" i="2"/>
  <c r="AE10" i="2"/>
  <c r="AD10" i="2"/>
  <c r="AC10" i="2"/>
  <c r="AA52" i="2"/>
  <c r="V210" i="2" l="1"/>
  <c r="Y210" i="2"/>
  <c r="Z210" i="2"/>
  <c r="X210" i="2"/>
  <c r="W210" i="2"/>
  <c r="S212" i="2"/>
  <c r="U211" i="2"/>
  <c r="AE210" i="2"/>
  <c r="AD210" i="2"/>
  <c r="AB210" i="2"/>
  <c r="AC210" i="2"/>
  <c r="AA210" i="2"/>
  <c r="AD9" i="2"/>
  <c r="AE9" i="2"/>
  <c r="AC9" i="2"/>
  <c r="AA51" i="2"/>
  <c r="V211" i="2" l="1"/>
  <c r="Y211" i="2"/>
  <c r="Z211" i="2"/>
  <c r="W211" i="2"/>
  <c r="X211" i="2"/>
  <c r="S213" i="2"/>
  <c r="U212" i="2"/>
  <c r="AE211" i="2"/>
  <c r="AD211" i="2"/>
  <c r="AB211" i="2"/>
  <c r="AC211" i="2"/>
  <c r="AA211" i="2"/>
  <c r="AE8" i="2"/>
  <c r="AC8" i="2"/>
  <c r="AD8" i="2"/>
  <c r="AA50" i="2"/>
  <c r="V212" i="2" l="1"/>
  <c r="Y212" i="2"/>
  <c r="Z212" i="2"/>
  <c r="X212" i="2"/>
  <c r="W212" i="2"/>
  <c r="AE212" i="2"/>
  <c r="AD212" i="2"/>
  <c r="AC212" i="2"/>
  <c r="AB212" i="2"/>
  <c r="AA212" i="2"/>
  <c r="S214" i="2"/>
  <c r="U213" i="2"/>
  <c r="AE7" i="2"/>
  <c r="AD7" i="2"/>
  <c r="AC7" i="2"/>
  <c r="AA49" i="2"/>
  <c r="V213" i="2" l="1"/>
  <c r="Y213" i="2"/>
  <c r="Z213" i="2"/>
  <c r="W213" i="2"/>
  <c r="X213" i="2"/>
  <c r="S215" i="2"/>
  <c r="U214" i="2"/>
  <c r="AE213" i="2"/>
  <c r="AB213" i="2"/>
  <c r="AD213" i="2"/>
  <c r="AC213" i="2"/>
  <c r="AA213" i="2"/>
  <c r="AE6" i="2"/>
  <c r="AD6" i="2"/>
  <c r="AC6" i="2"/>
  <c r="AA48" i="2"/>
  <c r="V214" i="2" l="1"/>
  <c r="Y214" i="2"/>
  <c r="X214" i="2"/>
  <c r="W214" i="2"/>
  <c r="Z214" i="2"/>
  <c r="AE214" i="2"/>
  <c r="AD214" i="2"/>
  <c r="AB214" i="2"/>
  <c r="AC214" i="2"/>
  <c r="AA214" i="2"/>
  <c r="S216" i="2"/>
  <c r="U215" i="2"/>
  <c r="AD5" i="2"/>
  <c r="AE5" i="2"/>
  <c r="AC5" i="2"/>
  <c r="AA47" i="2"/>
  <c r="V215" i="2" l="1"/>
  <c r="Y215" i="2"/>
  <c r="Z215" i="2"/>
  <c r="W215" i="2"/>
  <c r="X215" i="2"/>
  <c r="S217" i="2"/>
  <c r="U216" i="2"/>
  <c r="AE215" i="2"/>
  <c r="AD215" i="2"/>
  <c r="AB215" i="2"/>
  <c r="AC215" i="2"/>
  <c r="AA215" i="2"/>
  <c r="AE4" i="2"/>
  <c r="AD4" i="2"/>
  <c r="AC4" i="2"/>
  <c r="AA46" i="2"/>
  <c r="R3" i="2" l="1"/>
  <c r="R7" i="2"/>
  <c r="R11" i="2"/>
  <c r="R15" i="2"/>
  <c r="R19" i="2"/>
  <c r="R23" i="2"/>
  <c r="R27" i="2"/>
  <c r="R31" i="2"/>
  <c r="R35" i="2"/>
  <c r="R39" i="2"/>
  <c r="R43" i="2"/>
  <c r="R47" i="2"/>
  <c r="R51" i="2"/>
  <c r="R55" i="2"/>
  <c r="R59" i="2"/>
  <c r="R63" i="2"/>
  <c r="R67" i="2"/>
  <c r="R71" i="2"/>
  <c r="R75" i="2"/>
  <c r="R79" i="2"/>
  <c r="R83" i="2"/>
  <c r="R87" i="2"/>
  <c r="R91" i="2"/>
  <c r="R95" i="2"/>
  <c r="R99" i="2"/>
  <c r="R103" i="2"/>
  <c r="R107" i="2"/>
  <c r="R111" i="2"/>
  <c r="R115" i="2"/>
  <c r="R119" i="2"/>
  <c r="R123" i="2"/>
  <c r="R127" i="2"/>
  <c r="R131" i="2"/>
  <c r="R135" i="2"/>
  <c r="R139" i="2"/>
  <c r="R143" i="2"/>
  <c r="R147" i="2"/>
  <c r="R151" i="2"/>
  <c r="R155" i="2"/>
  <c r="R159" i="2"/>
  <c r="R163" i="2"/>
  <c r="R167" i="2"/>
  <c r="R171" i="2"/>
  <c r="R175" i="2"/>
  <c r="R179" i="2"/>
  <c r="R183" i="2"/>
  <c r="R187" i="2"/>
  <c r="R191" i="2"/>
  <c r="R195" i="2"/>
  <c r="R199" i="2"/>
  <c r="R203" i="2"/>
  <c r="R207" i="2"/>
  <c r="R211" i="2"/>
  <c r="R215" i="2"/>
  <c r="Q3" i="2"/>
  <c r="Q7" i="2"/>
  <c r="Q11" i="2"/>
  <c r="Q15" i="2"/>
  <c r="Q19" i="2"/>
  <c r="Q23" i="2"/>
  <c r="Q27" i="2"/>
  <c r="Q31" i="2"/>
  <c r="Q35" i="2"/>
  <c r="Q39" i="2"/>
  <c r="Q43" i="2"/>
  <c r="Q47" i="2"/>
  <c r="Q51" i="2"/>
  <c r="Q55" i="2"/>
  <c r="Q59" i="2"/>
  <c r="Q63" i="2"/>
  <c r="Q67" i="2"/>
  <c r="Q71" i="2"/>
  <c r="Q75" i="2"/>
  <c r="Q79" i="2"/>
  <c r="Q83" i="2"/>
  <c r="Q87" i="2"/>
  <c r="Q91" i="2"/>
  <c r="Q95" i="2"/>
  <c r="Q99" i="2"/>
  <c r="Q103" i="2"/>
  <c r="Q107" i="2"/>
  <c r="Q111" i="2"/>
  <c r="R5" i="2"/>
  <c r="R9" i="2"/>
  <c r="R13" i="2"/>
  <c r="R17" i="2"/>
  <c r="R21" i="2"/>
  <c r="R25" i="2"/>
  <c r="R29" i="2"/>
  <c r="R33" i="2"/>
  <c r="R37" i="2"/>
  <c r="R41" i="2"/>
  <c r="R45" i="2"/>
  <c r="R49" i="2"/>
  <c r="R53" i="2"/>
  <c r="R57" i="2"/>
  <c r="R61" i="2"/>
  <c r="R65" i="2"/>
  <c r="R69" i="2"/>
  <c r="R73" i="2"/>
  <c r="R77" i="2"/>
  <c r="R81" i="2"/>
  <c r="R85" i="2"/>
  <c r="R89" i="2"/>
  <c r="R93" i="2"/>
  <c r="R97" i="2"/>
  <c r="R101" i="2"/>
  <c r="R105" i="2"/>
  <c r="R109" i="2"/>
  <c r="R113" i="2"/>
  <c r="R117" i="2"/>
  <c r="R121" i="2"/>
  <c r="R125" i="2"/>
  <c r="R129" i="2"/>
  <c r="R133" i="2"/>
  <c r="R137" i="2"/>
  <c r="R141" i="2"/>
  <c r="R145" i="2"/>
  <c r="R149" i="2"/>
  <c r="R153" i="2"/>
  <c r="R157" i="2"/>
  <c r="R161" i="2"/>
  <c r="R165" i="2"/>
  <c r="R169" i="2"/>
  <c r="R173" i="2"/>
  <c r="R177" i="2"/>
  <c r="R181" i="2"/>
  <c r="R185" i="2"/>
  <c r="R189" i="2"/>
  <c r="R193" i="2"/>
  <c r="R197" i="2"/>
  <c r="R201" i="2"/>
  <c r="R205" i="2"/>
  <c r="R209" i="2"/>
  <c r="R213" i="2"/>
  <c r="R217" i="2"/>
  <c r="Q5" i="2"/>
  <c r="Q9" i="2"/>
  <c r="Q13" i="2"/>
  <c r="Q17" i="2"/>
  <c r="Q21" i="2"/>
  <c r="Q25" i="2"/>
  <c r="Q29" i="2"/>
  <c r="Q33" i="2"/>
  <c r="Q37" i="2"/>
  <c r="Q41" i="2"/>
  <c r="Q45" i="2"/>
  <c r="Q49" i="2"/>
  <c r="Q53" i="2"/>
  <c r="Q57" i="2"/>
  <c r="Q61" i="2"/>
  <c r="Q65" i="2"/>
  <c r="Q69" i="2"/>
  <c r="Q73" i="2"/>
  <c r="Q77" i="2"/>
  <c r="Q81" i="2"/>
  <c r="Q85" i="2"/>
  <c r="Q89" i="2"/>
  <c r="Q93" i="2"/>
  <c r="Q97" i="2"/>
  <c r="Q101" i="2"/>
  <c r="Q105" i="2"/>
  <c r="Q109" i="2"/>
  <c r="Q113" i="2"/>
  <c r="R6" i="2"/>
  <c r="R10" i="2"/>
  <c r="R14" i="2"/>
  <c r="R18" i="2"/>
  <c r="R22" i="2"/>
  <c r="R26" i="2"/>
  <c r="R30" i="2"/>
  <c r="R34" i="2"/>
  <c r="R38" i="2"/>
  <c r="R42" i="2"/>
  <c r="R46" i="2"/>
  <c r="R50" i="2"/>
  <c r="R54" i="2"/>
  <c r="R58" i="2"/>
  <c r="R62" i="2"/>
  <c r="R66" i="2"/>
  <c r="R70" i="2"/>
  <c r="R74" i="2"/>
  <c r="R78" i="2"/>
  <c r="R82" i="2"/>
  <c r="R86" i="2"/>
  <c r="R90" i="2"/>
  <c r="R94" i="2"/>
  <c r="R98" i="2"/>
  <c r="R102" i="2"/>
  <c r="R106" i="2"/>
  <c r="R110" i="2"/>
  <c r="R114" i="2"/>
  <c r="R118" i="2"/>
  <c r="R122" i="2"/>
  <c r="R126" i="2"/>
  <c r="R130" i="2"/>
  <c r="R134" i="2"/>
  <c r="R138" i="2"/>
  <c r="R142" i="2"/>
  <c r="R146" i="2"/>
  <c r="R150" i="2"/>
  <c r="R154" i="2"/>
  <c r="R158" i="2"/>
  <c r="R162" i="2"/>
  <c r="R166" i="2"/>
  <c r="R170" i="2"/>
  <c r="R174" i="2"/>
  <c r="R178" i="2"/>
  <c r="R182" i="2"/>
  <c r="R186" i="2"/>
  <c r="R190" i="2"/>
  <c r="R194" i="2"/>
  <c r="R198" i="2"/>
  <c r="R202" i="2"/>
  <c r="R206" i="2"/>
  <c r="R210" i="2"/>
  <c r="R214" i="2"/>
  <c r="R2" i="2"/>
  <c r="Q6" i="2"/>
  <c r="Q10" i="2"/>
  <c r="Q14" i="2"/>
  <c r="Q18" i="2"/>
  <c r="Q22" i="2"/>
  <c r="Q26" i="2"/>
  <c r="Q30" i="2"/>
  <c r="Q34" i="2"/>
  <c r="Q38" i="2"/>
  <c r="Q42" i="2"/>
  <c r="Q46" i="2"/>
  <c r="Q50" i="2"/>
  <c r="Q54" i="2"/>
  <c r="Q58" i="2"/>
  <c r="Q62" i="2"/>
  <c r="Q66" i="2"/>
  <c r="Q70" i="2"/>
  <c r="Q74" i="2"/>
  <c r="Q78" i="2"/>
  <c r="Q82" i="2"/>
  <c r="Q86" i="2"/>
  <c r="Q90" i="2"/>
  <c r="Q94" i="2"/>
  <c r="Q98" i="2"/>
  <c r="Q102" i="2"/>
  <c r="Q106" i="2"/>
  <c r="Q110" i="2"/>
  <c r="Q114" i="2"/>
  <c r="R8" i="2"/>
  <c r="R24" i="2"/>
  <c r="R40" i="2"/>
  <c r="R56" i="2"/>
  <c r="R72" i="2"/>
  <c r="R88" i="2"/>
  <c r="R104" i="2"/>
  <c r="R120" i="2"/>
  <c r="R136" i="2"/>
  <c r="R152" i="2"/>
  <c r="R168" i="2"/>
  <c r="R184" i="2"/>
  <c r="R200" i="2"/>
  <c r="R216" i="2"/>
  <c r="Q16" i="2"/>
  <c r="Q32" i="2"/>
  <c r="Q48" i="2"/>
  <c r="Q64" i="2"/>
  <c r="Q80" i="2"/>
  <c r="Q96" i="2"/>
  <c r="Q112" i="2"/>
  <c r="Q118" i="2"/>
  <c r="Q122" i="2"/>
  <c r="Q126" i="2"/>
  <c r="Q130" i="2"/>
  <c r="Q134" i="2"/>
  <c r="Q138" i="2"/>
  <c r="Q142" i="2"/>
  <c r="Q146" i="2"/>
  <c r="Q150" i="2"/>
  <c r="Q154" i="2"/>
  <c r="Q158" i="2"/>
  <c r="Q162" i="2"/>
  <c r="Q166" i="2"/>
  <c r="Q170" i="2"/>
  <c r="Q174" i="2"/>
  <c r="Q178" i="2"/>
  <c r="Q182" i="2"/>
  <c r="Q186" i="2"/>
  <c r="Q190" i="2"/>
  <c r="Q194" i="2"/>
  <c r="Q198" i="2"/>
  <c r="Q202" i="2"/>
  <c r="Q206" i="2"/>
  <c r="Q210" i="2"/>
  <c r="Q214" i="2"/>
  <c r="Q2" i="2"/>
  <c r="P6" i="2"/>
  <c r="P10" i="2"/>
  <c r="P14" i="2"/>
  <c r="P18" i="2"/>
  <c r="P22" i="2"/>
  <c r="P26" i="2"/>
  <c r="P30" i="2"/>
  <c r="P34" i="2"/>
  <c r="P38" i="2"/>
  <c r="P42" i="2"/>
  <c r="P46" i="2"/>
  <c r="P50" i="2"/>
  <c r="P54" i="2"/>
  <c r="P58" i="2"/>
  <c r="P62" i="2"/>
  <c r="P66" i="2"/>
  <c r="P70" i="2"/>
  <c r="P74" i="2"/>
  <c r="P78" i="2"/>
  <c r="P82" i="2"/>
  <c r="P86" i="2"/>
  <c r="P90" i="2"/>
  <c r="P94" i="2"/>
  <c r="P98" i="2"/>
  <c r="P102" i="2"/>
  <c r="P106" i="2"/>
  <c r="P110" i="2"/>
  <c r="P114" i="2"/>
  <c r="P118" i="2"/>
  <c r="P122" i="2"/>
  <c r="P126" i="2"/>
  <c r="P130" i="2"/>
  <c r="P134" i="2"/>
  <c r="P138" i="2"/>
  <c r="P142" i="2"/>
  <c r="P146" i="2"/>
  <c r="P150" i="2"/>
  <c r="P154" i="2"/>
  <c r="R12" i="2"/>
  <c r="R28" i="2"/>
  <c r="R44" i="2"/>
  <c r="R60" i="2"/>
  <c r="R76" i="2"/>
  <c r="R92" i="2"/>
  <c r="R108" i="2"/>
  <c r="R124" i="2"/>
  <c r="R140" i="2"/>
  <c r="R156" i="2"/>
  <c r="R172" i="2"/>
  <c r="R188" i="2"/>
  <c r="R204" i="2"/>
  <c r="Q4" i="2"/>
  <c r="Q20" i="2"/>
  <c r="Q36" i="2"/>
  <c r="Q52" i="2"/>
  <c r="Q68" i="2"/>
  <c r="Q84" i="2"/>
  <c r="Q100" i="2"/>
  <c r="Q115" i="2"/>
  <c r="Q119" i="2"/>
  <c r="Q123" i="2"/>
  <c r="Q127" i="2"/>
  <c r="Q131" i="2"/>
  <c r="Q135" i="2"/>
  <c r="Q139" i="2"/>
  <c r="Q143" i="2"/>
  <c r="Q147" i="2"/>
  <c r="Q151" i="2"/>
  <c r="Q155" i="2"/>
  <c r="Q159" i="2"/>
  <c r="Q163" i="2"/>
  <c r="Q167" i="2"/>
  <c r="Q171" i="2"/>
  <c r="Q175" i="2"/>
  <c r="Q179" i="2"/>
  <c r="Q183" i="2"/>
  <c r="Q187" i="2"/>
  <c r="Q191" i="2"/>
  <c r="Q195" i="2"/>
  <c r="Q199" i="2"/>
  <c r="Q203" i="2"/>
  <c r="Q207" i="2"/>
  <c r="Q211" i="2"/>
  <c r="Q215" i="2"/>
  <c r="P3" i="2"/>
  <c r="P7" i="2"/>
  <c r="P11" i="2"/>
  <c r="P15" i="2"/>
  <c r="P19" i="2"/>
  <c r="P23" i="2"/>
  <c r="P27" i="2"/>
  <c r="P31" i="2"/>
  <c r="P35" i="2"/>
  <c r="P39" i="2"/>
  <c r="P43" i="2"/>
  <c r="P47" i="2"/>
  <c r="P51" i="2"/>
  <c r="P55" i="2"/>
  <c r="P59" i="2"/>
  <c r="P63" i="2"/>
  <c r="P67" i="2"/>
  <c r="P71" i="2"/>
  <c r="P75" i="2"/>
  <c r="P79" i="2"/>
  <c r="P83" i="2"/>
  <c r="P87" i="2"/>
  <c r="P91" i="2"/>
  <c r="P95" i="2"/>
  <c r="P99" i="2"/>
  <c r="P103" i="2"/>
  <c r="P107" i="2"/>
  <c r="P111" i="2"/>
  <c r="P115" i="2"/>
  <c r="P119" i="2"/>
  <c r="P123" i="2"/>
  <c r="P127" i="2"/>
  <c r="P131" i="2"/>
  <c r="P135" i="2"/>
  <c r="P139" i="2"/>
  <c r="P143" i="2"/>
  <c r="P147" i="2"/>
  <c r="P151" i="2"/>
  <c r="R16" i="2"/>
  <c r="R32" i="2"/>
  <c r="R48" i="2"/>
  <c r="R64" i="2"/>
  <c r="R80" i="2"/>
  <c r="R96" i="2"/>
  <c r="R112" i="2"/>
  <c r="R128" i="2"/>
  <c r="R144" i="2"/>
  <c r="R160" i="2"/>
  <c r="R176" i="2"/>
  <c r="R192" i="2"/>
  <c r="R208" i="2"/>
  <c r="Q8" i="2"/>
  <c r="Q24" i="2"/>
  <c r="Q40" i="2"/>
  <c r="Q56" i="2"/>
  <c r="Q72" i="2"/>
  <c r="Q88" i="2"/>
  <c r="Q104" i="2"/>
  <c r="Q116" i="2"/>
  <c r="Q120" i="2"/>
  <c r="Q124" i="2"/>
  <c r="Q128" i="2"/>
  <c r="Q132" i="2"/>
  <c r="Q136" i="2"/>
  <c r="Q140" i="2"/>
  <c r="Q144" i="2"/>
  <c r="Q148" i="2"/>
  <c r="Q152" i="2"/>
  <c r="Q156" i="2"/>
  <c r="Q160" i="2"/>
  <c r="Q164" i="2"/>
  <c r="Q168" i="2"/>
  <c r="Q172" i="2"/>
  <c r="Q176" i="2"/>
  <c r="Q180" i="2"/>
  <c r="Q184" i="2"/>
  <c r="Q188" i="2"/>
  <c r="Q192" i="2"/>
  <c r="Q196" i="2"/>
  <c r="Q200" i="2"/>
  <c r="Q204" i="2"/>
  <c r="Q208" i="2"/>
  <c r="Q212" i="2"/>
  <c r="Q216" i="2"/>
  <c r="P4" i="2"/>
  <c r="P8" i="2"/>
  <c r="P12" i="2"/>
  <c r="P16" i="2"/>
  <c r="P20" i="2"/>
  <c r="P24" i="2"/>
  <c r="P28" i="2"/>
  <c r="P32" i="2"/>
  <c r="P36" i="2"/>
  <c r="P40" i="2"/>
  <c r="P44" i="2"/>
  <c r="P48" i="2"/>
  <c r="P52" i="2"/>
  <c r="P56" i="2"/>
  <c r="P60" i="2"/>
  <c r="P64" i="2"/>
  <c r="P68" i="2"/>
  <c r="P72" i="2"/>
  <c r="P76" i="2"/>
  <c r="P80" i="2"/>
  <c r="P84" i="2"/>
  <c r="P88" i="2"/>
  <c r="P92" i="2"/>
  <c r="P96" i="2"/>
  <c r="P100" i="2"/>
  <c r="P104" i="2"/>
  <c r="P108" i="2"/>
  <c r="P112" i="2"/>
  <c r="P116" i="2"/>
  <c r="P120" i="2"/>
  <c r="P124" i="2"/>
  <c r="P128" i="2"/>
  <c r="P132" i="2"/>
  <c r="P136" i="2"/>
  <c r="P140" i="2"/>
  <c r="P144" i="2"/>
  <c r="P148" i="2"/>
  <c r="P152" i="2"/>
  <c r="R4" i="2"/>
  <c r="R68" i="2"/>
  <c r="R132" i="2"/>
  <c r="R196" i="2"/>
  <c r="Q44" i="2"/>
  <c r="Q108" i="2"/>
  <c r="Q129" i="2"/>
  <c r="Q145" i="2"/>
  <c r="Q161" i="2"/>
  <c r="Q177" i="2"/>
  <c r="Q193" i="2"/>
  <c r="Q209" i="2"/>
  <c r="P9" i="2"/>
  <c r="P25" i="2"/>
  <c r="P41" i="2"/>
  <c r="P57" i="2"/>
  <c r="P73" i="2"/>
  <c r="P89" i="2"/>
  <c r="P105" i="2"/>
  <c r="P121" i="2"/>
  <c r="P137" i="2"/>
  <c r="P153" i="2"/>
  <c r="P158" i="2"/>
  <c r="P162" i="2"/>
  <c r="P166" i="2"/>
  <c r="P170" i="2"/>
  <c r="P174" i="2"/>
  <c r="P178" i="2"/>
  <c r="P182" i="2"/>
  <c r="P186" i="2"/>
  <c r="P190" i="2"/>
  <c r="P194" i="2"/>
  <c r="P198" i="2"/>
  <c r="P202" i="2"/>
  <c r="P206" i="2"/>
  <c r="P210" i="2"/>
  <c r="P214" i="2"/>
  <c r="P2" i="2"/>
  <c r="O6" i="2"/>
  <c r="O10" i="2"/>
  <c r="O14" i="2"/>
  <c r="O18" i="2"/>
  <c r="O22" i="2"/>
  <c r="O26" i="2"/>
  <c r="O30" i="2"/>
  <c r="O34" i="2"/>
  <c r="O38" i="2"/>
  <c r="O42" i="2"/>
  <c r="O46" i="2"/>
  <c r="O50" i="2"/>
  <c r="O54" i="2"/>
  <c r="O58" i="2"/>
  <c r="O62" i="2"/>
  <c r="O66" i="2"/>
  <c r="O70" i="2"/>
  <c r="O74" i="2"/>
  <c r="O78" i="2"/>
  <c r="O82" i="2"/>
  <c r="O86" i="2"/>
  <c r="O90" i="2"/>
  <c r="O94" i="2"/>
  <c r="O98" i="2"/>
  <c r="O102" i="2"/>
  <c r="O106" i="2"/>
  <c r="O110" i="2"/>
  <c r="O114" i="2"/>
  <c r="O118" i="2"/>
  <c r="O122" i="2"/>
  <c r="O126" i="2"/>
  <c r="O130" i="2"/>
  <c r="O134" i="2"/>
  <c r="O138" i="2"/>
  <c r="O142" i="2"/>
  <c r="O146" i="2"/>
  <c r="O150" i="2"/>
  <c r="O154" i="2"/>
  <c r="O158" i="2"/>
  <c r="O162" i="2"/>
  <c r="O166" i="2"/>
  <c r="O170" i="2"/>
  <c r="O174" i="2"/>
  <c r="O178" i="2"/>
  <c r="O182" i="2"/>
  <c r="O186" i="2"/>
  <c r="O190" i="2"/>
  <c r="O194" i="2"/>
  <c r="R20" i="2"/>
  <c r="R84" i="2"/>
  <c r="R148" i="2"/>
  <c r="R212" i="2"/>
  <c r="Q60" i="2"/>
  <c r="Q117" i="2"/>
  <c r="Q133" i="2"/>
  <c r="Q149" i="2"/>
  <c r="Q165" i="2"/>
  <c r="Q181" i="2"/>
  <c r="Q197" i="2"/>
  <c r="Q213" i="2"/>
  <c r="P13" i="2"/>
  <c r="P29" i="2"/>
  <c r="P45" i="2"/>
  <c r="P61" i="2"/>
  <c r="P77" i="2"/>
  <c r="P93" i="2"/>
  <c r="P109" i="2"/>
  <c r="P125" i="2"/>
  <c r="P141" i="2"/>
  <c r="P155" i="2"/>
  <c r="P159" i="2"/>
  <c r="P163" i="2"/>
  <c r="P167" i="2"/>
  <c r="P171" i="2"/>
  <c r="P175" i="2"/>
  <c r="P179" i="2"/>
  <c r="P183" i="2"/>
  <c r="P187" i="2"/>
  <c r="P191" i="2"/>
  <c r="P195" i="2"/>
  <c r="P199" i="2"/>
  <c r="P203" i="2"/>
  <c r="P207" i="2"/>
  <c r="P211" i="2"/>
  <c r="P215" i="2"/>
  <c r="O3" i="2"/>
  <c r="O7" i="2"/>
  <c r="O11" i="2"/>
  <c r="O15" i="2"/>
  <c r="O19" i="2"/>
  <c r="O23" i="2"/>
  <c r="O27" i="2"/>
  <c r="O31" i="2"/>
  <c r="O35" i="2"/>
  <c r="O39" i="2"/>
  <c r="O43" i="2"/>
  <c r="O47" i="2"/>
  <c r="O51" i="2"/>
  <c r="O55" i="2"/>
  <c r="O59" i="2"/>
  <c r="O63" i="2"/>
  <c r="O67" i="2"/>
  <c r="O71" i="2"/>
  <c r="O75" i="2"/>
  <c r="O79" i="2"/>
  <c r="O83" i="2"/>
  <c r="O87" i="2"/>
  <c r="O91" i="2"/>
  <c r="O95" i="2"/>
  <c r="O99" i="2"/>
  <c r="O103" i="2"/>
  <c r="O107" i="2"/>
  <c r="O111" i="2"/>
  <c r="O115" i="2"/>
  <c r="O119" i="2"/>
  <c r="O123" i="2"/>
  <c r="O127" i="2"/>
  <c r="O131" i="2"/>
  <c r="O135" i="2"/>
  <c r="O139" i="2"/>
  <c r="O143" i="2"/>
  <c r="O147" i="2"/>
  <c r="O151" i="2"/>
  <c r="O155" i="2"/>
  <c r="O159" i="2"/>
  <c r="O163" i="2"/>
  <c r="O167" i="2"/>
  <c r="O171" i="2"/>
  <c r="O175" i="2"/>
  <c r="O179" i="2"/>
  <c r="O183" i="2"/>
  <c r="O187" i="2"/>
  <c r="O191" i="2"/>
  <c r="O195" i="2"/>
  <c r="R36" i="2"/>
  <c r="R100" i="2"/>
  <c r="R164" i="2"/>
  <c r="Q12" i="2"/>
  <c r="Q76" i="2"/>
  <c r="Q121" i="2"/>
  <c r="Q137" i="2"/>
  <c r="Q153" i="2"/>
  <c r="Q169" i="2"/>
  <c r="Q185" i="2"/>
  <c r="Q201" i="2"/>
  <c r="Q217" i="2"/>
  <c r="P17" i="2"/>
  <c r="P33" i="2"/>
  <c r="P49" i="2"/>
  <c r="P65" i="2"/>
  <c r="P81" i="2"/>
  <c r="P97" i="2"/>
  <c r="P113" i="2"/>
  <c r="P129" i="2"/>
  <c r="P145" i="2"/>
  <c r="P156" i="2"/>
  <c r="P160" i="2"/>
  <c r="P164" i="2"/>
  <c r="P168" i="2"/>
  <c r="P172" i="2"/>
  <c r="P176" i="2"/>
  <c r="P180" i="2"/>
  <c r="P184" i="2"/>
  <c r="P188" i="2"/>
  <c r="P192" i="2"/>
  <c r="P196" i="2"/>
  <c r="P200" i="2"/>
  <c r="P204" i="2"/>
  <c r="P208" i="2"/>
  <c r="P212" i="2"/>
  <c r="P216" i="2"/>
  <c r="O4" i="2"/>
  <c r="O8" i="2"/>
  <c r="O12" i="2"/>
  <c r="O16" i="2"/>
  <c r="O20" i="2"/>
  <c r="O24" i="2"/>
  <c r="O28" i="2"/>
  <c r="O32" i="2"/>
  <c r="O36" i="2"/>
  <c r="O40" i="2"/>
  <c r="O44" i="2"/>
  <c r="O48" i="2"/>
  <c r="O52" i="2"/>
  <c r="O56" i="2"/>
  <c r="O60" i="2"/>
  <c r="O64" i="2"/>
  <c r="O68" i="2"/>
  <c r="O72" i="2"/>
  <c r="O76" i="2"/>
  <c r="O80" i="2"/>
  <c r="O84" i="2"/>
  <c r="O88" i="2"/>
  <c r="O92" i="2"/>
  <c r="O96" i="2"/>
  <c r="O100" i="2"/>
  <c r="O104" i="2"/>
  <c r="O108" i="2"/>
  <c r="O112" i="2"/>
  <c r="O116" i="2"/>
  <c r="O120" i="2"/>
  <c r="O124" i="2"/>
  <c r="O128" i="2"/>
  <c r="O132" i="2"/>
  <c r="O136" i="2"/>
  <c r="O140" i="2"/>
  <c r="O144" i="2"/>
  <c r="O148" i="2"/>
  <c r="O152" i="2"/>
  <c r="O156" i="2"/>
  <c r="O160" i="2"/>
  <c r="O164" i="2"/>
  <c r="O168" i="2"/>
  <c r="O172" i="2"/>
  <c r="O176" i="2"/>
  <c r="O180" i="2"/>
  <c r="O184" i="2"/>
  <c r="O188" i="2"/>
  <c r="O192" i="2"/>
  <c r="R52" i="2"/>
  <c r="Q92" i="2"/>
  <c r="Q173" i="2"/>
  <c r="P21" i="2"/>
  <c r="P85" i="2"/>
  <c r="P149" i="2"/>
  <c r="P169" i="2"/>
  <c r="P185" i="2"/>
  <c r="P201" i="2"/>
  <c r="P217" i="2"/>
  <c r="O17" i="2"/>
  <c r="O33" i="2"/>
  <c r="O49" i="2"/>
  <c r="O65" i="2"/>
  <c r="O81" i="2"/>
  <c r="O97" i="2"/>
  <c r="O113" i="2"/>
  <c r="O129" i="2"/>
  <c r="O145" i="2"/>
  <c r="O161" i="2"/>
  <c r="O177" i="2"/>
  <c r="O193" i="2"/>
  <c r="O199" i="2"/>
  <c r="O203" i="2"/>
  <c r="O207" i="2"/>
  <c r="O211" i="2"/>
  <c r="O215" i="2"/>
  <c r="O217" i="2"/>
  <c r="P5" i="2"/>
  <c r="P165" i="2"/>
  <c r="P213" i="2"/>
  <c r="O61" i="2"/>
  <c r="O109" i="2"/>
  <c r="O173" i="2"/>
  <c r="O202" i="2"/>
  <c r="O210" i="2"/>
  <c r="R116" i="2"/>
  <c r="Q125" i="2"/>
  <c r="Q189" i="2"/>
  <c r="P37" i="2"/>
  <c r="P101" i="2"/>
  <c r="P157" i="2"/>
  <c r="P173" i="2"/>
  <c r="P189" i="2"/>
  <c r="P205" i="2"/>
  <c r="O5" i="2"/>
  <c r="O21" i="2"/>
  <c r="O37" i="2"/>
  <c r="O53" i="2"/>
  <c r="O69" i="2"/>
  <c r="O85" i="2"/>
  <c r="O101" i="2"/>
  <c r="O117" i="2"/>
  <c r="O133" i="2"/>
  <c r="O149" i="2"/>
  <c r="O165" i="2"/>
  <c r="O181" i="2"/>
  <c r="O196" i="2"/>
  <c r="O200" i="2"/>
  <c r="O204" i="2"/>
  <c r="O208" i="2"/>
  <c r="O212" i="2"/>
  <c r="O216" i="2"/>
  <c r="O213" i="2"/>
  <c r="Q157" i="2"/>
  <c r="P133" i="2"/>
  <c r="P197" i="2"/>
  <c r="O45" i="2"/>
  <c r="O93" i="2"/>
  <c r="O141" i="2"/>
  <c r="O189" i="2"/>
  <c r="O206" i="2"/>
  <c r="O2" i="2"/>
  <c r="R180" i="2"/>
  <c r="Q141" i="2"/>
  <c r="Q205" i="2"/>
  <c r="P53" i="2"/>
  <c r="P117" i="2"/>
  <c r="P161" i="2"/>
  <c r="P177" i="2"/>
  <c r="P193" i="2"/>
  <c r="P209" i="2"/>
  <c r="O9" i="2"/>
  <c r="O25" i="2"/>
  <c r="O41" i="2"/>
  <c r="O57" i="2"/>
  <c r="O73" i="2"/>
  <c r="O89" i="2"/>
  <c r="O105" i="2"/>
  <c r="O121" i="2"/>
  <c r="O137" i="2"/>
  <c r="O153" i="2"/>
  <c r="O169" i="2"/>
  <c r="O185" i="2"/>
  <c r="O197" i="2"/>
  <c r="O201" i="2"/>
  <c r="O205" i="2"/>
  <c r="O209" i="2"/>
  <c r="Q28" i="2"/>
  <c r="P69" i="2"/>
  <c r="P181" i="2"/>
  <c r="O13" i="2"/>
  <c r="O29" i="2"/>
  <c r="O77" i="2"/>
  <c r="O125" i="2"/>
  <c r="O157" i="2"/>
  <c r="O198" i="2"/>
  <c r="O214" i="2"/>
  <c r="N3" i="2"/>
  <c r="N7" i="2"/>
  <c r="N11" i="2"/>
  <c r="N15" i="2"/>
  <c r="N19" i="2"/>
  <c r="N23" i="2"/>
  <c r="N27" i="2"/>
  <c r="N31" i="2"/>
  <c r="N35" i="2"/>
  <c r="N39" i="2"/>
  <c r="N43" i="2"/>
  <c r="N47" i="2"/>
  <c r="N51" i="2"/>
  <c r="N55" i="2"/>
  <c r="N59" i="2"/>
  <c r="N63" i="2"/>
  <c r="N67" i="2"/>
  <c r="N71" i="2"/>
  <c r="N75" i="2"/>
  <c r="N79" i="2"/>
  <c r="N83" i="2"/>
  <c r="N87" i="2"/>
  <c r="N91" i="2"/>
  <c r="N95" i="2"/>
  <c r="N99" i="2"/>
  <c r="N103" i="2"/>
  <c r="N107" i="2"/>
  <c r="N111" i="2"/>
  <c r="N115" i="2"/>
  <c r="N119" i="2"/>
  <c r="N123" i="2"/>
  <c r="N127" i="2"/>
  <c r="N131" i="2"/>
  <c r="N135" i="2"/>
  <c r="N139" i="2"/>
  <c r="N143" i="2"/>
  <c r="N147" i="2"/>
  <c r="N151" i="2"/>
  <c r="N155" i="2"/>
  <c r="N159" i="2"/>
  <c r="N163" i="2"/>
  <c r="N167" i="2"/>
  <c r="N171" i="2"/>
  <c r="N175" i="2"/>
  <c r="N179" i="2"/>
  <c r="N183" i="2"/>
  <c r="N187" i="2"/>
  <c r="N191" i="2"/>
  <c r="N195" i="2"/>
  <c r="N199" i="2"/>
  <c r="N203" i="2"/>
  <c r="N207" i="2"/>
  <c r="N211" i="2"/>
  <c r="N215" i="2"/>
  <c r="M4" i="2"/>
  <c r="M8" i="2"/>
  <c r="M12" i="2"/>
  <c r="M16" i="2"/>
  <c r="M20" i="2"/>
  <c r="M24" i="2"/>
  <c r="M28" i="2"/>
  <c r="M32" i="2"/>
  <c r="M36" i="2"/>
  <c r="M40" i="2"/>
  <c r="M44" i="2"/>
  <c r="M48" i="2"/>
  <c r="M52" i="2"/>
  <c r="M56" i="2"/>
  <c r="M60" i="2"/>
  <c r="M64" i="2"/>
  <c r="M68" i="2"/>
  <c r="M72" i="2"/>
  <c r="M76" i="2"/>
  <c r="M80" i="2"/>
  <c r="M84" i="2"/>
  <c r="N4" i="2"/>
  <c r="N8" i="2"/>
  <c r="N12" i="2"/>
  <c r="N16" i="2"/>
  <c r="N20" i="2"/>
  <c r="N24" i="2"/>
  <c r="N28" i="2"/>
  <c r="N32" i="2"/>
  <c r="N36" i="2"/>
  <c r="N40" i="2"/>
  <c r="N44" i="2"/>
  <c r="N48" i="2"/>
  <c r="N52" i="2"/>
  <c r="N56" i="2"/>
  <c r="N60" i="2"/>
  <c r="N64" i="2"/>
  <c r="N68" i="2"/>
  <c r="N72" i="2"/>
  <c r="N76" i="2"/>
  <c r="N80" i="2"/>
  <c r="N84" i="2"/>
  <c r="N88" i="2"/>
  <c r="N92" i="2"/>
  <c r="N96" i="2"/>
  <c r="N100" i="2"/>
  <c r="N104" i="2"/>
  <c r="N108" i="2"/>
  <c r="N112" i="2"/>
  <c r="N116" i="2"/>
  <c r="N120" i="2"/>
  <c r="N124" i="2"/>
  <c r="N128" i="2"/>
  <c r="N132" i="2"/>
  <c r="N136" i="2"/>
  <c r="N140" i="2"/>
  <c r="N144" i="2"/>
  <c r="N148" i="2"/>
  <c r="N152" i="2"/>
  <c r="N156" i="2"/>
  <c r="N160" i="2"/>
  <c r="N164" i="2"/>
  <c r="N168" i="2"/>
  <c r="N172" i="2"/>
  <c r="N176" i="2"/>
  <c r="N180" i="2"/>
  <c r="N184" i="2"/>
  <c r="N188" i="2"/>
  <c r="N192" i="2"/>
  <c r="N196" i="2"/>
  <c r="N200" i="2"/>
  <c r="N204" i="2"/>
  <c r="N208" i="2"/>
  <c r="N212" i="2"/>
  <c r="N216" i="2"/>
  <c r="M5" i="2"/>
  <c r="M9" i="2"/>
  <c r="M13" i="2"/>
  <c r="M17" i="2"/>
  <c r="M21" i="2"/>
  <c r="M25" i="2"/>
  <c r="M29" i="2"/>
  <c r="M33" i="2"/>
  <c r="M37" i="2"/>
  <c r="M41" i="2"/>
  <c r="M45" i="2"/>
  <c r="M49" i="2"/>
  <c r="M53" i="2"/>
  <c r="M57" i="2"/>
  <c r="M61" i="2"/>
  <c r="M65" i="2"/>
  <c r="M69" i="2"/>
  <c r="M73" i="2"/>
  <c r="M77" i="2"/>
  <c r="M81" i="2"/>
  <c r="N5" i="2"/>
  <c r="N9" i="2"/>
  <c r="N13" i="2"/>
  <c r="N17" i="2"/>
  <c r="N21" i="2"/>
  <c r="N25" i="2"/>
  <c r="N29" i="2"/>
  <c r="N33" i="2"/>
  <c r="N37" i="2"/>
  <c r="N41" i="2"/>
  <c r="N45" i="2"/>
  <c r="N49" i="2"/>
  <c r="N53" i="2"/>
  <c r="N57" i="2"/>
  <c r="N61" i="2"/>
  <c r="N65" i="2"/>
  <c r="N69" i="2"/>
  <c r="N73" i="2"/>
  <c r="N77" i="2"/>
  <c r="N81" i="2"/>
  <c r="N85" i="2"/>
  <c r="N89" i="2"/>
  <c r="N93" i="2"/>
  <c r="N97" i="2"/>
  <c r="N101" i="2"/>
  <c r="N105" i="2"/>
  <c r="N109" i="2"/>
  <c r="N113" i="2"/>
  <c r="N117" i="2"/>
  <c r="N121" i="2"/>
  <c r="N125" i="2"/>
  <c r="N129" i="2"/>
  <c r="N133" i="2"/>
  <c r="N137" i="2"/>
  <c r="N141" i="2"/>
  <c r="N145" i="2"/>
  <c r="N149" i="2"/>
  <c r="N153" i="2"/>
  <c r="N157" i="2"/>
  <c r="N161" i="2"/>
  <c r="N165" i="2"/>
  <c r="N169" i="2"/>
  <c r="N173" i="2"/>
  <c r="N177" i="2"/>
  <c r="N181" i="2"/>
  <c r="N185" i="2"/>
  <c r="N189" i="2"/>
  <c r="N193" i="2"/>
  <c r="N197" i="2"/>
  <c r="N201" i="2"/>
  <c r="N205" i="2"/>
  <c r="N209" i="2"/>
  <c r="N213" i="2"/>
  <c r="N217" i="2"/>
  <c r="M6" i="2"/>
  <c r="M10" i="2"/>
  <c r="M14" i="2"/>
  <c r="M18" i="2"/>
  <c r="M22" i="2"/>
  <c r="M26" i="2"/>
  <c r="M30" i="2"/>
  <c r="M34" i="2"/>
  <c r="M38" i="2"/>
  <c r="M42" i="2"/>
  <c r="M46" i="2"/>
  <c r="M50" i="2"/>
  <c r="M54" i="2"/>
  <c r="M58" i="2"/>
  <c r="M62" i="2"/>
  <c r="M66" i="2"/>
  <c r="M70" i="2"/>
  <c r="M74" i="2"/>
  <c r="M78" i="2"/>
  <c r="M82" i="2"/>
  <c r="N6" i="2"/>
  <c r="N22" i="2"/>
  <c r="N38" i="2"/>
  <c r="N54" i="2"/>
  <c r="N70" i="2"/>
  <c r="N86" i="2"/>
  <c r="N102" i="2"/>
  <c r="N118" i="2"/>
  <c r="N134" i="2"/>
  <c r="N150" i="2"/>
  <c r="N166" i="2"/>
  <c r="N182" i="2"/>
  <c r="N198" i="2"/>
  <c r="N214" i="2"/>
  <c r="M15" i="2"/>
  <c r="M31" i="2"/>
  <c r="M47" i="2"/>
  <c r="M63" i="2"/>
  <c r="M79" i="2"/>
  <c r="M87" i="2"/>
  <c r="M91" i="2"/>
  <c r="M95" i="2"/>
  <c r="M99" i="2"/>
  <c r="M103" i="2"/>
  <c r="M107" i="2"/>
  <c r="M111" i="2"/>
  <c r="M115" i="2"/>
  <c r="M119" i="2"/>
  <c r="M123" i="2"/>
  <c r="M127" i="2"/>
  <c r="M131" i="2"/>
  <c r="M135" i="2"/>
  <c r="M139" i="2"/>
  <c r="M143" i="2"/>
  <c r="M147" i="2"/>
  <c r="M151" i="2"/>
  <c r="M155" i="2"/>
  <c r="M159" i="2"/>
  <c r="M163" i="2"/>
  <c r="M167" i="2"/>
  <c r="M171" i="2"/>
  <c r="M175" i="2"/>
  <c r="M179" i="2"/>
  <c r="M183" i="2"/>
  <c r="M187" i="2"/>
  <c r="M191" i="2"/>
  <c r="M195" i="2"/>
  <c r="M199" i="2"/>
  <c r="M203" i="2"/>
  <c r="M207" i="2"/>
  <c r="M211" i="2"/>
  <c r="M215" i="2"/>
  <c r="L4" i="2"/>
  <c r="L8" i="2"/>
  <c r="L12" i="2"/>
  <c r="L16" i="2"/>
  <c r="L20" i="2"/>
  <c r="L24" i="2"/>
  <c r="L28" i="2"/>
  <c r="L32" i="2"/>
  <c r="L36" i="2"/>
  <c r="L40" i="2"/>
  <c r="L44" i="2"/>
  <c r="L48" i="2"/>
  <c r="L52" i="2"/>
  <c r="L56" i="2"/>
  <c r="L60" i="2"/>
  <c r="L64" i="2"/>
  <c r="L68" i="2"/>
  <c r="L72" i="2"/>
  <c r="L76" i="2"/>
  <c r="L80" i="2"/>
  <c r="L84" i="2"/>
  <c r="L88" i="2"/>
  <c r="L92" i="2"/>
  <c r="L96" i="2"/>
  <c r="L100" i="2"/>
  <c r="L104" i="2"/>
  <c r="L108" i="2"/>
  <c r="L112" i="2"/>
  <c r="L116" i="2"/>
  <c r="L120" i="2"/>
  <c r="L124" i="2"/>
  <c r="N10" i="2"/>
  <c r="N30" i="2"/>
  <c r="N50" i="2"/>
  <c r="N74" i="2"/>
  <c r="N94" i="2"/>
  <c r="N114" i="2"/>
  <c r="N138" i="2"/>
  <c r="N158" i="2"/>
  <c r="N178" i="2"/>
  <c r="N202" i="2"/>
  <c r="M7" i="2"/>
  <c r="M27" i="2"/>
  <c r="M51" i="2"/>
  <c r="M71" i="2"/>
  <c r="M86" i="2"/>
  <c r="M92" i="2"/>
  <c r="M97" i="2"/>
  <c r="M102" i="2"/>
  <c r="M108" i="2"/>
  <c r="M113" i="2"/>
  <c r="M118" i="2"/>
  <c r="M124" i="2"/>
  <c r="M129" i="2"/>
  <c r="M134" i="2"/>
  <c r="M140" i="2"/>
  <c r="M145" i="2"/>
  <c r="M150" i="2"/>
  <c r="M156" i="2"/>
  <c r="M161" i="2"/>
  <c r="M166" i="2"/>
  <c r="M172" i="2"/>
  <c r="M177" i="2"/>
  <c r="M182" i="2"/>
  <c r="M188" i="2"/>
  <c r="M193" i="2"/>
  <c r="M198" i="2"/>
  <c r="M204" i="2"/>
  <c r="M209" i="2"/>
  <c r="M214" i="2"/>
  <c r="L5" i="2"/>
  <c r="L10" i="2"/>
  <c r="L15" i="2"/>
  <c r="L21" i="2"/>
  <c r="L26" i="2"/>
  <c r="L31" i="2"/>
  <c r="L37" i="2"/>
  <c r="L42" i="2"/>
  <c r="L47" i="2"/>
  <c r="L53" i="2"/>
  <c r="L58" i="2"/>
  <c r="L63" i="2"/>
  <c r="L69" i="2"/>
  <c r="L74" i="2"/>
  <c r="L79" i="2"/>
  <c r="L85" i="2"/>
  <c r="L90" i="2"/>
  <c r="L95" i="2"/>
  <c r="L101" i="2"/>
  <c r="L106" i="2"/>
  <c r="L111" i="2"/>
  <c r="L117" i="2"/>
  <c r="L122" i="2"/>
  <c r="L127" i="2"/>
  <c r="L131" i="2"/>
  <c r="L135" i="2"/>
  <c r="L139" i="2"/>
  <c r="L143" i="2"/>
  <c r="L147" i="2"/>
  <c r="L151" i="2"/>
  <c r="L155" i="2"/>
  <c r="L159" i="2"/>
  <c r="L163" i="2"/>
  <c r="L167" i="2"/>
  <c r="L171" i="2"/>
  <c r="L175" i="2"/>
  <c r="L179" i="2"/>
  <c r="L183" i="2"/>
  <c r="L187" i="2"/>
  <c r="L191" i="2"/>
  <c r="L195" i="2"/>
  <c r="L199" i="2"/>
  <c r="L203" i="2"/>
  <c r="N14" i="2"/>
  <c r="N34" i="2"/>
  <c r="N58" i="2"/>
  <c r="N78" i="2"/>
  <c r="N98" i="2"/>
  <c r="N122" i="2"/>
  <c r="N142" i="2"/>
  <c r="N162" i="2"/>
  <c r="N186" i="2"/>
  <c r="N206" i="2"/>
  <c r="M11" i="2"/>
  <c r="M35" i="2"/>
  <c r="M55" i="2"/>
  <c r="M75" i="2"/>
  <c r="M88" i="2"/>
  <c r="M93" i="2"/>
  <c r="M98" i="2"/>
  <c r="M104" i="2"/>
  <c r="M109" i="2"/>
  <c r="M114" i="2"/>
  <c r="M120" i="2"/>
  <c r="M125" i="2"/>
  <c r="M130" i="2"/>
  <c r="M136" i="2"/>
  <c r="M141" i="2"/>
  <c r="M146" i="2"/>
  <c r="M152" i="2"/>
  <c r="M157" i="2"/>
  <c r="M162" i="2"/>
  <c r="M168" i="2"/>
  <c r="M173" i="2"/>
  <c r="M178" i="2"/>
  <c r="M184" i="2"/>
  <c r="M189" i="2"/>
  <c r="M194" i="2"/>
  <c r="M200" i="2"/>
  <c r="M205" i="2"/>
  <c r="M210" i="2"/>
  <c r="M216" i="2"/>
  <c r="L6" i="2"/>
  <c r="L11" i="2"/>
  <c r="L17" i="2"/>
  <c r="L22" i="2"/>
  <c r="L27" i="2"/>
  <c r="L33" i="2"/>
  <c r="L38" i="2"/>
  <c r="L43" i="2"/>
  <c r="L49" i="2"/>
  <c r="L54" i="2"/>
  <c r="L59" i="2"/>
  <c r="L65" i="2"/>
  <c r="L70" i="2"/>
  <c r="L75" i="2"/>
  <c r="L81" i="2"/>
  <c r="L86" i="2"/>
  <c r="L91" i="2"/>
  <c r="L97" i="2"/>
  <c r="L102" i="2"/>
  <c r="L107" i="2"/>
  <c r="L113" i="2"/>
  <c r="L118" i="2"/>
  <c r="L123" i="2"/>
  <c r="L128" i="2"/>
  <c r="L132" i="2"/>
  <c r="L136" i="2"/>
  <c r="L140" i="2"/>
  <c r="L144" i="2"/>
  <c r="L148" i="2"/>
  <c r="L152" i="2"/>
  <c r="L156" i="2"/>
  <c r="L160" i="2"/>
  <c r="L164" i="2"/>
  <c r="L168" i="2"/>
  <c r="L172" i="2"/>
  <c r="L176" i="2"/>
  <c r="L180" i="2"/>
  <c r="L184" i="2"/>
  <c r="L188" i="2"/>
  <c r="L192" i="2"/>
  <c r="L196" i="2"/>
  <c r="L200" i="2"/>
  <c r="L204" i="2"/>
  <c r="L208" i="2"/>
  <c r="N18" i="2"/>
  <c r="N42" i="2"/>
  <c r="N62" i="2"/>
  <c r="N82" i="2"/>
  <c r="N106" i="2"/>
  <c r="N126" i="2"/>
  <c r="N146" i="2"/>
  <c r="N170" i="2"/>
  <c r="N190" i="2"/>
  <c r="N210" i="2"/>
  <c r="M19" i="2"/>
  <c r="M39" i="2"/>
  <c r="M59" i="2"/>
  <c r="M83" i="2"/>
  <c r="M89" i="2"/>
  <c r="M94" i="2"/>
  <c r="M100" i="2"/>
  <c r="M105" i="2"/>
  <c r="M110" i="2"/>
  <c r="M116" i="2"/>
  <c r="M121" i="2"/>
  <c r="M126" i="2"/>
  <c r="M132" i="2"/>
  <c r="M137" i="2"/>
  <c r="M142" i="2"/>
  <c r="M148" i="2"/>
  <c r="M153" i="2"/>
  <c r="M158" i="2"/>
  <c r="M164" i="2"/>
  <c r="M169" i="2"/>
  <c r="M174" i="2"/>
  <c r="M180" i="2"/>
  <c r="M185" i="2"/>
  <c r="M190" i="2"/>
  <c r="M196" i="2"/>
  <c r="M201" i="2"/>
  <c r="M206" i="2"/>
  <c r="M212" i="2"/>
  <c r="M217" i="2"/>
  <c r="L7" i="2"/>
  <c r="L13" i="2"/>
  <c r="L18" i="2"/>
  <c r="L23" i="2"/>
  <c r="L29" i="2"/>
  <c r="L34" i="2"/>
  <c r="L39" i="2"/>
  <c r="L45" i="2"/>
  <c r="L50" i="2"/>
  <c r="L55" i="2"/>
  <c r="L61" i="2"/>
  <c r="L66" i="2"/>
  <c r="L71" i="2"/>
  <c r="L77" i="2"/>
  <c r="L82" i="2"/>
  <c r="L87" i="2"/>
  <c r="L93" i="2"/>
  <c r="L98" i="2"/>
  <c r="L103" i="2"/>
  <c r="L109" i="2"/>
  <c r="L114" i="2"/>
  <c r="L119" i="2"/>
  <c r="L125" i="2"/>
  <c r="L129" i="2"/>
  <c r="L133" i="2"/>
  <c r="L137" i="2"/>
  <c r="L141" i="2"/>
  <c r="L145" i="2"/>
  <c r="L149" i="2"/>
  <c r="L153" i="2"/>
  <c r="L157" i="2"/>
  <c r="L161" i="2"/>
  <c r="L165" i="2"/>
  <c r="L169" i="2"/>
  <c r="L173" i="2"/>
  <c r="L177" i="2"/>
  <c r="L181" i="2"/>
  <c r="L185" i="2"/>
  <c r="L189" i="2"/>
  <c r="L193" i="2"/>
  <c r="L197" i="2"/>
  <c r="L201" i="2"/>
  <c r="L205" i="2"/>
  <c r="L209" i="2"/>
  <c r="L213" i="2"/>
  <c r="L217" i="2"/>
  <c r="K6" i="2"/>
  <c r="K10" i="2"/>
  <c r="K14" i="2"/>
  <c r="K18" i="2"/>
  <c r="K22" i="2"/>
  <c r="K26" i="2"/>
  <c r="K30" i="2"/>
  <c r="K34" i="2"/>
  <c r="K38" i="2"/>
  <c r="K42" i="2"/>
  <c r="K46" i="2"/>
  <c r="K50" i="2"/>
  <c r="K54" i="2"/>
  <c r="K58" i="2"/>
  <c r="K62" i="2"/>
  <c r="K66" i="2"/>
  <c r="K70" i="2"/>
  <c r="K74" i="2"/>
  <c r="K78" i="2"/>
  <c r="K82" i="2"/>
  <c r="K86" i="2"/>
  <c r="K90" i="2"/>
  <c r="K94" i="2"/>
  <c r="K98" i="2"/>
  <c r="K102" i="2"/>
  <c r="K106" i="2"/>
  <c r="K110" i="2"/>
  <c r="K114" i="2"/>
  <c r="K118" i="2"/>
  <c r="K122" i="2"/>
  <c r="K126" i="2"/>
  <c r="K130" i="2"/>
  <c r="K134" i="2"/>
  <c r="K138" i="2"/>
  <c r="K142" i="2"/>
  <c r="K146" i="2"/>
  <c r="K150" i="2"/>
  <c r="K154" i="2"/>
  <c r="K158" i="2"/>
  <c r="K162" i="2"/>
  <c r="K166" i="2"/>
  <c r="K170" i="2"/>
  <c r="K174" i="2"/>
  <c r="K178" i="2"/>
  <c r="K182" i="2"/>
  <c r="K186" i="2"/>
  <c r="K190" i="2"/>
  <c r="K194" i="2"/>
  <c r="K198" i="2"/>
  <c r="K202" i="2"/>
  <c r="K206" i="2"/>
  <c r="K210" i="2"/>
  <c r="K214" i="2"/>
  <c r="N2" i="2"/>
  <c r="N66" i="2"/>
  <c r="N154" i="2"/>
  <c r="M23" i="2"/>
  <c r="M90" i="2"/>
  <c r="M112" i="2"/>
  <c r="M133" i="2"/>
  <c r="M154" i="2"/>
  <c r="M176" i="2"/>
  <c r="M197" i="2"/>
  <c r="L3" i="2"/>
  <c r="L25" i="2"/>
  <c r="L46" i="2"/>
  <c r="L67" i="2"/>
  <c r="L89" i="2"/>
  <c r="L110" i="2"/>
  <c r="L130" i="2"/>
  <c r="L146" i="2"/>
  <c r="L162" i="2"/>
  <c r="L178" i="2"/>
  <c r="L194" i="2"/>
  <c r="L207" i="2"/>
  <c r="L214" i="2"/>
  <c r="K4" i="2"/>
  <c r="K9" i="2"/>
  <c r="K15" i="2"/>
  <c r="K20" i="2"/>
  <c r="K25" i="2"/>
  <c r="K31" i="2"/>
  <c r="K36" i="2"/>
  <c r="K41" i="2"/>
  <c r="K47" i="2"/>
  <c r="K52" i="2"/>
  <c r="K57" i="2"/>
  <c r="K63" i="2"/>
  <c r="K68" i="2"/>
  <c r="K73" i="2"/>
  <c r="K79" i="2"/>
  <c r="K84" i="2"/>
  <c r="K89" i="2"/>
  <c r="K95" i="2"/>
  <c r="K100" i="2"/>
  <c r="K105" i="2"/>
  <c r="K111" i="2"/>
  <c r="K116" i="2"/>
  <c r="K121" i="2"/>
  <c r="K127" i="2"/>
  <c r="K132" i="2"/>
  <c r="K137" i="2"/>
  <c r="K143" i="2"/>
  <c r="K148" i="2"/>
  <c r="K153" i="2"/>
  <c r="K159" i="2"/>
  <c r="K164" i="2"/>
  <c r="K169" i="2"/>
  <c r="K175" i="2"/>
  <c r="K180" i="2"/>
  <c r="K185" i="2"/>
  <c r="K191" i="2"/>
  <c r="K196" i="2"/>
  <c r="K201" i="2"/>
  <c r="K207" i="2"/>
  <c r="K212" i="2"/>
  <c r="K217" i="2"/>
  <c r="N90" i="2"/>
  <c r="N174" i="2"/>
  <c r="M43" i="2"/>
  <c r="M96" i="2"/>
  <c r="M117" i="2"/>
  <c r="M138" i="2"/>
  <c r="M160" i="2"/>
  <c r="M181" i="2"/>
  <c r="M202" i="2"/>
  <c r="L9" i="2"/>
  <c r="L30" i="2"/>
  <c r="L51" i="2"/>
  <c r="L73" i="2"/>
  <c r="L94" i="2"/>
  <c r="L115" i="2"/>
  <c r="L134" i="2"/>
  <c r="L150" i="2"/>
  <c r="L166" i="2"/>
  <c r="L182" i="2"/>
  <c r="L198" i="2"/>
  <c r="L210" i="2"/>
  <c r="L215" i="2"/>
  <c r="K5" i="2"/>
  <c r="K11" i="2"/>
  <c r="K16" i="2"/>
  <c r="K21" i="2"/>
  <c r="K27" i="2"/>
  <c r="K32" i="2"/>
  <c r="K37" i="2"/>
  <c r="K43" i="2"/>
  <c r="K48" i="2"/>
  <c r="K53" i="2"/>
  <c r="K59" i="2"/>
  <c r="K64" i="2"/>
  <c r="K69" i="2"/>
  <c r="K75" i="2"/>
  <c r="K80" i="2"/>
  <c r="K85" i="2"/>
  <c r="K91" i="2"/>
  <c r="K96" i="2"/>
  <c r="K101" i="2"/>
  <c r="K107" i="2"/>
  <c r="K112" i="2"/>
  <c r="K117" i="2"/>
  <c r="K123" i="2"/>
  <c r="K128" i="2"/>
  <c r="K133" i="2"/>
  <c r="K139" i="2"/>
  <c r="K144" i="2"/>
  <c r="K149" i="2"/>
  <c r="K155" i="2"/>
  <c r="K160" i="2"/>
  <c r="K165" i="2"/>
  <c r="K171" i="2"/>
  <c r="K176" i="2"/>
  <c r="K181" i="2"/>
  <c r="K187" i="2"/>
  <c r="K192" i="2"/>
  <c r="K197" i="2"/>
  <c r="K203" i="2"/>
  <c r="K208" i="2"/>
  <c r="K213" i="2"/>
  <c r="M2" i="2"/>
  <c r="M85" i="2"/>
  <c r="N26" i="2"/>
  <c r="N110" i="2"/>
  <c r="N194" i="2"/>
  <c r="M67" i="2"/>
  <c r="M101" i="2"/>
  <c r="M122" i="2"/>
  <c r="M144" i="2"/>
  <c r="M165" i="2"/>
  <c r="M186" i="2"/>
  <c r="M208" i="2"/>
  <c r="L14" i="2"/>
  <c r="L35" i="2"/>
  <c r="L57" i="2"/>
  <c r="L78" i="2"/>
  <c r="L99" i="2"/>
  <c r="L121" i="2"/>
  <c r="L138" i="2"/>
  <c r="L154" i="2"/>
  <c r="L170" i="2"/>
  <c r="L186" i="2"/>
  <c r="L202" i="2"/>
  <c r="L211" i="2"/>
  <c r="L216" i="2"/>
  <c r="K7" i="2"/>
  <c r="K12" i="2"/>
  <c r="K17" i="2"/>
  <c r="K23" i="2"/>
  <c r="K28" i="2"/>
  <c r="K33" i="2"/>
  <c r="K39" i="2"/>
  <c r="K44" i="2"/>
  <c r="K49" i="2"/>
  <c r="K55" i="2"/>
  <c r="K60" i="2"/>
  <c r="K65" i="2"/>
  <c r="K71" i="2"/>
  <c r="K76" i="2"/>
  <c r="K81" i="2"/>
  <c r="K87" i="2"/>
  <c r="K92" i="2"/>
  <c r="K97" i="2"/>
  <c r="K103" i="2"/>
  <c r="K108" i="2"/>
  <c r="K113" i="2"/>
  <c r="K119" i="2"/>
  <c r="K124" i="2"/>
  <c r="K129" i="2"/>
  <c r="K135" i="2"/>
  <c r="K140" i="2"/>
  <c r="K145" i="2"/>
  <c r="K151" i="2"/>
  <c r="K156" i="2"/>
  <c r="K161" i="2"/>
  <c r="K167" i="2"/>
  <c r="K172" i="2"/>
  <c r="K177" i="2"/>
  <c r="K183" i="2"/>
  <c r="K188" i="2"/>
  <c r="K193" i="2"/>
  <c r="K199" i="2"/>
  <c r="K204" i="2"/>
  <c r="K209" i="2"/>
  <c r="K215" i="2"/>
  <c r="L2" i="2"/>
  <c r="N46" i="2"/>
  <c r="N130" i="2"/>
  <c r="M3" i="2"/>
  <c r="M106" i="2"/>
  <c r="M128" i="2"/>
  <c r="M149" i="2"/>
  <c r="M170" i="2"/>
  <c r="M192" i="2"/>
  <c r="M213" i="2"/>
  <c r="L19" i="2"/>
  <c r="L41" i="2"/>
  <c r="L62" i="2"/>
  <c r="L83" i="2"/>
  <c r="L105" i="2"/>
  <c r="L126" i="2"/>
  <c r="L142" i="2"/>
  <c r="L158" i="2"/>
  <c r="L174" i="2"/>
  <c r="L190" i="2"/>
  <c r="L206" i="2"/>
  <c r="L212" i="2"/>
  <c r="K3" i="2"/>
  <c r="K8" i="2"/>
  <c r="K13" i="2"/>
  <c r="K19" i="2"/>
  <c r="K24" i="2"/>
  <c r="K29" i="2"/>
  <c r="K35" i="2"/>
  <c r="K40" i="2"/>
  <c r="K45" i="2"/>
  <c r="K51" i="2"/>
  <c r="K56" i="2"/>
  <c r="K61" i="2"/>
  <c r="K67" i="2"/>
  <c r="K72" i="2"/>
  <c r="K77" i="2"/>
  <c r="K83" i="2"/>
  <c r="K88" i="2"/>
  <c r="K93" i="2"/>
  <c r="K99" i="2"/>
  <c r="K104" i="2"/>
  <c r="K109" i="2"/>
  <c r="K115" i="2"/>
  <c r="K120" i="2"/>
  <c r="K125" i="2"/>
  <c r="K131" i="2"/>
  <c r="K136" i="2"/>
  <c r="K141" i="2"/>
  <c r="K147" i="2"/>
  <c r="K152" i="2"/>
  <c r="K157" i="2"/>
  <c r="K163" i="2"/>
  <c r="K168" i="2"/>
  <c r="K173" i="2"/>
  <c r="K179" i="2"/>
  <c r="K184" i="2"/>
  <c r="K189" i="2"/>
  <c r="K195" i="2"/>
  <c r="K200" i="2"/>
  <c r="K205" i="2"/>
  <c r="K211" i="2"/>
  <c r="K216" i="2"/>
  <c r="K2" i="2"/>
  <c r="J2" i="2"/>
  <c r="H214" i="2"/>
  <c r="I212" i="2"/>
  <c r="G6" i="2"/>
  <c r="G10" i="2"/>
  <c r="G14" i="2"/>
  <c r="G3" i="2"/>
  <c r="G7" i="2"/>
  <c r="G11" i="2"/>
  <c r="G15" i="2"/>
  <c r="G8" i="2"/>
  <c r="G9" i="2"/>
  <c r="G2" i="2"/>
  <c r="G5" i="2"/>
  <c r="G4" i="2"/>
  <c r="G12" i="2"/>
  <c r="G13" i="2"/>
  <c r="G209" i="2"/>
  <c r="G161" i="2"/>
  <c r="G121" i="2"/>
  <c r="G69" i="2"/>
  <c r="G204" i="2"/>
  <c r="G152" i="2"/>
  <c r="G108" i="2"/>
  <c r="G64" i="2"/>
  <c r="H2" i="2"/>
  <c r="H166" i="2"/>
  <c r="H114" i="2"/>
  <c r="H66" i="2"/>
  <c r="H26" i="2"/>
  <c r="I206" i="2"/>
  <c r="I170" i="2"/>
  <c r="I134" i="2"/>
  <c r="I102" i="2"/>
  <c r="I70" i="2"/>
  <c r="I38" i="2"/>
  <c r="I6" i="2"/>
  <c r="J186" i="2"/>
  <c r="J154" i="2"/>
  <c r="J130" i="2"/>
  <c r="J114" i="2"/>
  <c r="J94" i="2"/>
  <c r="J78" i="2"/>
  <c r="J62" i="2"/>
  <c r="J46" i="2"/>
  <c r="J30" i="2"/>
  <c r="J14" i="2"/>
  <c r="G201" i="2"/>
  <c r="G153" i="2"/>
  <c r="G105" i="2"/>
  <c r="G61" i="2"/>
  <c r="G192" i="2"/>
  <c r="G148" i="2"/>
  <c r="G100" i="2"/>
  <c r="G56" i="2"/>
  <c r="H170" i="2"/>
  <c r="H122" i="2"/>
  <c r="H74" i="2"/>
  <c r="H30" i="2"/>
  <c r="I2" i="2"/>
  <c r="I182" i="2"/>
  <c r="I150" i="2"/>
  <c r="I122" i="2"/>
  <c r="I90" i="2"/>
  <c r="I54" i="2"/>
  <c r="I26" i="2"/>
  <c r="J210" i="2"/>
  <c r="J182" i="2"/>
  <c r="J150" i="2"/>
  <c r="G211" i="2"/>
  <c r="G195" i="2"/>
  <c r="G179" i="2"/>
  <c r="G163" i="2"/>
  <c r="G147" i="2"/>
  <c r="G131" i="2"/>
  <c r="G115" i="2"/>
  <c r="G99" i="2"/>
  <c r="G83" i="2"/>
  <c r="G193" i="2"/>
  <c r="G145" i="2"/>
  <c r="G89" i="2"/>
  <c r="G208" i="2"/>
  <c r="G156" i="2"/>
  <c r="G104" i="2"/>
  <c r="G48" i="2"/>
  <c r="H198" i="2"/>
  <c r="H158" i="2"/>
  <c r="H106" i="2"/>
  <c r="H58" i="2"/>
  <c r="G214" i="2"/>
  <c r="G198" i="2"/>
  <c r="G182" i="2"/>
  <c r="G166" i="2"/>
  <c r="G150" i="2"/>
  <c r="G134" i="2"/>
  <c r="G118" i="2"/>
  <c r="G102" i="2"/>
  <c r="G86" i="2"/>
  <c r="G70" i="2"/>
  <c r="G54" i="2"/>
  <c r="G38" i="2"/>
  <c r="G67" i="2"/>
  <c r="G51" i="2"/>
  <c r="G35" i="2"/>
  <c r="G19" i="2"/>
  <c r="H205" i="2"/>
  <c r="H189" i="2"/>
  <c r="H173" i="2"/>
  <c r="H157" i="2"/>
  <c r="H141" i="2"/>
  <c r="H125" i="2"/>
  <c r="H109" i="2"/>
  <c r="H93" i="2"/>
  <c r="H77" i="2"/>
  <c r="H61" i="2"/>
  <c r="H45" i="2"/>
  <c r="H29" i="2"/>
  <c r="H13" i="2"/>
  <c r="I213" i="2"/>
  <c r="I197" i="2"/>
  <c r="I181" i="2"/>
  <c r="I165" i="2"/>
  <c r="I149" i="2"/>
  <c r="I133" i="2"/>
  <c r="I117" i="2"/>
  <c r="I101" i="2"/>
  <c r="I85" i="2"/>
  <c r="I69" i="2"/>
  <c r="I53" i="2"/>
  <c r="I37" i="2"/>
  <c r="I21" i="2"/>
  <c r="I5" i="2"/>
  <c r="J205" i="2"/>
  <c r="J189" i="2"/>
  <c r="J173" i="2"/>
  <c r="J157" i="2"/>
  <c r="J141" i="2"/>
  <c r="J125" i="2"/>
  <c r="J109" i="2"/>
  <c r="J93" i="2"/>
  <c r="J77" i="2"/>
  <c r="J61" i="2"/>
  <c r="J45" i="2"/>
  <c r="J29" i="2"/>
  <c r="J13" i="2"/>
  <c r="G26" i="2"/>
  <c r="H212" i="2"/>
  <c r="H196" i="2"/>
  <c r="H180" i="2"/>
  <c r="H164" i="2"/>
  <c r="H148" i="2"/>
  <c r="H132" i="2"/>
  <c r="H116" i="2"/>
  <c r="H100" i="2"/>
  <c r="H84" i="2"/>
  <c r="H68" i="2"/>
  <c r="H52" i="2"/>
  <c r="H36" i="2"/>
  <c r="H20" i="2"/>
  <c r="H4" i="2"/>
  <c r="I204" i="2"/>
  <c r="I188" i="2"/>
  <c r="I172" i="2"/>
  <c r="I156" i="2"/>
  <c r="I140" i="2"/>
  <c r="I124" i="2"/>
  <c r="I108" i="2"/>
  <c r="I92" i="2"/>
  <c r="I76" i="2"/>
  <c r="I60" i="2"/>
  <c r="I44" i="2"/>
  <c r="I28" i="2"/>
  <c r="I12" i="2"/>
  <c r="J212" i="2"/>
  <c r="J196" i="2"/>
  <c r="J180" i="2"/>
  <c r="J164" i="2"/>
  <c r="J148" i="2"/>
  <c r="J132" i="2"/>
  <c r="J116" i="2"/>
  <c r="J100" i="2"/>
  <c r="J84" i="2"/>
  <c r="J68" i="2"/>
  <c r="J52" i="2"/>
  <c r="J36" i="2"/>
  <c r="J20" i="2"/>
  <c r="J4" i="2"/>
  <c r="G29" i="2"/>
  <c r="H215" i="2"/>
  <c r="H199" i="2"/>
  <c r="H183" i="2"/>
  <c r="H167" i="2"/>
  <c r="H151" i="2"/>
  <c r="H135" i="2"/>
  <c r="H119" i="2"/>
  <c r="H103" i="2"/>
  <c r="H87" i="2"/>
  <c r="H71" i="2"/>
  <c r="H55" i="2"/>
  <c r="H39" i="2"/>
  <c r="H23" i="2"/>
  <c r="H7" i="2"/>
  <c r="I207" i="2"/>
  <c r="I191" i="2"/>
  <c r="I175" i="2"/>
  <c r="I159" i="2"/>
  <c r="I143" i="2"/>
  <c r="I127" i="2"/>
  <c r="I111" i="2"/>
  <c r="I95" i="2"/>
  <c r="I79" i="2"/>
  <c r="I63" i="2"/>
  <c r="I47" i="2"/>
  <c r="I31" i="2"/>
  <c r="I15" i="2"/>
  <c r="J215" i="2"/>
  <c r="J199" i="2"/>
  <c r="J183" i="2"/>
  <c r="J167" i="2"/>
  <c r="J151" i="2"/>
  <c r="J135" i="2"/>
  <c r="J119" i="2"/>
  <c r="J103" i="2"/>
  <c r="J87" i="2"/>
  <c r="J71" i="2"/>
  <c r="J55" i="2"/>
  <c r="J39" i="2"/>
  <c r="J23" i="2"/>
  <c r="J7" i="2"/>
  <c r="I216" i="2"/>
  <c r="I72" i="2"/>
  <c r="I40" i="2"/>
  <c r="I8" i="2"/>
  <c r="J208" i="2"/>
  <c r="J176" i="2"/>
  <c r="J144" i="2"/>
  <c r="J128" i="2"/>
  <c r="J96" i="2"/>
  <c r="J64" i="2"/>
  <c r="J32" i="2"/>
  <c r="G41" i="2"/>
  <c r="H211" i="2"/>
  <c r="H195" i="2"/>
  <c r="H163" i="2"/>
  <c r="H131" i="2"/>
  <c r="H115" i="2"/>
  <c r="H83" i="2"/>
  <c r="H67" i="2"/>
  <c r="H35" i="2"/>
  <c r="H19" i="2"/>
  <c r="I203" i="2"/>
  <c r="I171" i="2"/>
  <c r="I139" i="2"/>
  <c r="I107" i="2"/>
  <c r="I91" i="2"/>
  <c r="I59" i="2"/>
  <c r="I27" i="2"/>
  <c r="I11" i="2"/>
  <c r="G197" i="2"/>
  <c r="G149" i="2"/>
  <c r="G109" i="2"/>
  <c r="G57" i="2"/>
  <c r="G188" i="2"/>
  <c r="G140" i="2"/>
  <c r="G96" i="2"/>
  <c r="G52" i="2"/>
  <c r="H206" i="2"/>
  <c r="H150" i="2"/>
  <c r="H102" i="2"/>
  <c r="H54" i="2"/>
  <c r="H14" i="2"/>
  <c r="I198" i="2"/>
  <c r="I162" i="2"/>
  <c r="I126" i="2"/>
  <c r="I94" i="2"/>
  <c r="I62" i="2"/>
  <c r="I30" i="2"/>
  <c r="J214" i="2"/>
  <c r="J178" i="2"/>
  <c r="J146" i="2"/>
  <c r="J126" i="2"/>
  <c r="J110" i="2"/>
  <c r="J90" i="2"/>
  <c r="J74" i="2"/>
  <c r="J58" i="2"/>
  <c r="J42" i="2"/>
  <c r="J26" i="2"/>
  <c r="J10" i="2"/>
  <c r="G189" i="2"/>
  <c r="G137" i="2"/>
  <c r="G93" i="2"/>
  <c r="G53" i="2"/>
  <c r="G180" i="2"/>
  <c r="G136" i="2"/>
  <c r="G88" i="2"/>
  <c r="G44" i="2"/>
  <c r="H202" i="2"/>
  <c r="H154" i="2"/>
  <c r="H110" i="2"/>
  <c r="H62" i="2"/>
  <c r="H22" i="2"/>
  <c r="I210" i="2"/>
  <c r="I174" i="2"/>
  <c r="I146" i="2"/>
  <c r="I114" i="2"/>
  <c r="I82" i="2"/>
  <c r="I46" i="2"/>
  <c r="I18" i="2"/>
  <c r="J202" i="2"/>
  <c r="J174" i="2"/>
  <c r="J142" i="2"/>
  <c r="G207" i="2"/>
  <c r="G191" i="2"/>
  <c r="G175" i="2"/>
  <c r="G159" i="2"/>
  <c r="G143" i="2"/>
  <c r="G127" i="2"/>
  <c r="G111" i="2"/>
  <c r="G95" i="2"/>
  <c r="G79" i="2"/>
  <c r="G181" i="2"/>
  <c r="G125" i="2"/>
  <c r="G77" i="2"/>
  <c r="G196" i="2"/>
  <c r="G144" i="2"/>
  <c r="G92" i="2"/>
  <c r="G36" i="2"/>
  <c r="H186" i="2"/>
  <c r="H146" i="2"/>
  <c r="H94" i="2"/>
  <c r="H38" i="2"/>
  <c r="G210" i="2"/>
  <c r="G194" i="2"/>
  <c r="G178" i="2"/>
  <c r="G162" i="2"/>
  <c r="G146" i="2"/>
  <c r="G130" i="2"/>
  <c r="G114" i="2"/>
  <c r="G98" i="2"/>
  <c r="G82" i="2"/>
  <c r="G66" i="2"/>
  <c r="G50" i="2"/>
  <c r="G34" i="2"/>
  <c r="G63" i="2"/>
  <c r="G47" i="2"/>
  <c r="G31" i="2"/>
  <c r="H217" i="2"/>
  <c r="H201" i="2"/>
  <c r="H185" i="2"/>
  <c r="H169" i="2"/>
  <c r="H153" i="2"/>
  <c r="H137" i="2"/>
  <c r="H121" i="2"/>
  <c r="H105" i="2"/>
  <c r="H89" i="2"/>
  <c r="H73" i="2"/>
  <c r="H57" i="2"/>
  <c r="H41" i="2"/>
  <c r="H25" i="2"/>
  <c r="H9" i="2"/>
  <c r="I209" i="2"/>
  <c r="I193" i="2"/>
  <c r="I177" i="2"/>
  <c r="I161" i="2"/>
  <c r="I145" i="2"/>
  <c r="I129" i="2"/>
  <c r="I113" i="2"/>
  <c r="I97" i="2"/>
  <c r="I81" i="2"/>
  <c r="I65" i="2"/>
  <c r="I49" i="2"/>
  <c r="I33" i="2"/>
  <c r="I17" i="2"/>
  <c r="J217" i="2"/>
  <c r="J201" i="2"/>
  <c r="J185" i="2"/>
  <c r="J169" i="2"/>
  <c r="J153" i="2"/>
  <c r="J137" i="2"/>
  <c r="J121" i="2"/>
  <c r="J105" i="2"/>
  <c r="J89" i="2"/>
  <c r="J73" i="2"/>
  <c r="J57" i="2"/>
  <c r="J41" i="2"/>
  <c r="J25" i="2"/>
  <c r="J9" i="2"/>
  <c r="G22" i="2"/>
  <c r="H208" i="2"/>
  <c r="H192" i="2"/>
  <c r="H176" i="2"/>
  <c r="H160" i="2"/>
  <c r="H144" i="2"/>
  <c r="H128" i="2"/>
  <c r="H112" i="2"/>
  <c r="H96" i="2"/>
  <c r="H80" i="2"/>
  <c r="H64" i="2"/>
  <c r="H48" i="2"/>
  <c r="H32" i="2"/>
  <c r="H16" i="2"/>
  <c r="I200" i="2"/>
  <c r="I184" i="2"/>
  <c r="I168" i="2"/>
  <c r="I152" i="2"/>
  <c r="I136" i="2"/>
  <c r="I120" i="2"/>
  <c r="I104" i="2"/>
  <c r="I88" i="2"/>
  <c r="I56" i="2"/>
  <c r="I24" i="2"/>
  <c r="J192" i="2"/>
  <c r="J160" i="2"/>
  <c r="J112" i="2"/>
  <c r="J80" i="2"/>
  <c r="J48" i="2"/>
  <c r="J16" i="2"/>
  <c r="G25" i="2"/>
  <c r="H179" i="2"/>
  <c r="H147" i="2"/>
  <c r="H99" i="2"/>
  <c r="H51" i="2"/>
  <c r="H3" i="2"/>
  <c r="I187" i="2"/>
  <c r="I155" i="2"/>
  <c r="I123" i="2"/>
  <c r="I75" i="2"/>
  <c r="I43" i="2"/>
  <c r="G185" i="2"/>
  <c r="G141" i="2"/>
  <c r="G97" i="2"/>
  <c r="G49" i="2"/>
  <c r="G176" i="2"/>
  <c r="G128" i="2"/>
  <c r="G84" i="2"/>
  <c r="G40" i="2"/>
  <c r="H194" i="2"/>
  <c r="H138" i="2"/>
  <c r="H90" i="2"/>
  <c r="H46" i="2"/>
  <c r="H6" i="2"/>
  <c r="I190" i="2"/>
  <c r="I154" i="2"/>
  <c r="I118" i="2"/>
  <c r="I86" i="2"/>
  <c r="I58" i="2"/>
  <c r="I22" i="2"/>
  <c r="J206" i="2"/>
  <c r="J170" i="2"/>
  <c r="J138" i="2"/>
  <c r="J122" i="2"/>
  <c r="J102" i="2"/>
  <c r="J86" i="2"/>
  <c r="J70" i="2"/>
  <c r="J54" i="2"/>
  <c r="J38" i="2"/>
  <c r="J22" i="2"/>
  <c r="J6" i="2"/>
  <c r="G177" i="2"/>
  <c r="G129" i="2"/>
  <c r="G81" i="2"/>
  <c r="G212" i="2"/>
  <c r="G168" i="2"/>
  <c r="G124" i="2"/>
  <c r="G80" i="2"/>
  <c r="G32" i="2"/>
  <c r="H190" i="2"/>
  <c r="H142" i="2"/>
  <c r="H98" i="2"/>
  <c r="H50" i="2"/>
  <c r="H18" i="2"/>
  <c r="I202" i="2"/>
  <c r="I166" i="2"/>
  <c r="I138" i="2"/>
  <c r="I106" i="2"/>
  <c r="I74" i="2"/>
  <c r="I42" i="2"/>
  <c r="I10" i="2"/>
  <c r="J194" i="2"/>
  <c r="J166" i="2"/>
  <c r="J106" i="2"/>
  <c r="G203" i="2"/>
  <c r="G187" i="2"/>
  <c r="G171" i="2"/>
  <c r="G155" i="2"/>
  <c r="G139" i="2"/>
  <c r="G123" i="2"/>
  <c r="G107" i="2"/>
  <c r="G91" i="2"/>
  <c r="G217" i="2"/>
  <c r="G169" i="2"/>
  <c r="G113" i="2"/>
  <c r="G65" i="2"/>
  <c r="G184" i="2"/>
  <c r="G132" i="2"/>
  <c r="G76" i="2"/>
  <c r="G24" i="2"/>
  <c r="H174" i="2"/>
  <c r="H134" i="2"/>
  <c r="H82" i="2"/>
  <c r="I186" i="2"/>
  <c r="G206" i="2"/>
  <c r="G190" i="2"/>
  <c r="G174" i="2"/>
  <c r="G158" i="2"/>
  <c r="G142" i="2"/>
  <c r="G126" i="2"/>
  <c r="G110" i="2"/>
  <c r="G94" i="2"/>
  <c r="G78" i="2"/>
  <c r="G62" i="2"/>
  <c r="G46" i="2"/>
  <c r="G75" i="2"/>
  <c r="G59" i="2"/>
  <c r="G43" i="2"/>
  <c r="G27" i="2"/>
  <c r="H213" i="2"/>
  <c r="H197" i="2"/>
  <c r="H181" i="2"/>
  <c r="H165" i="2"/>
  <c r="H149" i="2"/>
  <c r="H133" i="2"/>
  <c r="H117" i="2"/>
  <c r="H101" i="2"/>
  <c r="H85" i="2"/>
  <c r="H69" i="2"/>
  <c r="H53" i="2"/>
  <c r="H37" i="2"/>
  <c r="H21" i="2"/>
  <c r="H5" i="2"/>
  <c r="I205" i="2"/>
  <c r="I189" i="2"/>
  <c r="I173" i="2"/>
  <c r="I157" i="2"/>
  <c r="I141" i="2"/>
  <c r="I125" i="2"/>
  <c r="I109" i="2"/>
  <c r="I93" i="2"/>
  <c r="I77" i="2"/>
  <c r="I61" i="2"/>
  <c r="I45" i="2"/>
  <c r="I29" i="2"/>
  <c r="I13" i="2"/>
  <c r="J213" i="2"/>
  <c r="J197" i="2"/>
  <c r="J181" i="2"/>
  <c r="J165" i="2"/>
  <c r="J149" i="2"/>
  <c r="J133" i="2"/>
  <c r="J117" i="2"/>
  <c r="J101" i="2"/>
  <c r="J85" i="2"/>
  <c r="J69" i="2"/>
  <c r="J53" i="2"/>
  <c r="J37" i="2"/>
  <c r="J21" i="2"/>
  <c r="J5" i="2"/>
  <c r="G18" i="2"/>
  <c r="H204" i="2"/>
  <c r="H188" i="2"/>
  <c r="H172" i="2"/>
  <c r="H156" i="2"/>
  <c r="H140" i="2"/>
  <c r="H124" i="2"/>
  <c r="H108" i="2"/>
  <c r="H92" i="2"/>
  <c r="H76" i="2"/>
  <c r="H60" i="2"/>
  <c r="H44" i="2"/>
  <c r="H28" i="2"/>
  <c r="H12" i="2"/>
  <c r="I196" i="2"/>
  <c r="I180" i="2"/>
  <c r="I164" i="2"/>
  <c r="I148" i="2"/>
  <c r="I132" i="2"/>
  <c r="I116" i="2"/>
  <c r="I100" i="2"/>
  <c r="I84" i="2"/>
  <c r="I68" i="2"/>
  <c r="I52" i="2"/>
  <c r="I36" i="2"/>
  <c r="I20" i="2"/>
  <c r="I4" i="2"/>
  <c r="J204" i="2"/>
  <c r="J188" i="2"/>
  <c r="J172" i="2"/>
  <c r="J156" i="2"/>
  <c r="J140" i="2"/>
  <c r="J124" i="2"/>
  <c r="J108" i="2"/>
  <c r="J92" i="2"/>
  <c r="J76" i="2"/>
  <c r="J60" i="2"/>
  <c r="J44" i="2"/>
  <c r="J28" i="2"/>
  <c r="J12" i="2"/>
  <c r="G37" i="2"/>
  <c r="G21" i="2"/>
  <c r="H207" i="2"/>
  <c r="H191" i="2"/>
  <c r="H175" i="2"/>
  <c r="H159" i="2"/>
  <c r="H143" i="2"/>
  <c r="H127" i="2"/>
  <c r="H111" i="2"/>
  <c r="H95" i="2"/>
  <c r="H79" i="2"/>
  <c r="H63" i="2"/>
  <c r="H47" i="2"/>
  <c r="H31" i="2"/>
  <c r="H15" i="2"/>
  <c r="I215" i="2"/>
  <c r="I199" i="2"/>
  <c r="I183" i="2"/>
  <c r="I167" i="2"/>
  <c r="I151" i="2"/>
  <c r="I135" i="2"/>
  <c r="I119" i="2"/>
  <c r="I103" i="2"/>
  <c r="I87" i="2"/>
  <c r="I71" i="2"/>
  <c r="I55" i="2"/>
  <c r="I39" i="2"/>
  <c r="I23" i="2"/>
  <c r="I7" i="2"/>
  <c r="J207" i="2"/>
  <c r="J191" i="2"/>
  <c r="J175" i="2"/>
  <c r="J159" i="2"/>
  <c r="J143" i="2"/>
  <c r="J127" i="2"/>
  <c r="J111" i="2"/>
  <c r="J95" i="2"/>
  <c r="J79" i="2"/>
  <c r="J63" i="2"/>
  <c r="J47" i="2"/>
  <c r="J31" i="2"/>
  <c r="J15" i="2"/>
  <c r="G173" i="2"/>
  <c r="G164" i="2"/>
  <c r="H178" i="2"/>
  <c r="I214" i="2"/>
  <c r="I78" i="2"/>
  <c r="J162" i="2"/>
  <c r="J82" i="2"/>
  <c r="J18" i="2"/>
  <c r="G73" i="2"/>
  <c r="G68" i="2"/>
  <c r="H86" i="2"/>
  <c r="I34" i="2"/>
  <c r="G215" i="2"/>
  <c r="G151" i="2"/>
  <c r="H210" i="2"/>
  <c r="G90" i="2"/>
  <c r="H81" i="2"/>
  <c r="J129" i="2"/>
  <c r="I192" i="2"/>
  <c r="H203" i="2"/>
  <c r="J203" i="2"/>
  <c r="G133" i="2"/>
  <c r="G120" i="2"/>
  <c r="H126" i="2"/>
  <c r="I178" i="2"/>
  <c r="I50" i="2"/>
  <c r="J134" i="2"/>
  <c r="J66" i="2"/>
  <c r="G213" i="2"/>
  <c r="G200" i="2"/>
  <c r="G20" i="2"/>
  <c r="H42" i="2"/>
  <c r="I130" i="2"/>
  <c r="G199" i="2"/>
  <c r="G135" i="2"/>
  <c r="G205" i="2"/>
  <c r="G172" i="2"/>
  <c r="H162" i="2"/>
  <c r="G202" i="2"/>
  <c r="G138" i="2"/>
  <c r="G74" i="2"/>
  <c r="G55" i="2"/>
  <c r="H193" i="2"/>
  <c r="H129" i="2"/>
  <c r="H65" i="2"/>
  <c r="I217" i="2"/>
  <c r="I153" i="2"/>
  <c r="I89" i="2"/>
  <c r="I25" i="2"/>
  <c r="J177" i="2"/>
  <c r="J113" i="2"/>
  <c r="J49" i="2"/>
  <c r="H216" i="2"/>
  <c r="H152" i="2"/>
  <c r="H88" i="2"/>
  <c r="H24" i="2"/>
  <c r="I176" i="2"/>
  <c r="I112" i="2"/>
  <c r="I48" i="2"/>
  <c r="J200" i="2"/>
  <c r="J136" i="2"/>
  <c r="J72" i="2"/>
  <c r="J8" i="2"/>
  <c r="H187" i="2"/>
  <c r="H123" i="2"/>
  <c r="H59" i="2"/>
  <c r="I211" i="2"/>
  <c r="I147" i="2"/>
  <c r="I83" i="2"/>
  <c r="I19" i="2"/>
  <c r="J195" i="2"/>
  <c r="J163" i="2"/>
  <c r="J131" i="2"/>
  <c r="J99" i="2"/>
  <c r="J67" i="2"/>
  <c r="J35" i="2"/>
  <c r="J3" i="2"/>
  <c r="J34" i="2"/>
  <c r="G103" i="2"/>
  <c r="G60" i="2"/>
  <c r="G170" i="2"/>
  <c r="G42" i="2"/>
  <c r="H161" i="2"/>
  <c r="H33" i="2"/>
  <c r="I121" i="2"/>
  <c r="J209" i="2"/>
  <c r="J81" i="2"/>
  <c r="H184" i="2"/>
  <c r="H56" i="2"/>
  <c r="I144" i="2"/>
  <c r="I16" i="2"/>
  <c r="J104" i="2"/>
  <c r="G17" i="2"/>
  <c r="H91" i="2"/>
  <c r="I179" i="2"/>
  <c r="I51" i="2"/>
  <c r="J179" i="2"/>
  <c r="J115" i="2"/>
  <c r="J51" i="2"/>
  <c r="G45" i="2"/>
  <c r="H209" i="2"/>
  <c r="H17" i="2"/>
  <c r="I105" i="2"/>
  <c r="J193" i="2"/>
  <c r="G30" i="2"/>
  <c r="H104" i="2"/>
  <c r="I128" i="2"/>
  <c r="J216" i="2"/>
  <c r="J88" i="2"/>
  <c r="H139" i="2"/>
  <c r="H11" i="2"/>
  <c r="I99" i="2"/>
  <c r="J171" i="2"/>
  <c r="J107" i="2"/>
  <c r="J43" i="2"/>
  <c r="G85" i="2"/>
  <c r="G72" i="2"/>
  <c r="H78" i="2"/>
  <c r="I142" i="2"/>
  <c r="I14" i="2"/>
  <c r="J118" i="2"/>
  <c r="J50" i="2"/>
  <c r="G165" i="2"/>
  <c r="G160" i="2"/>
  <c r="H182" i="2"/>
  <c r="H10" i="2"/>
  <c r="I98" i="2"/>
  <c r="J190" i="2"/>
  <c r="G183" i="2"/>
  <c r="G119" i="2"/>
  <c r="G157" i="2"/>
  <c r="G116" i="2"/>
  <c r="H118" i="2"/>
  <c r="G186" i="2"/>
  <c r="G122" i="2"/>
  <c r="G58" i="2"/>
  <c r="G39" i="2"/>
  <c r="H177" i="2"/>
  <c r="H113" i="2"/>
  <c r="H49" i="2"/>
  <c r="I201" i="2"/>
  <c r="I137" i="2"/>
  <c r="I73" i="2"/>
  <c r="I9" i="2"/>
  <c r="J161" i="2"/>
  <c r="J97" i="2"/>
  <c r="J33" i="2"/>
  <c r="H200" i="2"/>
  <c r="H136" i="2"/>
  <c r="H72" i="2"/>
  <c r="H8" i="2"/>
  <c r="I160" i="2"/>
  <c r="I96" i="2"/>
  <c r="I32" i="2"/>
  <c r="J184" i="2"/>
  <c r="J120" i="2"/>
  <c r="J56" i="2"/>
  <c r="G33" i="2"/>
  <c r="H171" i="2"/>
  <c r="H107" i="2"/>
  <c r="H43" i="2"/>
  <c r="I195" i="2"/>
  <c r="I131" i="2"/>
  <c r="I67" i="2"/>
  <c r="I3" i="2"/>
  <c r="J187" i="2"/>
  <c r="J155" i="2"/>
  <c r="J123" i="2"/>
  <c r="J91" i="2"/>
  <c r="J59" i="2"/>
  <c r="J27" i="2"/>
  <c r="G216" i="2"/>
  <c r="G28" i="2"/>
  <c r="H34" i="2"/>
  <c r="I110" i="2"/>
  <c r="J198" i="2"/>
  <c r="J98" i="2"/>
  <c r="G117" i="2"/>
  <c r="G112" i="2"/>
  <c r="H130" i="2"/>
  <c r="I194" i="2"/>
  <c r="I66" i="2"/>
  <c r="J158" i="2"/>
  <c r="G167" i="2"/>
  <c r="G101" i="2"/>
  <c r="H70" i="2"/>
  <c r="G106" i="2"/>
  <c r="G23" i="2"/>
  <c r="H97" i="2"/>
  <c r="I185" i="2"/>
  <c r="I57" i="2"/>
  <c r="J145" i="2"/>
  <c r="J17" i="2"/>
  <c r="H120" i="2"/>
  <c r="I208" i="2"/>
  <c r="I80" i="2"/>
  <c r="J168" i="2"/>
  <c r="J40" i="2"/>
  <c r="H155" i="2"/>
  <c r="H27" i="2"/>
  <c r="I115" i="2"/>
  <c r="J211" i="2"/>
  <c r="J147" i="2"/>
  <c r="J83" i="2"/>
  <c r="J19" i="2"/>
  <c r="I158" i="2"/>
  <c r="G87" i="2"/>
  <c r="G16" i="2"/>
  <c r="G154" i="2"/>
  <c r="G71" i="2"/>
  <c r="H145" i="2"/>
  <c r="I169" i="2"/>
  <c r="I41" i="2"/>
  <c r="J65" i="2"/>
  <c r="H168" i="2"/>
  <c r="H40" i="2"/>
  <c r="I64" i="2"/>
  <c r="J152" i="2"/>
  <c r="J24" i="2"/>
  <c r="H75" i="2"/>
  <c r="I163" i="2"/>
  <c r="I35" i="2"/>
  <c r="J139" i="2"/>
  <c r="J75" i="2"/>
  <c r="J11" i="2"/>
  <c r="F213" i="2"/>
  <c r="F215" i="2"/>
  <c r="F217" i="2"/>
  <c r="F216" i="2"/>
  <c r="F214" i="2"/>
  <c r="F210" i="2"/>
  <c r="F211" i="2"/>
  <c r="F212" i="2"/>
  <c r="F202" i="2"/>
  <c r="F146" i="2"/>
  <c r="F102" i="2"/>
  <c r="F54" i="2"/>
  <c r="F6" i="2"/>
  <c r="F197" i="2"/>
  <c r="F181" i="2"/>
  <c r="F165" i="2"/>
  <c r="F149" i="2"/>
  <c r="F133" i="2"/>
  <c r="F117" i="2"/>
  <c r="F101" i="2"/>
  <c r="F85" i="2"/>
  <c r="F69" i="2"/>
  <c r="F53" i="2"/>
  <c r="F37" i="2"/>
  <c r="F21" i="2"/>
  <c r="F5" i="2"/>
  <c r="F166" i="2"/>
  <c r="F118" i="2"/>
  <c r="F62" i="2"/>
  <c r="F14" i="2"/>
  <c r="F196" i="2"/>
  <c r="F180" i="2"/>
  <c r="F164" i="2"/>
  <c r="F148" i="2"/>
  <c r="F132" i="2"/>
  <c r="F116" i="2"/>
  <c r="F100" i="2"/>
  <c r="F84" i="2"/>
  <c r="F68" i="2"/>
  <c r="F52" i="2"/>
  <c r="F36" i="2"/>
  <c r="F20" i="2"/>
  <c r="F4" i="2"/>
  <c r="F174" i="2"/>
  <c r="F122" i="2"/>
  <c r="F78" i="2"/>
  <c r="F30" i="2"/>
  <c r="F203" i="2"/>
  <c r="F187" i="2"/>
  <c r="F171" i="2"/>
  <c r="F155" i="2"/>
  <c r="F139" i="2"/>
  <c r="F123" i="2"/>
  <c r="F107" i="2"/>
  <c r="F91" i="2"/>
  <c r="F75" i="2"/>
  <c r="F59" i="2"/>
  <c r="F43" i="2"/>
  <c r="F27" i="2"/>
  <c r="F11" i="2"/>
  <c r="F77" i="2"/>
  <c r="F94" i="2"/>
  <c r="F188" i="2"/>
  <c r="F156" i="2"/>
  <c r="F124" i="2"/>
  <c r="F92" i="2"/>
  <c r="F60" i="2"/>
  <c r="F28" i="2"/>
  <c r="F194" i="2"/>
  <c r="F98" i="2"/>
  <c r="F208" i="2"/>
  <c r="F179" i="2"/>
  <c r="F147" i="2"/>
  <c r="F115" i="2"/>
  <c r="F83" i="2"/>
  <c r="F51" i="2"/>
  <c r="F19" i="2"/>
  <c r="F158" i="2"/>
  <c r="F66" i="2"/>
  <c r="F22" i="2"/>
  <c r="F201" i="2"/>
  <c r="F169" i="2"/>
  <c r="F137" i="2"/>
  <c r="F105" i="2"/>
  <c r="F73" i="2"/>
  <c r="F41" i="2"/>
  <c r="F9" i="2"/>
  <c r="F130" i="2"/>
  <c r="F26" i="2"/>
  <c r="F184" i="2"/>
  <c r="F152" i="2"/>
  <c r="F120" i="2"/>
  <c r="F104" i="2"/>
  <c r="F72" i="2"/>
  <c r="F40" i="2"/>
  <c r="F8" i="2"/>
  <c r="F138" i="2"/>
  <c r="F207" i="2"/>
  <c r="F175" i="2"/>
  <c r="F143" i="2"/>
  <c r="F111" i="2"/>
  <c r="F79" i="2"/>
  <c r="F47" i="2"/>
  <c r="F15" i="2"/>
  <c r="F186" i="2"/>
  <c r="F134" i="2"/>
  <c r="F90" i="2"/>
  <c r="F42" i="2"/>
  <c r="F209" i="2"/>
  <c r="F193" i="2"/>
  <c r="F177" i="2"/>
  <c r="F161" i="2"/>
  <c r="F145" i="2"/>
  <c r="F129" i="2"/>
  <c r="F113" i="2"/>
  <c r="F97" i="2"/>
  <c r="F81" i="2"/>
  <c r="F65" i="2"/>
  <c r="F49" i="2"/>
  <c r="F33" i="2"/>
  <c r="F17" i="2"/>
  <c r="F198" i="2"/>
  <c r="F154" i="2"/>
  <c r="F106" i="2"/>
  <c r="F50" i="2"/>
  <c r="F10" i="2"/>
  <c r="F192" i="2"/>
  <c r="F176" i="2"/>
  <c r="F160" i="2"/>
  <c r="F144" i="2"/>
  <c r="F128" i="2"/>
  <c r="F112" i="2"/>
  <c r="F96" i="2"/>
  <c r="F80" i="2"/>
  <c r="F64" i="2"/>
  <c r="F48" i="2"/>
  <c r="F32" i="2"/>
  <c r="F16" i="2"/>
  <c r="F206" i="2"/>
  <c r="F162" i="2"/>
  <c r="F110" i="2"/>
  <c r="F70" i="2"/>
  <c r="F18" i="2"/>
  <c r="F199" i="2"/>
  <c r="F183" i="2"/>
  <c r="F167" i="2"/>
  <c r="F151" i="2"/>
  <c r="F135" i="2"/>
  <c r="F119" i="2"/>
  <c r="F103" i="2"/>
  <c r="F87" i="2"/>
  <c r="F71" i="2"/>
  <c r="F55" i="2"/>
  <c r="F39" i="2"/>
  <c r="F23" i="2"/>
  <c r="F7" i="2"/>
  <c r="F170" i="2"/>
  <c r="F126" i="2"/>
  <c r="F82" i="2"/>
  <c r="F34" i="2"/>
  <c r="F205" i="2"/>
  <c r="F189" i="2"/>
  <c r="F173" i="2"/>
  <c r="F157" i="2"/>
  <c r="F141" i="2"/>
  <c r="F125" i="2"/>
  <c r="F109" i="2"/>
  <c r="F93" i="2"/>
  <c r="F61" i="2"/>
  <c r="F45" i="2"/>
  <c r="F29" i="2"/>
  <c r="F13" i="2"/>
  <c r="F190" i="2"/>
  <c r="F142" i="2"/>
  <c r="F38" i="2"/>
  <c r="F204" i="2"/>
  <c r="F172" i="2"/>
  <c r="F140" i="2"/>
  <c r="F108" i="2"/>
  <c r="F76" i="2"/>
  <c r="F44" i="2"/>
  <c r="F12" i="2"/>
  <c r="F150" i="2"/>
  <c r="F58" i="2"/>
  <c r="F195" i="2"/>
  <c r="F163" i="2"/>
  <c r="F131" i="2"/>
  <c r="F99" i="2"/>
  <c r="F67" i="2"/>
  <c r="F35" i="2"/>
  <c r="F3" i="2"/>
  <c r="F114" i="2"/>
  <c r="F185" i="2"/>
  <c r="F153" i="2"/>
  <c r="F121" i="2"/>
  <c r="F89" i="2"/>
  <c r="F57" i="2"/>
  <c r="F25" i="2"/>
  <c r="F178" i="2"/>
  <c r="F74" i="2"/>
  <c r="F200" i="2"/>
  <c r="F168" i="2"/>
  <c r="F136" i="2"/>
  <c r="F88" i="2"/>
  <c r="F56" i="2"/>
  <c r="F24" i="2"/>
  <c r="F182" i="2"/>
  <c r="F86" i="2"/>
  <c r="F46" i="2"/>
  <c r="F191" i="2"/>
  <c r="F159" i="2"/>
  <c r="F127" i="2"/>
  <c r="F95" i="2"/>
  <c r="F63" i="2"/>
  <c r="F31" i="2"/>
  <c r="E4" i="2"/>
  <c r="E8" i="2"/>
  <c r="E12" i="2"/>
  <c r="E16" i="2"/>
  <c r="E20" i="2"/>
  <c r="E24" i="2"/>
  <c r="E28" i="2"/>
  <c r="E32" i="2"/>
  <c r="E36" i="2"/>
  <c r="E40" i="2"/>
  <c r="E44" i="2"/>
  <c r="E48" i="2"/>
  <c r="E52" i="2"/>
  <c r="E56" i="2"/>
  <c r="E60" i="2"/>
  <c r="E64" i="2"/>
  <c r="E68" i="2"/>
  <c r="E72" i="2"/>
  <c r="E76" i="2"/>
  <c r="E80" i="2"/>
  <c r="E84" i="2"/>
  <c r="E88" i="2"/>
  <c r="E92" i="2"/>
  <c r="E96" i="2"/>
  <c r="E100" i="2"/>
  <c r="E104" i="2"/>
  <c r="E108" i="2"/>
  <c r="E112" i="2"/>
  <c r="E116" i="2"/>
  <c r="E120" i="2"/>
  <c r="E124" i="2"/>
  <c r="E128" i="2"/>
  <c r="E132" i="2"/>
  <c r="E136" i="2"/>
  <c r="E140" i="2"/>
  <c r="E144" i="2"/>
  <c r="E148" i="2"/>
  <c r="E152" i="2"/>
  <c r="E156" i="2"/>
  <c r="E160" i="2"/>
  <c r="E164" i="2"/>
  <c r="E168" i="2"/>
  <c r="E172" i="2"/>
  <c r="E176" i="2"/>
  <c r="E180" i="2"/>
  <c r="E184" i="2"/>
  <c r="E188" i="2"/>
  <c r="E192" i="2"/>
  <c r="E196" i="2"/>
  <c r="E200" i="2"/>
  <c r="E204" i="2"/>
  <c r="E208" i="2"/>
  <c r="E212" i="2"/>
  <c r="E216" i="2"/>
  <c r="D4" i="2"/>
  <c r="D8" i="2"/>
  <c r="D12" i="2"/>
  <c r="D16" i="2"/>
  <c r="D20" i="2"/>
  <c r="D24" i="2"/>
  <c r="E5" i="2"/>
  <c r="E9" i="2"/>
  <c r="E13" i="2"/>
  <c r="E17" i="2"/>
  <c r="E21" i="2"/>
  <c r="E25" i="2"/>
  <c r="E29" i="2"/>
  <c r="E33" i="2"/>
  <c r="E37" i="2"/>
  <c r="E41" i="2"/>
  <c r="E45" i="2"/>
  <c r="E49" i="2"/>
  <c r="E53" i="2"/>
  <c r="E57" i="2"/>
  <c r="E61" i="2"/>
  <c r="E65" i="2"/>
  <c r="E69" i="2"/>
  <c r="E73" i="2"/>
  <c r="E77" i="2"/>
  <c r="E81" i="2"/>
  <c r="E85" i="2"/>
  <c r="E89" i="2"/>
  <c r="E93" i="2"/>
  <c r="E97" i="2"/>
  <c r="E101" i="2"/>
  <c r="E105" i="2"/>
  <c r="E109" i="2"/>
  <c r="E113" i="2"/>
  <c r="E117" i="2"/>
  <c r="E121" i="2"/>
  <c r="E125" i="2"/>
  <c r="E129" i="2"/>
  <c r="E133" i="2"/>
  <c r="E137" i="2"/>
  <c r="E141" i="2"/>
  <c r="E145" i="2"/>
  <c r="E149" i="2"/>
  <c r="E153" i="2"/>
  <c r="E157" i="2"/>
  <c r="E161" i="2"/>
  <c r="E165" i="2"/>
  <c r="E169" i="2"/>
  <c r="E173" i="2"/>
  <c r="E177" i="2"/>
  <c r="E181" i="2"/>
  <c r="E185" i="2"/>
  <c r="E189" i="2"/>
  <c r="E193" i="2"/>
  <c r="E197" i="2"/>
  <c r="E201" i="2"/>
  <c r="E205" i="2"/>
  <c r="E209" i="2"/>
  <c r="E213" i="2"/>
  <c r="E217" i="2"/>
  <c r="D5" i="2"/>
  <c r="D9" i="2"/>
  <c r="D13" i="2"/>
  <c r="D17" i="2"/>
  <c r="D21" i="2"/>
  <c r="D25" i="2"/>
  <c r="E7" i="2"/>
  <c r="E15" i="2"/>
  <c r="E23" i="2"/>
  <c r="E31" i="2"/>
  <c r="E39" i="2"/>
  <c r="E47" i="2"/>
  <c r="E55" i="2"/>
  <c r="E63" i="2"/>
  <c r="E71" i="2"/>
  <c r="E79" i="2"/>
  <c r="E87" i="2"/>
  <c r="E95" i="2"/>
  <c r="E103" i="2"/>
  <c r="E111" i="2"/>
  <c r="E119" i="2"/>
  <c r="E127" i="2"/>
  <c r="E135" i="2"/>
  <c r="E143" i="2"/>
  <c r="E151" i="2"/>
  <c r="E159" i="2"/>
  <c r="E167" i="2"/>
  <c r="E175" i="2"/>
  <c r="E183" i="2"/>
  <c r="E191" i="2"/>
  <c r="E199" i="2"/>
  <c r="E207" i="2"/>
  <c r="E215" i="2"/>
  <c r="D7" i="2"/>
  <c r="D15" i="2"/>
  <c r="D23" i="2"/>
  <c r="D29" i="2"/>
  <c r="D33" i="2"/>
  <c r="D37" i="2"/>
  <c r="D41" i="2"/>
  <c r="D45" i="2"/>
  <c r="D49" i="2"/>
  <c r="D53" i="2"/>
  <c r="D57" i="2"/>
  <c r="D61" i="2"/>
  <c r="D65" i="2"/>
  <c r="D69" i="2"/>
  <c r="D73" i="2"/>
  <c r="D77" i="2"/>
  <c r="D81" i="2"/>
  <c r="D85" i="2"/>
  <c r="D89" i="2"/>
  <c r="F2" i="2"/>
  <c r="E10" i="2"/>
  <c r="E18" i="2"/>
  <c r="E26" i="2"/>
  <c r="E34" i="2"/>
  <c r="E42" i="2"/>
  <c r="E50" i="2"/>
  <c r="E58" i="2"/>
  <c r="E66" i="2"/>
  <c r="E74" i="2"/>
  <c r="E82" i="2"/>
  <c r="E90" i="2"/>
  <c r="E98" i="2"/>
  <c r="E106" i="2"/>
  <c r="E114" i="2"/>
  <c r="E122" i="2"/>
  <c r="E130" i="2"/>
  <c r="E138" i="2"/>
  <c r="E146" i="2"/>
  <c r="E154" i="2"/>
  <c r="E162" i="2"/>
  <c r="E170" i="2"/>
  <c r="E178" i="2"/>
  <c r="E186" i="2"/>
  <c r="E194" i="2"/>
  <c r="E202" i="2"/>
  <c r="E210" i="2"/>
  <c r="E2" i="2"/>
  <c r="D10" i="2"/>
  <c r="E3" i="2"/>
  <c r="E11" i="2"/>
  <c r="E19" i="2"/>
  <c r="E27" i="2"/>
  <c r="E35" i="2"/>
  <c r="E43" i="2"/>
  <c r="E51" i="2"/>
  <c r="E59" i="2"/>
  <c r="E67" i="2"/>
  <c r="E75" i="2"/>
  <c r="E83" i="2"/>
  <c r="E91" i="2"/>
  <c r="E99" i="2"/>
  <c r="E107" i="2"/>
  <c r="E115" i="2"/>
  <c r="E123" i="2"/>
  <c r="E131" i="2"/>
  <c r="E139" i="2"/>
  <c r="E147" i="2"/>
  <c r="E155" i="2"/>
  <c r="E163" i="2"/>
  <c r="E171" i="2"/>
  <c r="E179" i="2"/>
  <c r="E187" i="2"/>
  <c r="E195" i="2"/>
  <c r="E203" i="2"/>
  <c r="E211" i="2"/>
  <c r="D3" i="2"/>
  <c r="D11" i="2"/>
  <c r="D19" i="2"/>
  <c r="D27" i="2"/>
  <c r="D31" i="2"/>
  <c r="D35" i="2"/>
  <c r="D39" i="2"/>
  <c r="D43" i="2"/>
  <c r="D47" i="2"/>
  <c r="D51" i="2"/>
  <c r="D55" i="2"/>
  <c r="D59" i="2"/>
  <c r="D63" i="2"/>
  <c r="D67" i="2"/>
  <c r="D71" i="2"/>
  <c r="D75" i="2"/>
  <c r="D79" i="2"/>
  <c r="D83" i="2"/>
  <c r="D87" i="2"/>
  <c r="D91" i="2"/>
  <c r="D95" i="2"/>
  <c r="D99" i="2"/>
  <c r="D103" i="2"/>
  <c r="D107" i="2"/>
  <c r="D111" i="2"/>
  <c r="D115" i="2"/>
  <c r="D119" i="2"/>
  <c r="D123" i="2"/>
  <c r="D127" i="2"/>
  <c r="D131" i="2"/>
  <c r="D135" i="2"/>
  <c r="D139" i="2"/>
  <c r="D143" i="2"/>
  <c r="D147" i="2"/>
  <c r="D151" i="2"/>
  <c r="D155" i="2"/>
  <c r="D159" i="2"/>
  <c r="D163" i="2"/>
  <c r="D167" i="2"/>
  <c r="D171" i="2"/>
  <c r="D175" i="2"/>
  <c r="D179" i="2"/>
  <c r="D183" i="2"/>
  <c r="D187" i="2"/>
  <c r="D191" i="2"/>
  <c r="D195" i="2"/>
  <c r="D199" i="2"/>
  <c r="D203" i="2"/>
  <c r="D207" i="2"/>
  <c r="D211" i="2"/>
  <c r="D215" i="2"/>
  <c r="E6" i="2"/>
  <c r="E14" i="2"/>
  <c r="E22" i="2"/>
  <c r="E30" i="2"/>
  <c r="E38" i="2"/>
  <c r="E46" i="2"/>
  <c r="E54" i="2"/>
  <c r="E62" i="2"/>
  <c r="E70" i="2"/>
  <c r="E78" i="2"/>
  <c r="E86" i="2"/>
  <c r="E94" i="2"/>
  <c r="E102" i="2"/>
  <c r="E110" i="2"/>
  <c r="E118" i="2"/>
  <c r="E126" i="2"/>
  <c r="E134" i="2"/>
  <c r="E142" i="2"/>
  <c r="E150" i="2"/>
  <c r="E158" i="2"/>
  <c r="E166" i="2"/>
  <c r="E174" i="2"/>
  <c r="E182" i="2"/>
  <c r="E190" i="2"/>
  <c r="E198" i="2"/>
  <c r="E206" i="2"/>
  <c r="E214" i="2"/>
  <c r="D149" i="2"/>
  <c r="D14" i="2"/>
  <c r="D28" i="2"/>
  <c r="D36" i="2"/>
  <c r="D44" i="2"/>
  <c r="D52" i="2"/>
  <c r="D60" i="2"/>
  <c r="D68" i="2"/>
  <c r="D76" i="2"/>
  <c r="D84" i="2"/>
  <c r="D92" i="2"/>
  <c r="D97" i="2"/>
  <c r="D102" i="2"/>
  <c r="D108" i="2"/>
  <c r="D113" i="2"/>
  <c r="D118" i="2"/>
  <c r="D124" i="2"/>
  <c r="D129" i="2"/>
  <c r="D134" i="2"/>
  <c r="D140" i="2"/>
  <c r="D145" i="2"/>
  <c r="D150" i="2"/>
  <c r="D156" i="2"/>
  <c r="D161" i="2"/>
  <c r="D166" i="2"/>
  <c r="D172" i="2"/>
  <c r="D177" i="2"/>
  <c r="D182" i="2"/>
  <c r="D188" i="2"/>
  <c r="D193" i="2"/>
  <c r="D198" i="2"/>
  <c r="D204" i="2"/>
  <c r="D209" i="2"/>
  <c r="D214" i="2"/>
  <c r="D189" i="2"/>
  <c r="D194" i="2"/>
  <c r="D205" i="2"/>
  <c r="D210" i="2"/>
  <c r="D22" i="2"/>
  <c r="D40" i="2"/>
  <c r="D48" i="2"/>
  <c r="D56" i="2"/>
  <c r="D64" i="2"/>
  <c r="D80" i="2"/>
  <c r="D94" i="2"/>
  <c r="D105" i="2"/>
  <c r="D116" i="2"/>
  <c r="D126" i="2"/>
  <c r="D137" i="2"/>
  <c r="D148" i="2"/>
  <c r="D158" i="2"/>
  <c r="D164" i="2"/>
  <c r="D174" i="2"/>
  <c r="D185" i="2"/>
  <c r="D196" i="2"/>
  <c r="D206" i="2"/>
  <c r="D212" i="2"/>
  <c r="D6" i="2"/>
  <c r="D34" i="2"/>
  <c r="D50" i="2"/>
  <c r="D66" i="2"/>
  <c r="D82" i="2"/>
  <c r="D101" i="2"/>
  <c r="D112" i="2"/>
  <c r="D122" i="2"/>
  <c r="D133" i="2"/>
  <c r="D144" i="2"/>
  <c r="D160" i="2"/>
  <c r="D170" i="2"/>
  <c r="D181" i="2"/>
  <c r="D192" i="2"/>
  <c r="D202" i="2"/>
  <c r="D213" i="2"/>
  <c r="D18" i="2"/>
  <c r="D30" i="2"/>
  <c r="D38" i="2"/>
  <c r="D46" i="2"/>
  <c r="D54" i="2"/>
  <c r="D62" i="2"/>
  <c r="D70" i="2"/>
  <c r="D78" i="2"/>
  <c r="D86" i="2"/>
  <c r="D93" i="2"/>
  <c r="D98" i="2"/>
  <c r="D104" i="2"/>
  <c r="D109" i="2"/>
  <c r="D114" i="2"/>
  <c r="D120" i="2"/>
  <c r="D125" i="2"/>
  <c r="D130" i="2"/>
  <c r="D136" i="2"/>
  <c r="D141" i="2"/>
  <c r="D146" i="2"/>
  <c r="D152" i="2"/>
  <c r="D157" i="2"/>
  <c r="D162" i="2"/>
  <c r="D168" i="2"/>
  <c r="D173" i="2"/>
  <c r="D178" i="2"/>
  <c r="D184" i="2"/>
  <c r="D200" i="2"/>
  <c r="D216" i="2"/>
  <c r="D32" i="2"/>
  <c r="D72" i="2"/>
  <c r="D88" i="2"/>
  <c r="D100" i="2"/>
  <c r="D110" i="2"/>
  <c r="D121" i="2"/>
  <c r="D132" i="2"/>
  <c r="D142" i="2"/>
  <c r="D153" i="2"/>
  <c r="D169" i="2"/>
  <c r="D180" i="2"/>
  <c r="D190" i="2"/>
  <c r="D201" i="2"/>
  <c r="D217" i="2"/>
  <c r="D26" i="2"/>
  <c r="D42" i="2"/>
  <c r="D58" i="2"/>
  <c r="D74" i="2"/>
  <c r="D90" i="2"/>
  <c r="D96" i="2"/>
  <c r="D106" i="2"/>
  <c r="D117" i="2"/>
  <c r="D128" i="2"/>
  <c r="D138" i="2"/>
  <c r="D154" i="2"/>
  <c r="D165" i="2"/>
  <c r="D176" i="2"/>
  <c r="D186" i="2"/>
  <c r="D197" i="2"/>
  <c r="D208" i="2"/>
  <c r="D2" i="2"/>
  <c r="V216" i="2"/>
  <c r="Y216" i="2"/>
  <c r="Z216" i="2"/>
  <c r="X216" i="2"/>
  <c r="W216" i="2"/>
  <c r="C3" i="2"/>
  <c r="C7" i="2"/>
  <c r="C11" i="2"/>
  <c r="C15" i="2"/>
  <c r="C19" i="2"/>
  <c r="C23" i="2"/>
  <c r="C27" i="2"/>
  <c r="C31" i="2"/>
  <c r="C35" i="2"/>
  <c r="C39" i="2"/>
  <c r="C43" i="2"/>
  <c r="C47" i="2"/>
  <c r="C51" i="2"/>
  <c r="C55" i="2"/>
  <c r="C59" i="2"/>
  <c r="C63" i="2"/>
  <c r="C67" i="2"/>
  <c r="C71" i="2"/>
  <c r="C75" i="2"/>
  <c r="C79" i="2"/>
  <c r="C83" i="2"/>
  <c r="C87" i="2"/>
  <c r="C91" i="2"/>
  <c r="C95" i="2"/>
  <c r="C99" i="2"/>
  <c r="C103" i="2"/>
  <c r="C107" i="2"/>
  <c r="C111" i="2"/>
  <c r="C115" i="2"/>
  <c r="C119" i="2"/>
  <c r="C123" i="2"/>
  <c r="C127" i="2"/>
  <c r="C131" i="2"/>
  <c r="C135" i="2"/>
  <c r="C139" i="2"/>
  <c r="C143" i="2"/>
  <c r="C147" i="2"/>
  <c r="C151" i="2"/>
  <c r="C155" i="2"/>
  <c r="C4" i="2"/>
  <c r="C8" i="2"/>
  <c r="C12" i="2"/>
  <c r="C16" i="2"/>
  <c r="C20" i="2"/>
  <c r="C24" i="2"/>
  <c r="C28" i="2"/>
  <c r="C32" i="2"/>
  <c r="C36" i="2"/>
  <c r="C40" i="2"/>
  <c r="C44" i="2"/>
  <c r="C48" i="2"/>
  <c r="C52" i="2"/>
  <c r="C56" i="2"/>
  <c r="C60" i="2"/>
  <c r="C64" i="2"/>
  <c r="C68" i="2"/>
  <c r="C72" i="2"/>
  <c r="C76" i="2"/>
  <c r="C80" i="2"/>
  <c r="C84" i="2"/>
  <c r="C88" i="2"/>
  <c r="C5" i="2"/>
  <c r="C9" i="2"/>
  <c r="C13" i="2"/>
  <c r="C17" i="2"/>
  <c r="C21" i="2"/>
  <c r="C25" i="2"/>
  <c r="C29" i="2"/>
  <c r="C33" i="2"/>
  <c r="C37" i="2"/>
  <c r="C41" i="2"/>
  <c r="C45" i="2"/>
  <c r="C49" i="2"/>
  <c r="C53" i="2"/>
  <c r="C57" i="2"/>
  <c r="C61" i="2"/>
  <c r="C65" i="2"/>
  <c r="C69" i="2"/>
  <c r="C73" i="2"/>
  <c r="C77" i="2"/>
  <c r="C81" i="2"/>
  <c r="C85" i="2"/>
  <c r="C89" i="2"/>
  <c r="C93" i="2"/>
  <c r="C97" i="2"/>
  <c r="C101" i="2"/>
  <c r="C105" i="2"/>
  <c r="C109" i="2"/>
  <c r="C113" i="2"/>
  <c r="C117" i="2"/>
  <c r="C121" i="2"/>
  <c r="C125" i="2"/>
  <c r="C129" i="2"/>
  <c r="C133" i="2"/>
  <c r="C137" i="2"/>
  <c r="C141" i="2"/>
  <c r="C145" i="2"/>
  <c r="C149" i="2"/>
  <c r="C153" i="2"/>
  <c r="C157" i="2"/>
  <c r="C161" i="2"/>
  <c r="C165" i="2"/>
  <c r="C169" i="2"/>
  <c r="C173" i="2"/>
  <c r="C177" i="2"/>
  <c r="C181" i="2"/>
  <c r="C185" i="2"/>
  <c r="C189" i="2"/>
  <c r="C193" i="2"/>
  <c r="C197" i="2"/>
  <c r="C201" i="2"/>
  <c r="C205" i="2"/>
  <c r="C209" i="2"/>
  <c r="C213" i="2"/>
  <c r="C217" i="2"/>
  <c r="C6" i="2"/>
  <c r="C10" i="2"/>
  <c r="C14" i="2"/>
  <c r="C18" i="2"/>
  <c r="C22" i="2"/>
  <c r="C26" i="2"/>
  <c r="C30" i="2"/>
  <c r="C34" i="2"/>
  <c r="C38" i="2"/>
  <c r="C42" i="2"/>
  <c r="C46" i="2"/>
  <c r="C50" i="2"/>
  <c r="C54" i="2"/>
  <c r="C58" i="2"/>
  <c r="C62" i="2"/>
  <c r="C66" i="2"/>
  <c r="C70" i="2"/>
  <c r="C74" i="2"/>
  <c r="C78" i="2"/>
  <c r="C82" i="2"/>
  <c r="C86" i="2"/>
  <c r="C90" i="2"/>
  <c r="C94" i="2"/>
  <c r="C98" i="2"/>
  <c r="C102" i="2"/>
  <c r="C106" i="2"/>
  <c r="C110" i="2"/>
  <c r="C114" i="2"/>
  <c r="C118" i="2"/>
  <c r="C122" i="2"/>
  <c r="C126" i="2"/>
  <c r="C186" i="2"/>
  <c r="C100" i="2"/>
  <c r="C116" i="2"/>
  <c r="C130" i="2"/>
  <c r="C138" i="2"/>
  <c r="C146" i="2"/>
  <c r="C154" i="2"/>
  <c r="C160" i="2"/>
  <c r="C166" i="2"/>
  <c r="C171" i="2"/>
  <c r="C176" i="2"/>
  <c r="C182" i="2"/>
  <c r="C187" i="2"/>
  <c r="C192" i="2"/>
  <c r="C198" i="2"/>
  <c r="C203" i="2"/>
  <c r="C208" i="2"/>
  <c r="C214" i="2"/>
  <c r="B2" i="2"/>
  <c r="C104" i="2"/>
  <c r="C120" i="2"/>
  <c r="C132" i="2"/>
  <c r="C140" i="2"/>
  <c r="C148" i="2"/>
  <c r="C156" i="2"/>
  <c r="C162" i="2"/>
  <c r="C167" i="2"/>
  <c r="C172" i="2"/>
  <c r="C178" i="2"/>
  <c r="C183" i="2"/>
  <c r="C188" i="2"/>
  <c r="C194" i="2"/>
  <c r="C199" i="2"/>
  <c r="C204" i="2"/>
  <c r="C210" i="2"/>
  <c r="C215" i="2"/>
  <c r="C92" i="2"/>
  <c r="C108" i="2"/>
  <c r="C124" i="2"/>
  <c r="C134" i="2"/>
  <c r="C142" i="2"/>
  <c r="C150" i="2"/>
  <c r="C158" i="2"/>
  <c r="C163" i="2"/>
  <c r="C168" i="2"/>
  <c r="C174" i="2"/>
  <c r="C179" i="2"/>
  <c r="C184" i="2"/>
  <c r="C190" i="2"/>
  <c r="C195" i="2"/>
  <c r="C200" i="2"/>
  <c r="C206" i="2"/>
  <c r="C211" i="2"/>
  <c r="C216" i="2"/>
  <c r="C96" i="2"/>
  <c r="C112" i="2"/>
  <c r="C128" i="2"/>
  <c r="C136" i="2"/>
  <c r="C144" i="2"/>
  <c r="C152" i="2"/>
  <c r="C159" i="2"/>
  <c r="C164" i="2"/>
  <c r="C170" i="2"/>
  <c r="C175" i="2"/>
  <c r="C180" i="2"/>
  <c r="C191" i="2"/>
  <c r="C196" i="2"/>
  <c r="C202" i="2"/>
  <c r="C207" i="2"/>
  <c r="C212" i="2"/>
  <c r="C2" i="2"/>
  <c r="AE216" i="2"/>
  <c r="AD216" i="2"/>
  <c r="AC216" i="2"/>
  <c r="AB216" i="2"/>
  <c r="AA216" i="2"/>
  <c r="B215" i="2"/>
  <c r="B211" i="2"/>
  <c r="B207" i="2"/>
  <c r="B203" i="2"/>
  <c r="B199" i="2"/>
  <c r="B195" i="2"/>
  <c r="B191" i="2"/>
  <c r="B187" i="2"/>
  <c r="B183" i="2"/>
  <c r="B179" i="2"/>
  <c r="B175" i="2"/>
  <c r="B171" i="2"/>
  <c r="B167" i="2"/>
  <c r="B163" i="2"/>
  <c r="B159" i="2"/>
  <c r="B155" i="2"/>
  <c r="B151" i="2"/>
  <c r="B147" i="2"/>
  <c r="B143" i="2"/>
  <c r="B139" i="2"/>
  <c r="B135" i="2"/>
  <c r="B131" i="2"/>
  <c r="B127" i="2"/>
  <c r="B123" i="2"/>
  <c r="B119" i="2"/>
  <c r="B115" i="2"/>
  <c r="B111" i="2"/>
  <c r="B107" i="2"/>
  <c r="B103" i="2"/>
  <c r="B99" i="2"/>
  <c r="B95" i="2"/>
  <c r="U217" i="2"/>
  <c r="B214" i="2"/>
  <c r="B210" i="2"/>
  <c r="B206" i="2"/>
  <c r="B202" i="2"/>
  <c r="B198" i="2"/>
  <c r="B194" i="2"/>
  <c r="B190" i="2"/>
  <c r="B186" i="2"/>
  <c r="B182" i="2"/>
  <c r="B178" i="2"/>
  <c r="B174" i="2"/>
  <c r="B170" i="2"/>
  <c r="B166" i="2"/>
  <c r="B162" i="2"/>
  <c r="B158" i="2"/>
  <c r="B154" i="2"/>
  <c r="B150" i="2"/>
  <c r="B146" i="2"/>
  <c r="B142" i="2"/>
  <c r="B138" i="2"/>
  <c r="B134" i="2"/>
  <c r="B130" i="2"/>
  <c r="B126" i="2"/>
  <c r="B122" i="2"/>
  <c r="B118" i="2"/>
  <c r="B114" i="2"/>
  <c r="B110" i="2"/>
  <c r="B106" i="2"/>
  <c r="B102" i="2"/>
  <c r="B98" i="2"/>
  <c r="B94" i="2"/>
  <c r="B188" i="2"/>
  <c r="B164" i="2"/>
  <c r="B217" i="2"/>
  <c r="B209" i="2"/>
  <c r="B201" i="2"/>
  <c r="B193" i="2"/>
  <c r="B185" i="2"/>
  <c r="B177" i="2"/>
  <c r="B169" i="2"/>
  <c r="B161" i="2"/>
  <c r="B153" i="2"/>
  <c r="B145" i="2"/>
  <c r="B137" i="2"/>
  <c r="B129" i="2"/>
  <c r="B121" i="2"/>
  <c r="B113" i="2"/>
  <c r="B105" i="2"/>
  <c r="B97" i="2"/>
  <c r="B91" i="2"/>
  <c r="B87" i="2"/>
  <c r="B83" i="2"/>
  <c r="B79" i="2"/>
  <c r="B75" i="2"/>
  <c r="B71" i="2"/>
  <c r="B67" i="2"/>
  <c r="B63" i="2"/>
  <c r="B59" i="2"/>
  <c r="B55" i="2"/>
  <c r="B51" i="2"/>
  <c r="B47" i="2"/>
  <c r="B43" i="2"/>
  <c r="B39" i="2"/>
  <c r="B35" i="2"/>
  <c r="B31" i="2"/>
  <c r="B27" i="2"/>
  <c r="B23" i="2"/>
  <c r="B19" i="2"/>
  <c r="B15" i="2"/>
  <c r="B11" i="2"/>
  <c r="B7" i="2"/>
  <c r="B3" i="2"/>
  <c r="B205" i="2"/>
  <c r="B189" i="2"/>
  <c r="B173" i="2"/>
  <c r="B157" i="2"/>
  <c r="B141" i="2"/>
  <c r="B125" i="2"/>
  <c r="B117" i="2"/>
  <c r="B101" i="2"/>
  <c r="B89" i="2"/>
  <c r="B81" i="2"/>
  <c r="B73" i="2"/>
  <c r="B65" i="2"/>
  <c r="B57" i="2"/>
  <c r="B49" i="2"/>
  <c r="B41" i="2"/>
  <c r="B33" i="2"/>
  <c r="B25" i="2"/>
  <c r="B21" i="2"/>
  <c r="B9" i="2"/>
  <c r="B212" i="2"/>
  <c r="B196" i="2"/>
  <c r="B172" i="2"/>
  <c r="B148" i="2"/>
  <c r="B216" i="2"/>
  <c r="B208" i="2"/>
  <c r="B200" i="2"/>
  <c r="B192" i="2"/>
  <c r="B184" i="2"/>
  <c r="B176" i="2"/>
  <c r="B168" i="2"/>
  <c r="B160" i="2"/>
  <c r="B152" i="2"/>
  <c r="B144" i="2"/>
  <c r="B136" i="2"/>
  <c r="B128" i="2"/>
  <c r="B120" i="2"/>
  <c r="B112" i="2"/>
  <c r="B104" i="2"/>
  <c r="B96" i="2"/>
  <c r="B90" i="2"/>
  <c r="B86" i="2"/>
  <c r="B82" i="2"/>
  <c r="B78" i="2"/>
  <c r="B74" i="2"/>
  <c r="B70" i="2"/>
  <c r="B66" i="2"/>
  <c r="B62" i="2"/>
  <c r="B58" i="2"/>
  <c r="B54" i="2"/>
  <c r="B50" i="2"/>
  <c r="B46" i="2"/>
  <c r="B42" i="2"/>
  <c r="B38" i="2"/>
  <c r="B34" i="2"/>
  <c r="B30" i="2"/>
  <c r="B26" i="2"/>
  <c r="B22" i="2"/>
  <c r="B18" i="2"/>
  <c r="B14" i="2"/>
  <c r="B10" i="2"/>
  <c r="B6" i="2"/>
  <c r="B213" i="2"/>
  <c r="B197" i="2"/>
  <c r="B181" i="2"/>
  <c r="B165" i="2"/>
  <c r="B149" i="2"/>
  <c r="B133" i="2"/>
  <c r="B109" i="2"/>
  <c r="B93" i="2"/>
  <c r="B85" i="2"/>
  <c r="B77" i="2"/>
  <c r="B69" i="2"/>
  <c r="B61" i="2"/>
  <c r="B53" i="2"/>
  <c r="B45" i="2"/>
  <c r="B37" i="2"/>
  <c r="B29" i="2"/>
  <c r="B17" i="2"/>
  <c r="B13" i="2"/>
  <c r="B5" i="2"/>
  <c r="B204" i="2"/>
  <c r="B180" i="2"/>
  <c r="B156" i="2"/>
  <c r="B140" i="2"/>
  <c r="B124" i="2"/>
  <c r="B92" i="2"/>
  <c r="B76" i="2"/>
  <c r="B60" i="2"/>
  <c r="B44" i="2"/>
  <c r="B28" i="2"/>
  <c r="B12" i="2"/>
  <c r="B108" i="2"/>
  <c r="B52" i="2"/>
  <c r="B20" i="2"/>
  <c r="B132" i="2"/>
  <c r="B64" i="2"/>
  <c r="B32" i="2"/>
  <c r="B116" i="2"/>
  <c r="B88" i="2"/>
  <c r="B72" i="2"/>
  <c r="B56" i="2"/>
  <c r="B40" i="2"/>
  <c r="B24" i="2"/>
  <c r="B8" i="2"/>
  <c r="B84" i="2"/>
  <c r="B68" i="2"/>
  <c r="B36" i="2"/>
  <c r="B4" i="2"/>
  <c r="B100" i="2"/>
  <c r="B80" i="2"/>
  <c r="B48" i="2"/>
  <c r="B16" i="2"/>
  <c r="AE3" i="2"/>
  <c r="AD3" i="2"/>
  <c r="AC3" i="2"/>
  <c r="AA45" i="2"/>
  <c r="V217" i="2" l="1"/>
  <c r="Y217" i="2"/>
  <c r="Z217" i="2"/>
  <c r="X217" i="2"/>
  <c r="W217" i="2"/>
  <c r="AE217" i="2"/>
  <c r="AC217" i="2"/>
  <c r="AD217" i="2"/>
  <c r="AB217" i="2"/>
  <c r="AA217" i="2"/>
  <c r="AE2" i="2"/>
  <c r="AD2" i="2"/>
  <c r="AC2" i="2"/>
  <c r="AA44" i="2"/>
  <c r="AA43" i="2" l="1"/>
  <c r="AA42" i="2" l="1"/>
  <c r="AA41" i="2" l="1"/>
  <c r="AA40" i="2" l="1"/>
  <c r="AA39" i="2" l="1"/>
  <c r="AA38" i="2" l="1"/>
  <c r="AA37" i="2" l="1"/>
  <c r="AA36" i="2" l="1"/>
  <c r="AA35" i="2" l="1"/>
  <c r="AA34" i="2" l="1"/>
  <c r="AA33" i="2" l="1"/>
  <c r="AA32" i="2" l="1"/>
  <c r="AA31" i="2" l="1"/>
  <c r="AA30" i="2" l="1"/>
  <c r="AA29" i="2" l="1"/>
  <c r="AA28" i="2" l="1"/>
  <c r="AA27" i="2" l="1"/>
  <c r="AA26" i="2" l="1"/>
  <c r="AA25" i="2" l="1"/>
  <c r="AA24" i="2" l="1"/>
  <c r="AA23" i="2" l="1"/>
  <c r="AA22" i="2" l="1"/>
  <c r="AA21" i="2" l="1"/>
  <c r="AA20" i="2" l="1"/>
  <c r="AA19" i="2" l="1"/>
  <c r="AA18" i="2" l="1"/>
  <c r="AA17" i="2" l="1"/>
  <c r="AA16" i="2" l="1"/>
  <c r="AA15" i="2" l="1"/>
  <c r="AA14" i="2" l="1"/>
  <c r="AA13" i="2" l="1"/>
  <c r="AA12" i="2" l="1"/>
  <c r="AA11" i="2" l="1"/>
  <c r="AA10" i="2" l="1"/>
  <c r="AA9" i="2" l="1"/>
  <c r="AA8" i="2" l="1"/>
  <c r="AA7" i="2" l="1"/>
  <c r="AA6" i="2" l="1"/>
  <c r="AA5" i="2" l="1"/>
  <c r="AA4" i="2" l="1"/>
  <c r="AA3" i="2" l="1"/>
  <c r="AA2" i="2" l="1"/>
  <c r="Y2" i="2"/>
  <c r="Z2" i="2"/>
  <c r="X2" i="2"/>
</calcChain>
</file>

<file path=xl/sharedStrings.xml><?xml version="1.0" encoding="utf-8"?>
<sst xmlns="http://schemas.openxmlformats.org/spreadsheetml/2006/main" count="94" uniqueCount="43">
  <si>
    <t>meses</t>
  </si>
  <si>
    <t>UHT - cepea (R$/L)</t>
  </si>
  <si>
    <t>Leite em pó - cepea (R$/L)</t>
  </si>
  <si>
    <t>preço ao produtor (R$/L)</t>
  </si>
  <si>
    <t>IPCA - Índice Geral</t>
  </si>
  <si>
    <t>-</t>
  </si>
  <si>
    <t>Leite Cru (Spot)</t>
  </si>
  <si>
    <t>Queijo Muçarela (R$/kg)</t>
  </si>
  <si>
    <t xml:space="preserve">      </t>
  </si>
  <si>
    <t xml:space="preserve">  </t>
  </si>
  <si>
    <t xml:space="preserve">   </t>
  </si>
  <si>
    <t xml:space="preserve">       </t>
  </si>
  <si>
    <t xml:space="preserve"> </t>
  </si>
  <si>
    <t xml:space="preserve">         </t>
  </si>
  <si>
    <t xml:space="preserve">                </t>
  </si>
  <si>
    <t xml:space="preserve">                  </t>
  </si>
  <si>
    <t xml:space="preserve">              </t>
  </si>
  <si>
    <t xml:space="preserve">                   </t>
  </si>
  <si>
    <t>Base inflacionada</t>
  </si>
  <si>
    <t>Base 100 (mês de ref: jan 2005)</t>
  </si>
  <si>
    <t>Milho</t>
  </si>
  <si>
    <t>Trigo</t>
  </si>
  <si>
    <t>Soja Paranagua</t>
  </si>
  <si>
    <t>Café Arábico</t>
  </si>
  <si>
    <t>Class III</t>
  </si>
  <si>
    <t>Class IV</t>
  </si>
  <si>
    <t>PPI - Urbano</t>
  </si>
  <si>
    <t>Café NY</t>
  </si>
  <si>
    <t>Soja Chicago</t>
  </si>
  <si>
    <t>Milho Chicago</t>
  </si>
  <si>
    <t>Soja CH</t>
  </si>
  <si>
    <t>Milho CH</t>
  </si>
  <si>
    <t>Trigo CH</t>
  </si>
  <si>
    <t>Leite Int GDT</t>
  </si>
  <si>
    <t>Leite Int GDT (ton)</t>
  </si>
  <si>
    <t>Conseleite MG</t>
  </si>
  <si>
    <t>Conseleite PR</t>
  </si>
  <si>
    <t>Conseleite RS</t>
  </si>
  <si>
    <t>Conseleite SC</t>
  </si>
  <si>
    <t>Preço ao Prod RS</t>
  </si>
  <si>
    <t>Preço ao Prod SC</t>
  </si>
  <si>
    <t>Preço ao Prod PR</t>
  </si>
  <si>
    <t>Preço ao Prod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</si>
</sst>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16]mmm\-yy;@"/>
    <numFmt numFmtId="165" formatCode="#,##0.0000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/>
    <xf numFmtId="0" fontId="0" fillId="2" borderId="0" xfId="0" applyFill="1"/>
    <xf numFmtId="0" fontId="1" fillId="2" borderId="0" xfId="0" applyFont="1" applyFill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3" borderId="0" xfId="0" applyFill="1"/>
    <xf numFmtId="0" fontId="0" fillId="5" borderId="0" xfId="0" applyFill="1"/>
    <xf numFmtId="0" fontId="0" fillId="4" borderId="1" xfId="0" applyFill="1" applyBorder="1"/>
    <xf numFmtId="166" fontId="0" fillId="0" borderId="0" xfId="0" applyNumberFormat="1" applyAlignment="1">
      <alignment horizontal="center"/>
    </xf>
    <xf numFmtId="0" fontId="0" fillId="0" borderId="0" xfId="0" applyFill="1"/>
    <xf numFmtId="0" fontId="2" fillId="6" borderId="0" xfId="0" applyFont="1" applyFill="1" applyBorder="1"/>
    <xf numFmtId="2" fontId="0" fillId="0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/>
    <xf numFmtId="0" fontId="3" fillId="7" borderId="0" xfId="0" applyFont="1" applyFill="1" applyAlignment="1">
      <alignment horizontal="center"/>
    </xf>
    <xf numFmtId="164" fontId="0" fillId="8" borderId="0" xfId="0" applyNumberFormat="1" applyFill="1"/>
    <xf numFmtId="0" fontId="0" fillId="9" borderId="0" xfId="0" applyFill="1"/>
    <xf numFmtId="0" fontId="0" fillId="10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00"/>
      <color rgb="FF993300"/>
      <color rgb="FFC08040"/>
      <color rgb="FFFFFF00"/>
      <color rgb="FF2AD684"/>
      <color rgb="FF62983E"/>
      <color rgb="FF1D975D"/>
      <color rgb="FFCC3300"/>
      <color rgb="FFCC00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476249</xdr:colOff>
      <xdr:row>2</xdr:row>
      <xdr:rowOff>69695</xdr:rowOff>
    </xdr:from>
    <xdr:to>
      <xdr:col>37</xdr:col>
      <xdr:colOff>1115123</xdr:colOff>
      <xdr:row>6</xdr:row>
      <xdr:rowOff>174238</xdr:rowOff>
    </xdr:to>
    <xdr:sp macro="" textlink="">
      <xdr:nvSpPr>
        <xdr:cNvPr id="20" name="Retângulo 19"/>
        <xdr:cNvSpPr/>
      </xdr:nvSpPr>
      <xdr:spPr>
        <a:xfrm>
          <a:off x="27332103" y="441402"/>
          <a:ext cx="5308447" cy="847958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OBS: Primeira série de preços está inflacionada (precos de acordo com o presente)</a:t>
          </a:r>
          <a:r>
            <a:rPr lang="pt-BR" sz="1400" baseline="0">
              <a:latin typeface="Arial" panose="020B0604020202020204" pitchFamily="34" charset="0"/>
              <a:cs typeface="Arial" panose="020B0604020202020204" pitchFamily="34" charset="0"/>
            </a:rPr>
            <a:t> e a segunda, deflacionada (precos de acordo com o passado).</a:t>
          </a:r>
          <a:endParaRPr lang="pt-BR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falo\economia\user\Bdados\Setorial\Agricola\Pre&#231;os\Preco%20Lei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Bdados/Macro/Precos/Indices_Precos_Brasi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Bdados/Setorial/Agricola/Pre&#231;os/Preco%20Leit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Bdados/Setorial/Agricola/Pre&#231;os/Preco%20Leite_atacado_BD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Bdados/Setorial/Agricola/Pre&#231;os/Pre&#231;os_mensai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Bdados/Setorial/Agricola/Pre&#231;os/GD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Bdados/Setorial/Agricola/Pre&#231;os/PrecosLeite_Conseleite_(Nova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dos mensais - Liquido (R$)"/>
      <sheetName val="dados mensais -Liquido(R$)defl "/>
      <sheetName val="dados mensais - Liquido (US$)"/>
    </sheetNames>
    <sheetDataSet>
      <sheetData sheetId="0">
        <row r="6">
          <cell r="C6">
            <v>0.51370000000000005</v>
          </cell>
          <cell r="D6">
            <v>0.49419999999999997</v>
          </cell>
          <cell r="E6">
            <v>0.50339999999999996</v>
          </cell>
          <cell r="H6">
            <v>0</v>
          </cell>
        </row>
        <row r="7">
          <cell r="C7">
            <v>0.52170000000000005</v>
          </cell>
          <cell r="D7">
            <v>0.48549999999999999</v>
          </cell>
          <cell r="E7">
            <v>0.51849999999999996</v>
          </cell>
          <cell r="H7">
            <v>0</v>
          </cell>
        </row>
        <row r="8">
          <cell r="C8">
            <v>0.54820000000000002</v>
          </cell>
          <cell r="D8">
            <v>0.51749999999999996</v>
          </cell>
          <cell r="E8">
            <v>0.58160000000000001</v>
          </cell>
          <cell r="H8">
            <v>0</v>
          </cell>
        </row>
        <row r="9">
          <cell r="C9">
            <v>0.5484</v>
          </cell>
          <cell r="D9">
            <v>0.51949999999999996</v>
          </cell>
          <cell r="E9">
            <v>0.58289999999999997</v>
          </cell>
          <cell r="H9">
            <v>0</v>
          </cell>
        </row>
        <row r="10">
          <cell r="C10">
            <v>0.54720000000000002</v>
          </cell>
          <cell r="D10">
            <v>0.4985</v>
          </cell>
          <cell r="E10">
            <v>0.5454</v>
          </cell>
          <cell r="H10">
            <v>0</v>
          </cell>
        </row>
        <row r="11">
          <cell r="C11">
            <v>0.49919999999999998</v>
          </cell>
          <cell r="D11">
            <v>0.43980000000000002</v>
          </cell>
          <cell r="E11">
            <v>0.49130000000000001</v>
          </cell>
          <cell r="H11">
            <v>0.40620000000000001</v>
          </cell>
        </row>
        <row r="12">
          <cell r="C12">
            <v>0.49919999999999998</v>
          </cell>
          <cell r="D12">
            <v>0.43980000000000002</v>
          </cell>
          <cell r="E12">
            <v>0.49130000000000001</v>
          </cell>
          <cell r="H12">
            <v>0.40620000000000001</v>
          </cell>
        </row>
        <row r="13">
          <cell r="C13">
            <v>0.46100000000000002</v>
          </cell>
          <cell r="D13">
            <v>0.40710000000000002</v>
          </cell>
          <cell r="E13">
            <v>0.47439999999999999</v>
          </cell>
          <cell r="H13">
            <v>0.37540000000000001</v>
          </cell>
        </row>
        <row r="14">
          <cell r="C14">
            <v>0.44550000000000001</v>
          </cell>
          <cell r="D14">
            <v>0.40989999999999999</v>
          </cell>
          <cell r="E14">
            <v>0.45400000000000001</v>
          </cell>
          <cell r="H14">
            <v>0.37769999999999998</v>
          </cell>
        </row>
        <row r="15">
          <cell r="C15">
            <v>0.37730000000000002</v>
          </cell>
          <cell r="D15">
            <v>0.4118</v>
          </cell>
          <cell r="E15">
            <v>0.36399999999999999</v>
          </cell>
          <cell r="H15">
            <v>0.44209999999999999</v>
          </cell>
        </row>
        <row r="16">
          <cell r="C16">
            <v>0.42230000000000001</v>
          </cell>
          <cell r="D16">
            <v>0.40860000000000002</v>
          </cell>
          <cell r="E16">
            <v>0.40789999999999998</v>
          </cell>
          <cell r="H16">
            <v>0.36720000000000003</v>
          </cell>
        </row>
        <row r="17">
          <cell r="C17">
            <v>0.40620000000000001</v>
          </cell>
          <cell r="D17">
            <v>0.39760000000000001</v>
          </cell>
          <cell r="E17">
            <v>0.39050000000000001</v>
          </cell>
          <cell r="H17">
            <v>0.3755</v>
          </cell>
        </row>
        <row r="18">
          <cell r="C18">
            <v>0.42309999999999998</v>
          </cell>
          <cell r="D18">
            <v>0.39369999999999999</v>
          </cell>
          <cell r="E18">
            <v>0.4027</v>
          </cell>
          <cell r="H18">
            <v>0.36959999999999998</v>
          </cell>
        </row>
        <row r="19">
          <cell r="C19">
            <v>0.41760000000000003</v>
          </cell>
          <cell r="D19">
            <v>0.40679999999999999</v>
          </cell>
          <cell r="E19">
            <v>0.4254</v>
          </cell>
          <cell r="H19">
            <v>0.37780000000000002</v>
          </cell>
        </row>
        <row r="20">
          <cell r="C20">
            <v>0.45950000000000002</v>
          </cell>
          <cell r="D20">
            <v>0.41070000000000001</v>
          </cell>
          <cell r="E20">
            <v>0.4703</v>
          </cell>
          <cell r="H20">
            <v>0.39400000000000002</v>
          </cell>
        </row>
        <row r="21">
          <cell r="C21">
            <v>0.4738</v>
          </cell>
          <cell r="D21">
            <v>0.43559999999999999</v>
          </cell>
          <cell r="E21">
            <v>0.48609999999999998</v>
          </cell>
          <cell r="H21">
            <v>0.40689999999999998</v>
          </cell>
        </row>
        <row r="22">
          <cell r="C22">
            <v>0.47870000000000001</v>
          </cell>
          <cell r="D22">
            <v>0.42599999999999999</v>
          </cell>
          <cell r="E22">
            <v>0.4879</v>
          </cell>
          <cell r="H22">
            <v>0.41210000000000002</v>
          </cell>
        </row>
        <row r="23">
          <cell r="C23">
            <v>0.47639999999999999</v>
          </cell>
          <cell r="D23">
            <v>0.4037</v>
          </cell>
          <cell r="E23">
            <v>0.50570000000000004</v>
          </cell>
          <cell r="H23">
            <v>0.4083</v>
          </cell>
        </row>
        <row r="24">
          <cell r="C24">
            <v>0.47420000000000001</v>
          </cell>
          <cell r="D24">
            <v>0.39760000000000001</v>
          </cell>
          <cell r="E24">
            <v>0.51359999999999995</v>
          </cell>
          <cell r="H24">
            <v>0.42380000000000001</v>
          </cell>
        </row>
        <row r="25">
          <cell r="C25">
            <v>0.48209999999999997</v>
          </cell>
          <cell r="D25">
            <v>0.3947</v>
          </cell>
          <cell r="E25">
            <v>0.50419999999999998</v>
          </cell>
          <cell r="H25">
            <v>0.40639999999999998</v>
          </cell>
        </row>
        <row r="26">
          <cell r="C26">
            <v>0.48070000000000002</v>
          </cell>
          <cell r="D26">
            <v>0.39910000000000001</v>
          </cell>
          <cell r="E26">
            <v>0.501</v>
          </cell>
          <cell r="H26">
            <v>0.4083</v>
          </cell>
        </row>
        <row r="27">
          <cell r="C27">
            <v>0.48089999999999999</v>
          </cell>
          <cell r="D27">
            <v>0.40649999999999997</v>
          </cell>
          <cell r="E27">
            <v>0.49099999999999999</v>
          </cell>
          <cell r="H27">
            <v>0.40920000000000001</v>
          </cell>
        </row>
        <row r="28">
          <cell r="C28">
            <v>0.47339999999999999</v>
          </cell>
          <cell r="D28">
            <v>0.40789999999999998</v>
          </cell>
          <cell r="E28">
            <v>0.47499999999999998</v>
          </cell>
          <cell r="H28">
            <v>0.38979999999999998</v>
          </cell>
        </row>
        <row r="29">
          <cell r="C29">
            <v>0.44779999999999998</v>
          </cell>
          <cell r="D29">
            <v>0.41170000000000001</v>
          </cell>
          <cell r="E29">
            <v>0.45179999999999998</v>
          </cell>
          <cell r="H29">
            <v>0.39190000000000003</v>
          </cell>
        </row>
        <row r="30">
          <cell r="C30">
            <v>0.46100000000000002</v>
          </cell>
          <cell r="D30">
            <v>0.41899999999999998</v>
          </cell>
          <cell r="E30">
            <v>0.47899999999999998</v>
          </cell>
          <cell r="H30">
            <v>0.39739999999999998</v>
          </cell>
        </row>
        <row r="31">
          <cell r="C31">
            <v>0.50349999999999995</v>
          </cell>
          <cell r="D31">
            <v>0.4239</v>
          </cell>
          <cell r="E31">
            <v>0.51670000000000005</v>
          </cell>
          <cell r="H31">
            <v>0.43540000000000001</v>
          </cell>
        </row>
        <row r="32">
          <cell r="C32">
            <v>0.51859999999999995</v>
          </cell>
          <cell r="D32">
            <v>0.44269999999999998</v>
          </cell>
          <cell r="E32">
            <v>0.53359999999999996</v>
          </cell>
          <cell r="H32">
            <v>0.45479999999999998</v>
          </cell>
        </row>
        <row r="33">
          <cell r="C33">
            <v>0.55900000000000005</v>
          </cell>
          <cell r="D33">
            <v>0.47749999999999998</v>
          </cell>
          <cell r="E33">
            <v>0.59019999999999995</v>
          </cell>
          <cell r="H33">
            <v>0.4703</v>
          </cell>
        </row>
        <row r="34">
          <cell r="C34">
            <v>0.60009999999999997</v>
          </cell>
          <cell r="D34">
            <v>0.51700000000000002</v>
          </cell>
          <cell r="E34">
            <v>0.62</v>
          </cell>
          <cell r="H34">
            <v>0.52239999999999998</v>
          </cell>
        </row>
        <row r="35">
          <cell r="C35">
            <v>0.66010000000000002</v>
          </cell>
          <cell r="D35">
            <v>0.59430000000000005</v>
          </cell>
          <cell r="E35">
            <v>0.68</v>
          </cell>
          <cell r="H35">
            <v>0.57879999999999998</v>
          </cell>
        </row>
        <row r="36">
          <cell r="C36">
            <v>0.75870000000000004</v>
          </cell>
          <cell r="D36">
            <v>0.67100000000000004</v>
          </cell>
          <cell r="E36">
            <v>0.75339999999999996</v>
          </cell>
          <cell r="H36">
            <v>0.64929999999999999</v>
          </cell>
        </row>
        <row r="37">
          <cell r="C37">
            <v>0.79520000000000002</v>
          </cell>
          <cell r="D37">
            <v>0.69279999999999997</v>
          </cell>
          <cell r="E37">
            <v>0.75370000000000004</v>
          </cell>
          <cell r="H37">
            <v>0.67789999999999995</v>
          </cell>
        </row>
        <row r="38">
          <cell r="C38">
            <v>0.73650000000000004</v>
          </cell>
          <cell r="D38">
            <v>0.5675</v>
          </cell>
          <cell r="E38">
            <v>0.70179999999999998</v>
          </cell>
          <cell r="H38">
            <v>0.57950000000000002</v>
          </cell>
        </row>
        <row r="39">
          <cell r="C39">
            <v>0.68989999999999996</v>
          </cell>
          <cell r="D39">
            <v>0.54920000000000002</v>
          </cell>
          <cell r="E39">
            <v>0.65390000000000004</v>
          </cell>
          <cell r="H39">
            <v>0.50619999999999998</v>
          </cell>
        </row>
        <row r="40">
          <cell r="C40">
            <v>0.69240000000000002</v>
          </cell>
          <cell r="D40">
            <v>0.55810000000000004</v>
          </cell>
          <cell r="E40">
            <v>0.63329999999999997</v>
          </cell>
          <cell r="H40">
            <v>0.54959999999999998</v>
          </cell>
        </row>
        <row r="41">
          <cell r="C41">
            <v>0.67769999999999997</v>
          </cell>
          <cell r="D41">
            <v>0.5575</v>
          </cell>
          <cell r="E41">
            <v>0.61819999999999997</v>
          </cell>
          <cell r="H41">
            <v>0.54579999999999995</v>
          </cell>
        </row>
        <row r="42">
          <cell r="C42">
            <v>0.6895</v>
          </cell>
          <cell r="D42">
            <v>0.56979999999999997</v>
          </cell>
          <cell r="E42">
            <v>0.64529999999999998</v>
          </cell>
          <cell r="H42">
            <v>0.55800000000000005</v>
          </cell>
        </row>
        <row r="43">
          <cell r="C43">
            <v>0.72989999999999999</v>
          </cell>
          <cell r="D43">
            <v>0.58589999999999998</v>
          </cell>
          <cell r="E43">
            <v>0.66520000000000001</v>
          </cell>
          <cell r="H43">
            <v>0.62429999999999997</v>
          </cell>
        </row>
        <row r="44">
          <cell r="C44">
            <v>0.73750000000000004</v>
          </cell>
          <cell r="D44">
            <v>0.60940000000000005</v>
          </cell>
          <cell r="E44">
            <v>0.70530000000000004</v>
          </cell>
          <cell r="H44">
            <v>0.65449999999999997</v>
          </cell>
        </row>
        <row r="45">
          <cell r="C45">
            <v>0.74539999999999995</v>
          </cell>
          <cell r="D45">
            <v>0.63239999999999996</v>
          </cell>
          <cell r="E45">
            <v>0.73009999999999997</v>
          </cell>
          <cell r="H45">
            <v>0.67310000000000003</v>
          </cell>
        </row>
        <row r="46">
          <cell r="C46">
            <v>0.74670000000000003</v>
          </cell>
          <cell r="D46">
            <v>0.64249999999999996</v>
          </cell>
          <cell r="E46">
            <v>0.75670000000000004</v>
          </cell>
          <cell r="H46">
            <v>0.67659999999999998</v>
          </cell>
        </row>
        <row r="47">
          <cell r="C47">
            <v>0.72399999999999998</v>
          </cell>
          <cell r="D47">
            <v>0.64070000000000005</v>
          </cell>
          <cell r="E47">
            <v>0.74270000000000003</v>
          </cell>
          <cell r="H47">
            <v>0.66569999999999996</v>
          </cell>
        </row>
        <row r="48">
          <cell r="C48">
            <v>0.69589999999999996</v>
          </cell>
          <cell r="D48">
            <v>0.5897</v>
          </cell>
          <cell r="E48">
            <v>0.71760000000000002</v>
          </cell>
          <cell r="H48">
            <v>0.60289999999999999</v>
          </cell>
        </row>
        <row r="49">
          <cell r="C49">
            <v>0.63039999999999996</v>
          </cell>
          <cell r="D49">
            <v>0.55300000000000005</v>
          </cell>
          <cell r="E49">
            <v>0.67669999999999997</v>
          </cell>
          <cell r="H49">
            <v>0.55669999999999997</v>
          </cell>
        </row>
        <row r="50">
          <cell r="C50">
            <v>0.59899999999999998</v>
          </cell>
          <cell r="D50">
            <v>0.50609999999999999</v>
          </cell>
          <cell r="E50">
            <v>0.61360000000000003</v>
          </cell>
          <cell r="H50">
            <v>0.4904</v>
          </cell>
        </row>
        <row r="51">
          <cell r="C51">
            <v>0.5615</v>
          </cell>
          <cell r="D51">
            <v>0.51049999999999995</v>
          </cell>
          <cell r="E51">
            <v>0.60840000000000005</v>
          </cell>
          <cell r="H51">
            <v>0.4965</v>
          </cell>
        </row>
        <row r="52">
          <cell r="C52">
            <v>0.56279999999999997</v>
          </cell>
          <cell r="D52">
            <v>0.51970000000000005</v>
          </cell>
          <cell r="E52">
            <v>0.60150000000000003</v>
          </cell>
          <cell r="H52">
            <v>0.53680000000000005</v>
          </cell>
        </row>
        <row r="53">
          <cell r="C53">
            <v>0.55859999999999999</v>
          </cell>
          <cell r="D53">
            <v>0.55130000000000001</v>
          </cell>
          <cell r="E53">
            <v>0.59830000000000005</v>
          </cell>
          <cell r="H53">
            <v>0.57330000000000003</v>
          </cell>
        </row>
        <row r="54">
          <cell r="C54">
            <v>0.56100000000000005</v>
          </cell>
          <cell r="D54">
            <v>0.55120000000000002</v>
          </cell>
          <cell r="E54">
            <v>0.60070000000000001</v>
          </cell>
          <cell r="H54">
            <v>0.57179999999999997</v>
          </cell>
        </row>
        <row r="55">
          <cell r="C55">
            <v>0.57469999999999999</v>
          </cell>
          <cell r="D55">
            <v>0.5534</v>
          </cell>
          <cell r="E55">
            <v>0.60329999999999995</v>
          </cell>
          <cell r="H55">
            <v>0.58679999999999999</v>
          </cell>
        </row>
        <row r="56">
          <cell r="C56">
            <v>0.60140000000000005</v>
          </cell>
          <cell r="D56">
            <v>0.54569999999999996</v>
          </cell>
          <cell r="E56">
            <v>0.61750000000000005</v>
          </cell>
          <cell r="H56">
            <v>0.58169999999999999</v>
          </cell>
        </row>
        <row r="57">
          <cell r="C57">
            <v>0.63300000000000001</v>
          </cell>
          <cell r="D57">
            <v>0.5857</v>
          </cell>
          <cell r="E57">
            <v>0.64929999999999999</v>
          </cell>
          <cell r="H57">
            <v>0.61580000000000001</v>
          </cell>
        </row>
        <row r="58">
          <cell r="C58">
            <v>0.6623</v>
          </cell>
          <cell r="D58">
            <v>0.62949999999999995</v>
          </cell>
          <cell r="E58">
            <v>0.69710000000000005</v>
          </cell>
          <cell r="H58">
            <v>0.69979999999999998</v>
          </cell>
        </row>
        <row r="59">
          <cell r="C59">
            <v>0.72599999999999998</v>
          </cell>
          <cell r="D59">
            <v>0.66959999999999997</v>
          </cell>
          <cell r="E59">
            <v>0.77390000000000003</v>
          </cell>
          <cell r="H59">
            <v>0.73219999999999996</v>
          </cell>
        </row>
        <row r="60">
          <cell r="C60">
            <v>0.73099999999999998</v>
          </cell>
          <cell r="D60">
            <v>0.68330000000000002</v>
          </cell>
          <cell r="E60">
            <v>0.77210000000000001</v>
          </cell>
          <cell r="H60">
            <v>0.71860000000000002</v>
          </cell>
        </row>
        <row r="61">
          <cell r="C61">
            <v>0.71220000000000006</v>
          </cell>
          <cell r="D61">
            <v>0.64939999999999998</v>
          </cell>
          <cell r="E61">
            <v>0.74309999999999998</v>
          </cell>
          <cell r="H61">
            <v>0.6583</v>
          </cell>
        </row>
        <row r="62">
          <cell r="C62">
            <v>0.67259999999999998</v>
          </cell>
          <cell r="D62">
            <v>0.60460000000000003</v>
          </cell>
          <cell r="E62">
            <v>0.69499999999999995</v>
          </cell>
          <cell r="H62">
            <v>0.60470000000000002</v>
          </cell>
        </row>
        <row r="63">
          <cell r="C63">
            <v>0.61439999999999995</v>
          </cell>
          <cell r="D63">
            <v>0.55430000000000001</v>
          </cell>
          <cell r="E63">
            <v>0.62839999999999996</v>
          </cell>
          <cell r="H63">
            <v>0.55410000000000004</v>
          </cell>
        </row>
        <row r="64">
          <cell r="C64">
            <v>0.58709999999999996</v>
          </cell>
          <cell r="D64">
            <v>0.54690000000000005</v>
          </cell>
          <cell r="E64">
            <v>0.59219999999999995</v>
          </cell>
          <cell r="H64">
            <v>0.54420000000000002</v>
          </cell>
        </row>
        <row r="65">
          <cell r="C65">
            <v>0.58430000000000004</v>
          </cell>
          <cell r="D65">
            <v>0.54169999999999996</v>
          </cell>
          <cell r="E65">
            <v>0.58879999999999999</v>
          </cell>
          <cell r="H65">
            <v>0.55400000000000005</v>
          </cell>
        </row>
        <row r="66">
          <cell r="C66">
            <v>0.6089</v>
          </cell>
          <cell r="D66">
            <v>0.54869999999999997</v>
          </cell>
          <cell r="E66">
            <v>0.59160000000000001</v>
          </cell>
          <cell r="H66">
            <v>0.56910000000000005</v>
          </cell>
        </row>
        <row r="67">
          <cell r="C67">
            <v>0.6613</v>
          </cell>
          <cell r="D67">
            <v>0.62350000000000005</v>
          </cell>
          <cell r="E67">
            <v>0.6321</v>
          </cell>
          <cell r="H67">
            <v>0.64</v>
          </cell>
        </row>
        <row r="68">
          <cell r="C68">
            <v>0.73819999999999997</v>
          </cell>
          <cell r="D68">
            <v>0.68779999999999997</v>
          </cell>
          <cell r="E68">
            <v>0.71919999999999995</v>
          </cell>
          <cell r="H68">
            <v>0.69440000000000002</v>
          </cell>
        </row>
        <row r="69">
          <cell r="C69">
            <v>0.77839999999999998</v>
          </cell>
          <cell r="D69">
            <v>0.69179999999999997</v>
          </cell>
          <cell r="E69">
            <v>0.74770000000000003</v>
          </cell>
          <cell r="H69">
            <v>0.73919999999999997</v>
          </cell>
        </row>
        <row r="70">
          <cell r="C70">
            <v>0.77349999999999997</v>
          </cell>
          <cell r="D70">
            <v>0.65110000000000001</v>
          </cell>
          <cell r="E70">
            <v>0.71189999999999998</v>
          </cell>
          <cell r="H70">
            <v>0.72660000000000002</v>
          </cell>
        </row>
        <row r="71">
          <cell r="C71">
            <v>0.71609999999999996</v>
          </cell>
          <cell r="D71">
            <v>0.59189999999999998</v>
          </cell>
          <cell r="E71">
            <v>0.70499999999999996</v>
          </cell>
          <cell r="H71">
            <v>0.68100000000000005</v>
          </cell>
        </row>
        <row r="72">
          <cell r="C72">
            <v>0.67249999999999999</v>
          </cell>
          <cell r="D72">
            <v>0.57299999999999995</v>
          </cell>
          <cell r="E72">
            <v>0.69779999999999998</v>
          </cell>
          <cell r="H72">
            <v>0.63339999999999996</v>
          </cell>
        </row>
        <row r="73">
          <cell r="C73">
            <v>0.68149999999999999</v>
          </cell>
          <cell r="D73">
            <v>0.56599999999999995</v>
          </cell>
          <cell r="E73">
            <v>0.70589999999999997</v>
          </cell>
          <cell r="H73">
            <v>0.61060000000000003</v>
          </cell>
        </row>
        <row r="74">
          <cell r="C74">
            <v>0.67749999999999999</v>
          </cell>
          <cell r="D74">
            <v>0.55910000000000004</v>
          </cell>
          <cell r="E74">
            <v>0.70599999999999996</v>
          </cell>
          <cell r="H74">
            <v>0.63590000000000002</v>
          </cell>
        </row>
        <row r="75">
          <cell r="C75">
            <v>0.68369999999999997</v>
          </cell>
          <cell r="D75">
            <v>0.58889999999999998</v>
          </cell>
          <cell r="E75">
            <v>0.70820000000000005</v>
          </cell>
          <cell r="H75">
            <v>0.65310000000000001</v>
          </cell>
        </row>
        <row r="76">
          <cell r="C76">
            <v>0.68110000000000004</v>
          </cell>
          <cell r="D76">
            <v>0.60599999999999998</v>
          </cell>
          <cell r="E76">
            <v>0.71130000000000004</v>
          </cell>
          <cell r="H76">
            <v>0.67689999999999995</v>
          </cell>
        </row>
        <row r="77">
          <cell r="C77">
            <v>0.67</v>
          </cell>
          <cell r="D77">
            <v>0.62990000000000002</v>
          </cell>
          <cell r="E77">
            <v>0.71460000000000001</v>
          </cell>
          <cell r="H77">
            <v>0.69020000000000004</v>
          </cell>
        </row>
        <row r="78">
          <cell r="C78">
            <v>0.67800000000000005</v>
          </cell>
          <cell r="D78">
            <v>0.63939999999999997</v>
          </cell>
          <cell r="E78">
            <v>0.71440000000000003</v>
          </cell>
          <cell r="H78">
            <v>0.69110000000000005</v>
          </cell>
        </row>
        <row r="79">
          <cell r="C79">
            <v>0.7006</v>
          </cell>
          <cell r="D79">
            <v>0.65769999999999995</v>
          </cell>
          <cell r="E79">
            <v>0.73509999999999998</v>
          </cell>
          <cell r="H79">
            <v>0.69499999999999995</v>
          </cell>
        </row>
        <row r="80">
          <cell r="C80">
            <v>0.74350000000000005</v>
          </cell>
          <cell r="D80">
            <v>0.70009999999999994</v>
          </cell>
          <cell r="E80">
            <v>0.76749999999999996</v>
          </cell>
          <cell r="H80">
            <v>0.73939999999999995</v>
          </cell>
        </row>
        <row r="81">
          <cell r="C81">
            <v>0.77990000000000004</v>
          </cell>
          <cell r="D81">
            <v>0.74299999999999999</v>
          </cell>
          <cell r="E81">
            <v>0.80479999999999996</v>
          </cell>
          <cell r="H81">
            <v>0.77359999999999995</v>
          </cell>
        </row>
        <row r="82">
          <cell r="C82">
            <v>0.80489999999999995</v>
          </cell>
          <cell r="D82">
            <v>0.75600000000000001</v>
          </cell>
          <cell r="E82">
            <v>0.83299999999999996</v>
          </cell>
          <cell r="H82">
            <v>0.79069999999999996</v>
          </cell>
        </row>
        <row r="83">
          <cell r="C83">
            <v>0.80810000000000004</v>
          </cell>
          <cell r="D83">
            <v>0.72619999999999996</v>
          </cell>
          <cell r="E83">
            <v>0.85460000000000003</v>
          </cell>
          <cell r="H83">
            <v>0.75990000000000002</v>
          </cell>
        </row>
        <row r="84">
          <cell r="C84">
            <v>0.82499999999999996</v>
          </cell>
          <cell r="D84">
            <v>0.72219999999999995</v>
          </cell>
          <cell r="E84">
            <v>0.85409999999999997</v>
          </cell>
          <cell r="H84">
            <v>0.79790000000000005</v>
          </cell>
        </row>
        <row r="85">
          <cell r="C85">
            <v>0.84489999999999998</v>
          </cell>
          <cell r="D85">
            <v>0.74860000000000004</v>
          </cell>
          <cell r="E85">
            <v>0.87370000000000003</v>
          </cell>
          <cell r="H85">
            <v>0.81320000000000003</v>
          </cell>
        </row>
        <row r="86">
          <cell r="C86">
            <v>0.83330000000000004</v>
          </cell>
          <cell r="D86">
            <v>0.75129999999999997</v>
          </cell>
          <cell r="E86">
            <v>0.87350000000000005</v>
          </cell>
          <cell r="H86">
            <v>0.81410000000000005</v>
          </cell>
        </row>
        <row r="87">
          <cell r="C87">
            <v>0.79859999999999998</v>
          </cell>
          <cell r="D87">
            <v>0.71079999999999999</v>
          </cell>
          <cell r="E87">
            <v>0.85970000000000002</v>
          </cell>
          <cell r="H87">
            <v>0.77229999999999999</v>
          </cell>
        </row>
        <row r="88">
          <cell r="C88">
            <v>0.78149999999999997</v>
          </cell>
          <cell r="D88">
            <v>0.73150000000000004</v>
          </cell>
          <cell r="E88">
            <v>0.83919999999999995</v>
          </cell>
          <cell r="H88">
            <v>0.77370000000000005</v>
          </cell>
        </row>
        <row r="89">
          <cell r="C89">
            <v>0.76329999999999998</v>
          </cell>
          <cell r="D89">
            <v>0.73440000000000005</v>
          </cell>
          <cell r="E89">
            <v>0.81210000000000004</v>
          </cell>
          <cell r="H89">
            <v>0.76649999999999996</v>
          </cell>
        </row>
        <row r="90">
          <cell r="C90">
            <v>0.77559999999999996</v>
          </cell>
          <cell r="D90">
            <v>0.75449999999999995</v>
          </cell>
          <cell r="E90">
            <v>0.8105</v>
          </cell>
          <cell r="H90">
            <v>0.77790000000000004</v>
          </cell>
        </row>
        <row r="91">
          <cell r="C91">
            <v>0.79820000000000002</v>
          </cell>
          <cell r="D91">
            <v>0.76890000000000003</v>
          </cell>
          <cell r="E91">
            <v>0.81079999999999997</v>
          </cell>
          <cell r="H91">
            <v>0.77480000000000004</v>
          </cell>
        </row>
        <row r="92">
          <cell r="C92">
            <v>0.81620000000000004</v>
          </cell>
          <cell r="D92">
            <v>0.77629999999999999</v>
          </cell>
          <cell r="E92">
            <v>0.82499999999999996</v>
          </cell>
          <cell r="H92">
            <v>0.77669999999999995</v>
          </cell>
        </row>
        <row r="93">
          <cell r="C93">
            <v>0.8256</v>
          </cell>
          <cell r="D93">
            <v>0.77739999999999998</v>
          </cell>
          <cell r="E93">
            <v>0.83409999999999995</v>
          </cell>
          <cell r="H93">
            <v>0.7732</v>
          </cell>
        </row>
        <row r="94">
          <cell r="C94">
            <v>0.8</v>
          </cell>
          <cell r="D94">
            <v>0.75829999999999997</v>
          </cell>
          <cell r="E94">
            <v>0.81579999999999997</v>
          </cell>
          <cell r="H94">
            <v>0.7591</v>
          </cell>
        </row>
        <row r="95">
          <cell r="C95">
            <v>0.79390000000000005</v>
          </cell>
          <cell r="D95">
            <v>0.74229999999999996</v>
          </cell>
          <cell r="E95">
            <v>0.80779999999999996</v>
          </cell>
          <cell r="H95">
            <v>0.74890000000000001</v>
          </cell>
        </row>
        <row r="96">
          <cell r="C96">
            <v>0.80200000000000005</v>
          </cell>
          <cell r="D96">
            <v>0.73340000000000005</v>
          </cell>
          <cell r="E96">
            <v>0.82430000000000003</v>
          </cell>
          <cell r="H96">
            <v>0.76819999999999999</v>
          </cell>
        </row>
        <row r="97">
          <cell r="C97">
            <v>0.82079999999999997</v>
          </cell>
          <cell r="D97">
            <v>0.73909999999999998</v>
          </cell>
          <cell r="E97">
            <v>0.83489999999999998</v>
          </cell>
          <cell r="H97">
            <v>0.77639999999999998</v>
          </cell>
        </row>
        <row r="98">
          <cell r="C98">
            <v>0.82330000000000003</v>
          </cell>
          <cell r="D98">
            <v>0.74570000000000003</v>
          </cell>
          <cell r="E98">
            <v>0.84219999999999995</v>
          </cell>
          <cell r="H98">
            <v>0.78869999999999996</v>
          </cell>
        </row>
        <row r="99">
          <cell r="C99">
            <v>0.83740000000000003</v>
          </cell>
          <cell r="D99">
            <v>0.75480000000000003</v>
          </cell>
          <cell r="E99">
            <v>0.8498</v>
          </cell>
          <cell r="H99">
            <v>0.79459999999999997</v>
          </cell>
        </row>
        <row r="100">
          <cell r="C100">
            <v>0.83189999999999997</v>
          </cell>
          <cell r="D100">
            <v>0.75109999999999999</v>
          </cell>
          <cell r="E100">
            <v>0.85499999999999998</v>
          </cell>
          <cell r="H100">
            <v>0.80210000000000004</v>
          </cell>
        </row>
        <row r="101">
          <cell r="C101">
            <v>0.82230000000000003</v>
          </cell>
          <cell r="D101">
            <v>0.74829999999999997</v>
          </cell>
          <cell r="E101">
            <v>0.83989999999999998</v>
          </cell>
          <cell r="H101">
            <v>0.79110000000000003</v>
          </cell>
        </row>
        <row r="102">
          <cell r="C102">
            <v>0.83279999999999998</v>
          </cell>
          <cell r="D102">
            <v>0.76</v>
          </cell>
          <cell r="E102">
            <v>0.8357</v>
          </cell>
          <cell r="H102">
            <v>0.80489999999999995</v>
          </cell>
        </row>
        <row r="103">
          <cell r="C103">
            <v>0.85829999999999995</v>
          </cell>
          <cell r="D103">
            <v>0.76929999999999998</v>
          </cell>
          <cell r="E103">
            <v>0.85780000000000001</v>
          </cell>
          <cell r="H103">
            <v>0.80869999999999997</v>
          </cell>
        </row>
        <row r="104">
          <cell r="C104">
            <v>0.89849999999999997</v>
          </cell>
          <cell r="D104">
            <v>0.79310000000000003</v>
          </cell>
          <cell r="E104">
            <v>0.88400000000000001</v>
          </cell>
          <cell r="H104">
            <v>0.83899999999999997</v>
          </cell>
        </row>
        <row r="105">
          <cell r="C105">
            <v>0.93379999999999996</v>
          </cell>
          <cell r="D105">
            <v>0.82509999999999994</v>
          </cell>
          <cell r="E105">
            <v>0.92169999999999996</v>
          </cell>
          <cell r="H105">
            <v>0.87390000000000001</v>
          </cell>
        </row>
        <row r="106">
          <cell r="C106">
            <v>0.96240000000000003</v>
          </cell>
          <cell r="D106">
            <v>0.84560000000000002</v>
          </cell>
          <cell r="E106">
            <v>0.97060000000000002</v>
          </cell>
          <cell r="H106">
            <v>0.8962</v>
          </cell>
        </row>
        <row r="107">
          <cell r="C107">
            <v>0.99560000000000004</v>
          </cell>
          <cell r="D107">
            <v>0.88239999999999996</v>
          </cell>
          <cell r="E107">
            <v>1.0034000000000001</v>
          </cell>
          <cell r="H107">
            <v>0.95789999999999997</v>
          </cell>
        </row>
        <row r="108">
          <cell r="C108">
            <v>1.04</v>
          </cell>
          <cell r="D108">
            <v>0.93300000000000005</v>
          </cell>
          <cell r="E108">
            <v>1.0289999999999999</v>
          </cell>
          <cell r="H108">
            <v>0.98909999999999998</v>
          </cell>
        </row>
        <row r="109">
          <cell r="C109">
            <v>1.0778000000000001</v>
          </cell>
          <cell r="D109">
            <v>0.96430000000000005</v>
          </cell>
          <cell r="E109">
            <v>1.0371999999999999</v>
          </cell>
          <cell r="H109">
            <v>1.0112000000000001</v>
          </cell>
        </row>
        <row r="110">
          <cell r="C110">
            <v>1.079</v>
          </cell>
          <cell r="D110">
            <v>0.96389999999999998</v>
          </cell>
          <cell r="E110">
            <v>1.0397000000000001</v>
          </cell>
          <cell r="H110">
            <v>0.99509999999999998</v>
          </cell>
        </row>
        <row r="111">
          <cell r="C111">
            <v>1.0547</v>
          </cell>
          <cell r="D111">
            <v>0.9476</v>
          </cell>
          <cell r="E111">
            <v>1.0221</v>
          </cell>
          <cell r="H111">
            <v>0.99660000000000004</v>
          </cell>
        </row>
        <row r="112">
          <cell r="C112">
            <v>0.9849</v>
          </cell>
          <cell r="D112">
            <v>0.91579999999999995</v>
          </cell>
          <cell r="E112">
            <v>0.96789999999999998</v>
          </cell>
          <cell r="H112">
            <v>0.91579999999999995</v>
          </cell>
        </row>
        <row r="113">
          <cell r="C113">
            <v>0.9244</v>
          </cell>
          <cell r="D113">
            <v>0.88770000000000004</v>
          </cell>
          <cell r="E113">
            <v>0.94030000000000002</v>
          </cell>
          <cell r="H113">
            <v>0.90910000000000002</v>
          </cell>
        </row>
        <row r="114">
          <cell r="C114">
            <v>0.93369999999999997</v>
          </cell>
          <cell r="D114">
            <v>0.87190000000000001</v>
          </cell>
          <cell r="E114">
            <v>0.92030000000000001</v>
          </cell>
          <cell r="H114">
            <v>0.88759999999999994</v>
          </cell>
        </row>
        <row r="115">
          <cell r="C115">
            <v>0.9788</v>
          </cell>
          <cell r="D115">
            <v>0.8861</v>
          </cell>
          <cell r="E115">
            <v>0.94569999999999999</v>
          </cell>
          <cell r="H115">
            <v>0.89829999999999999</v>
          </cell>
        </row>
        <row r="116">
          <cell r="C116">
            <v>1.0395000000000001</v>
          </cell>
          <cell r="D116">
            <v>0.93130000000000002</v>
          </cell>
          <cell r="E116">
            <v>0.99680000000000002</v>
          </cell>
          <cell r="H116">
            <v>0.9718</v>
          </cell>
        </row>
        <row r="117">
          <cell r="C117">
            <v>1.0431999999999999</v>
          </cell>
          <cell r="D117">
            <v>0.95320000000000005</v>
          </cell>
          <cell r="E117">
            <v>1.0315000000000001</v>
          </cell>
          <cell r="H117">
            <v>0.97799999999999998</v>
          </cell>
        </row>
        <row r="118">
          <cell r="C118">
            <v>1.022</v>
          </cell>
          <cell r="D118">
            <v>0.96060000000000001</v>
          </cell>
          <cell r="E118">
            <v>1.0394000000000001</v>
          </cell>
          <cell r="H118">
            <v>0.9839</v>
          </cell>
        </row>
        <row r="119">
          <cell r="C119">
            <v>1.0269999999999999</v>
          </cell>
          <cell r="D119">
            <v>0.94189999999999996</v>
          </cell>
          <cell r="E119">
            <v>1.0424</v>
          </cell>
          <cell r="H119">
            <v>0.98370000000000002</v>
          </cell>
        </row>
        <row r="120">
          <cell r="C120">
            <v>1.0333000000000001</v>
          </cell>
          <cell r="D120">
            <v>0.92710000000000004</v>
          </cell>
          <cell r="E120">
            <v>1.0405</v>
          </cell>
          <cell r="H120">
            <v>0.98599999999999999</v>
          </cell>
        </row>
        <row r="121">
          <cell r="C121">
            <v>1.0288999999999999</v>
          </cell>
          <cell r="D121">
            <v>0.92269999999999996</v>
          </cell>
          <cell r="E121">
            <v>1.0282</v>
          </cell>
          <cell r="H121">
            <v>0.96579999999999999</v>
          </cell>
        </row>
        <row r="122">
          <cell r="C122">
            <v>1.0108999999999999</v>
          </cell>
          <cell r="D122">
            <v>0.90559999999999996</v>
          </cell>
          <cell r="E122">
            <v>1.0213000000000001</v>
          </cell>
          <cell r="H122">
            <v>0.90920000000000001</v>
          </cell>
        </row>
        <row r="123">
          <cell r="C123">
            <v>0.96089999999999998</v>
          </cell>
          <cell r="D123">
            <v>0.87909999999999999</v>
          </cell>
          <cell r="E123">
            <v>0.99390000000000001</v>
          </cell>
          <cell r="H123">
            <v>0.88090000000000002</v>
          </cell>
        </row>
        <row r="124">
          <cell r="C124">
            <v>0.90939999999999999</v>
          </cell>
          <cell r="D124">
            <v>0.86570000000000003</v>
          </cell>
          <cell r="E124">
            <v>0.94489999999999996</v>
          </cell>
          <cell r="H124">
            <v>0.8337</v>
          </cell>
        </row>
        <row r="125">
          <cell r="C125">
            <v>0.85129999999999995</v>
          </cell>
          <cell r="D125">
            <v>0.82579999999999998</v>
          </cell>
          <cell r="E125">
            <v>0.90629999999999999</v>
          </cell>
          <cell r="H125">
            <v>0.80500000000000005</v>
          </cell>
        </row>
        <row r="126">
          <cell r="C126">
            <v>0.86099999999999999</v>
          </cell>
          <cell r="D126">
            <v>0.80859999999999999</v>
          </cell>
          <cell r="E126">
            <v>0.88570000000000004</v>
          </cell>
          <cell r="H126">
            <v>0.79269999999999996</v>
          </cell>
        </row>
        <row r="127">
          <cell r="C127">
            <v>0.86729999999999996</v>
          </cell>
          <cell r="D127">
            <v>0.81179999999999997</v>
          </cell>
          <cell r="E127">
            <v>0.89749999999999996</v>
          </cell>
          <cell r="H127">
            <v>0.8206</v>
          </cell>
        </row>
        <row r="128">
          <cell r="C128">
            <v>0.90059999999999996</v>
          </cell>
          <cell r="D128">
            <v>0.82940000000000003</v>
          </cell>
          <cell r="E128">
            <v>0.94379999999999997</v>
          </cell>
          <cell r="H128">
            <v>0.86329999999999996</v>
          </cell>
        </row>
        <row r="129">
          <cell r="C129">
            <v>0.94020000000000004</v>
          </cell>
          <cell r="D129">
            <v>0.86299999999999999</v>
          </cell>
          <cell r="E129">
            <v>0.97460000000000002</v>
          </cell>
          <cell r="H129">
            <v>0.92390000000000005</v>
          </cell>
        </row>
        <row r="130">
          <cell r="C130">
            <v>0.9526</v>
          </cell>
          <cell r="D130">
            <v>0.87870000000000004</v>
          </cell>
          <cell r="E130">
            <v>1.0088999999999999</v>
          </cell>
          <cell r="H130">
            <v>0.94079999999999997</v>
          </cell>
        </row>
        <row r="131">
          <cell r="C131">
            <v>0.97519999999999996</v>
          </cell>
          <cell r="D131">
            <v>0.88739999999999997</v>
          </cell>
          <cell r="E131">
            <v>1.0319</v>
          </cell>
          <cell r="H131">
            <v>0.96809999999999996</v>
          </cell>
        </row>
        <row r="132">
          <cell r="C132">
            <v>1.0125999999999999</v>
          </cell>
          <cell r="D132">
            <v>0.89029999999999998</v>
          </cell>
          <cell r="E132">
            <v>1.0481</v>
          </cell>
          <cell r="H132">
            <v>0.98970000000000002</v>
          </cell>
        </row>
        <row r="133">
          <cell r="C133">
            <v>1.0041</v>
          </cell>
          <cell r="D133">
            <v>0.88109999999999999</v>
          </cell>
          <cell r="E133">
            <v>1.0411999999999999</v>
          </cell>
          <cell r="H133">
            <v>0.9859</v>
          </cell>
        </row>
        <row r="134">
          <cell r="C134">
            <v>0.99170000000000003</v>
          </cell>
          <cell r="D134">
            <v>0.89329999999999998</v>
          </cell>
          <cell r="E134">
            <v>1.0336000000000001</v>
          </cell>
          <cell r="H134">
            <v>0.94950000000000001</v>
          </cell>
        </row>
        <row r="135">
          <cell r="C135">
            <v>1.0046999999999999</v>
          </cell>
          <cell r="D135">
            <v>0.88670000000000004</v>
          </cell>
          <cell r="E135">
            <v>1.0184</v>
          </cell>
          <cell r="H135">
            <v>0.93630000000000002</v>
          </cell>
        </row>
        <row r="136">
          <cell r="C136">
            <v>0.99719999999999998</v>
          </cell>
          <cell r="D136">
            <v>0.89549999999999996</v>
          </cell>
          <cell r="E136">
            <v>1.0106999999999999</v>
          </cell>
          <cell r="H136">
            <v>0.94830000000000003</v>
          </cell>
        </row>
        <row r="137">
          <cell r="C137">
            <v>0.98760000000000003</v>
          </cell>
          <cell r="D137">
            <v>0.91749999999999998</v>
          </cell>
          <cell r="E137">
            <v>0.99470000000000003</v>
          </cell>
          <cell r="H137">
            <v>0.95299999999999996</v>
          </cell>
        </row>
        <row r="138">
          <cell r="C138">
            <v>1.0237000000000001</v>
          </cell>
          <cell r="D138">
            <v>0.95430000000000004</v>
          </cell>
          <cell r="E138">
            <v>1.0065999999999999</v>
          </cell>
          <cell r="H138">
            <v>1.0047999999999999</v>
          </cell>
        </row>
        <row r="139">
          <cell r="C139">
            <v>1.069</v>
          </cell>
          <cell r="D139">
            <v>0.98880000000000001</v>
          </cell>
          <cell r="E139">
            <v>1.0390999999999999</v>
          </cell>
          <cell r="H139">
            <v>1.0627</v>
          </cell>
        </row>
        <row r="140">
          <cell r="C140">
            <v>1.1376999999999999</v>
          </cell>
          <cell r="D140">
            <v>1.0341</v>
          </cell>
          <cell r="E140">
            <v>1.0908</v>
          </cell>
          <cell r="H140">
            <v>1.1393</v>
          </cell>
        </row>
        <row r="141">
          <cell r="C141">
            <v>1.1947000000000001</v>
          </cell>
          <cell r="D141">
            <v>1.0814999999999999</v>
          </cell>
          <cell r="E141">
            <v>1.1459999999999999</v>
          </cell>
          <cell r="H141">
            <v>1.1774</v>
          </cell>
        </row>
        <row r="142">
          <cell r="C142">
            <v>1.2636000000000001</v>
          </cell>
          <cell r="D142">
            <v>1.1301000000000001</v>
          </cell>
          <cell r="E142">
            <v>1.1962999999999999</v>
          </cell>
          <cell r="H142">
            <v>1.2474000000000001</v>
          </cell>
        </row>
        <row r="143">
          <cell r="C143">
            <v>1.4198999999999999</v>
          </cell>
          <cell r="D143">
            <v>1.2896000000000001</v>
          </cell>
          <cell r="E143">
            <v>1.3573</v>
          </cell>
          <cell r="H143">
            <v>1.3846000000000001</v>
          </cell>
        </row>
        <row r="144">
          <cell r="C144">
            <v>1.6126</v>
          </cell>
          <cell r="D144">
            <v>1.5315000000000001</v>
          </cell>
          <cell r="E144">
            <v>1.5470999999999999</v>
          </cell>
          <cell r="H144">
            <v>1.56</v>
          </cell>
        </row>
        <row r="145">
          <cell r="C145">
            <v>1.5644</v>
          </cell>
          <cell r="D145">
            <v>1.4904999999999999</v>
          </cell>
          <cell r="E145">
            <v>1.5128999999999999</v>
          </cell>
          <cell r="H145">
            <v>1.4488000000000001</v>
          </cell>
        </row>
        <row r="146">
          <cell r="C146">
            <v>1.4315</v>
          </cell>
          <cell r="D146">
            <v>1.3776999999999999</v>
          </cell>
          <cell r="E146">
            <v>1.4234</v>
          </cell>
          <cell r="H146">
            <v>1.2834000000000001</v>
          </cell>
        </row>
        <row r="147">
          <cell r="C147">
            <v>1.2508999999999999</v>
          </cell>
          <cell r="D147">
            <v>1.2350000000000001</v>
          </cell>
          <cell r="E147">
            <v>1.2862</v>
          </cell>
          <cell r="H147">
            <v>1.0972</v>
          </cell>
        </row>
        <row r="148">
          <cell r="C148">
            <v>1.2074</v>
          </cell>
          <cell r="D148">
            <v>1.1988000000000001</v>
          </cell>
          <cell r="E148">
            <v>1.2419</v>
          </cell>
          <cell r="H148">
            <v>1.0821000000000001</v>
          </cell>
        </row>
        <row r="149">
          <cell r="C149">
            <v>1.2125999999999999</v>
          </cell>
          <cell r="D149">
            <v>1.1836</v>
          </cell>
          <cell r="E149">
            <v>1.2321</v>
          </cell>
          <cell r="H149">
            <v>1.0974999999999999</v>
          </cell>
        </row>
        <row r="150">
          <cell r="C150">
            <v>1.2305999999999999</v>
          </cell>
          <cell r="D150">
            <v>1.2197</v>
          </cell>
          <cell r="E150">
            <v>1.2481</v>
          </cell>
          <cell r="H150">
            <v>1.1919</v>
          </cell>
        </row>
        <row r="151">
          <cell r="C151">
            <v>1.2499</v>
          </cell>
          <cell r="D151">
            <v>1.2405999999999999</v>
          </cell>
          <cell r="E151">
            <v>1.2686999999999999</v>
          </cell>
          <cell r="H151">
            <v>1.2221</v>
          </cell>
        </row>
        <row r="152">
          <cell r="C152">
            <v>1.2851999999999999</v>
          </cell>
          <cell r="D152">
            <v>1.2452000000000001</v>
          </cell>
          <cell r="E152">
            <v>1.2895000000000001</v>
          </cell>
          <cell r="H152">
            <v>1.2302</v>
          </cell>
        </row>
        <row r="153">
          <cell r="C153">
            <v>1.2975000000000001</v>
          </cell>
          <cell r="D153">
            <v>1.2697000000000001</v>
          </cell>
          <cell r="E153">
            <v>1.3096000000000001</v>
          </cell>
          <cell r="H153">
            <v>1.2565999999999999</v>
          </cell>
        </row>
        <row r="154">
          <cell r="C154">
            <v>1.2846</v>
          </cell>
          <cell r="D154">
            <v>1.2497</v>
          </cell>
          <cell r="E154">
            <v>1.3249</v>
          </cell>
          <cell r="H154">
            <v>1.2609999999999999</v>
          </cell>
        </row>
        <row r="155">
          <cell r="C155">
            <v>1.2468999999999999</v>
          </cell>
          <cell r="D155">
            <v>1.2111000000000001</v>
          </cell>
          <cell r="E155">
            <v>1.3137000000000001</v>
          </cell>
          <cell r="H155">
            <v>1.2184999999999999</v>
          </cell>
        </row>
        <row r="156">
          <cell r="C156">
            <v>1.157</v>
          </cell>
          <cell r="D156">
            <v>1.1274</v>
          </cell>
          <cell r="E156">
            <v>1.2593000000000001</v>
          </cell>
          <cell r="H156">
            <v>1.1285000000000001</v>
          </cell>
        </row>
        <row r="157">
          <cell r="C157">
            <v>1.0998000000000001</v>
          </cell>
          <cell r="D157">
            <v>1.0580000000000001</v>
          </cell>
          <cell r="E157">
            <v>1.1884999999999999</v>
          </cell>
          <cell r="H157">
            <v>1.0083</v>
          </cell>
        </row>
        <row r="158">
          <cell r="C158">
            <v>1.038</v>
          </cell>
          <cell r="D158">
            <v>0.95109999999999995</v>
          </cell>
          <cell r="E158">
            <v>1.1201000000000001</v>
          </cell>
          <cell r="H158">
            <v>0.92579999999999996</v>
          </cell>
        </row>
        <row r="159">
          <cell r="C159">
            <v>1.0391999999999999</v>
          </cell>
          <cell r="D159">
            <v>0.94940000000000002</v>
          </cell>
          <cell r="E159">
            <v>1.1122000000000001</v>
          </cell>
          <cell r="H159">
            <v>0.92349999999999999</v>
          </cell>
        </row>
        <row r="160">
          <cell r="C160">
            <v>1.0366</v>
          </cell>
          <cell r="D160">
            <v>0.95299999999999996</v>
          </cell>
          <cell r="E160">
            <v>1.0914999999999999</v>
          </cell>
          <cell r="H160">
            <v>0.93979999999999997</v>
          </cell>
        </row>
        <row r="161">
          <cell r="C161">
            <v>1.0062</v>
          </cell>
          <cell r="D161">
            <v>0.9486</v>
          </cell>
          <cell r="E161">
            <v>1.0709</v>
          </cell>
          <cell r="H161">
            <v>0.95240000000000002</v>
          </cell>
        </row>
        <row r="162">
          <cell r="C162">
            <v>1.0518000000000001</v>
          </cell>
          <cell r="D162">
            <v>0.97709999999999997</v>
          </cell>
          <cell r="E162">
            <v>1.0945</v>
          </cell>
          <cell r="H162">
            <v>1.0005999999999999</v>
          </cell>
        </row>
        <row r="163">
          <cell r="C163">
            <v>1.1234999999999999</v>
          </cell>
          <cell r="D163">
            <v>0.98229999999999995</v>
          </cell>
          <cell r="E163">
            <v>1.1507000000000001</v>
          </cell>
          <cell r="H163">
            <v>1.0544</v>
          </cell>
        </row>
        <row r="164">
          <cell r="C164">
            <v>1.2088000000000001</v>
          </cell>
          <cell r="D164">
            <v>1.0817000000000001</v>
          </cell>
          <cell r="E164">
            <v>1.1936</v>
          </cell>
          <cell r="H164">
            <v>1.1153999999999999</v>
          </cell>
        </row>
        <row r="165">
          <cell r="C165">
            <v>1.2907</v>
          </cell>
          <cell r="D165">
            <v>1.1936</v>
          </cell>
          <cell r="E165">
            <v>1.2783</v>
          </cell>
          <cell r="H165">
            <v>1.2089000000000001</v>
          </cell>
        </row>
        <row r="166">
          <cell r="C166">
            <v>1.3297000000000001</v>
          </cell>
          <cell r="D166">
            <v>1.2072000000000001</v>
          </cell>
          <cell r="E166">
            <v>1.3414999999999999</v>
          </cell>
          <cell r="H166">
            <v>1.2363</v>
          </cell>
        </row>
        <row r="167">
          <cell r="C167">
            <v>1.5310999999999999</v>
          </cell>
          <cell r="D167">
            <v>1.4064000000000001</v>
          </cell>
          <cell r="E167">
            <v>1.5001</v>
          </cell>
          <cell r="H167">
            <v>1.4016</v>
          </cell>
        </row>
        <row r="168">
          <cell r="C168">
            <v>1.6102000000000001</v>
          </cell>
          <cell r="D168">
            <v>1.4614</v>
          </cell>
          <cell r="E168">
            <v>1.5362</v>
          </cell>
          <cell r="H168">
            <v>1.4320999999999999</v>
          </cell>
        </row>
        <row r="169">
          <cell r="C169">
            <v>1.5051000000000001</v>
          </cell>
          <cell r="D169">
            <v>1.4086000000000001</v>
          </cell>
          <cell r="E169">
            <v>1.5190999999999999</v>
          </cell>
          <cell r="H169">
            <v>1.4040999999999999</v>
          </cell>
        </row>
        <row r="170">
          <cell r="C170">
            <v>1.4611000000000001</v>
          </cell>
          <cell r="D170">
            <v>1.3803000000000001</v>
          </cell>
          <cell r="E170">
            <v>1.5099</v>
          </cell>
          <cell r="H170">
            <v>1.3635999999999999</v>
          </cell>
        </row>
        <row r="171">
          <cell r="C171">
            <v>1.3717999999999999</v>
          </cell>
          <cell r="D171">
            <v>1.2931999999999999</v>
          </cell>
          <cell r="E171">
            <v>1.4561999999999999</v>
          </cell>
          <cell r="H171">
            <v>1.2941</v>
          </cell>
        </row>
        <row r="172">
          <cell r="C172">
            <v>1.2421</v>
          </cell>
          <cell r="D172">
            <v>1.1462000000000001</v>
          </cell>
          <cell r="E172">
            <v>1.3509</v>
          </cell>
          <cell r="H172">
            <v>1.1604000000000001</v>
          </cell>
        </row>
        <row r="173">
          <cell r="C173">
            <v>1.2535000000000001</v>
          </cell>
          <cell r="D173">
            <v>1.1883999999999999</v>
          </cell>
          <cell r="E173">
            <v>1.3635999999999999</v>
          </cell>
          <cell r="H173">
            <v>1.1981999999999999</v>
          </cell>
        </row>
        <row r="174">
          <cell r="C174">
            <v>1.4056</v>
          </cell>
          <cell r="D174">
            <v>1.3089999999999999</v>
          </cell>
          <cell r="E174">
            <v>1.4209000000000001</v>
          </cell>
          <cell r="H174">
            <v>1.3825000000000001</v>
          </cell>
        </row>
        <row r="175">
          <cell r="C175">
            <v>1.4765999999999999</v>
          </cell>
          <cell r="D175">
            <v>1.3859999999999999</v>
          </cell>
          <cell r="E175">
            <v>1.5291999999999999</v>
          </cell>
          <cell r="H175">
            <v>1.4232</v>
          </cell>
        </row>
        <row r="176">
          <cell r="C176">
            <v>1.4869000000000001</v>
          </cell>
          <cell r="D176">
            <v>1.4283999999999999</v>
          </cell>
          <cell r="E176">
            <v>1.5388999999999999</v>
          </cell>
          <cell r="H176">
            <v>1.4549000000000001</v>
          </cell>
        </row>
        <row r="177">
          <cell r="C177">
            <v>1.512</v>
          </cell>
          <cell r="D177">
            <v>1.4549000000000001</v>
          </cell>
          <cell r="E177">
            <v>1.5617000000000001</v>
          </cell>
          <cell r="H177">
            <v>1.5089999999999999</v>
          </cell>
        </row>
        <row r="178">
          <cell r="C178">
            <v>1.5117</v>
          </cell>
          <cell r="D178">
            <v>1.4964</v>
          </cell>
          <cell r="E178">
            <v>1.6073999999999999</v>
          </cell>
          <cell r="H178">
            <v>1.5208999999999999</v>
          </cell>
        </row>
        <row r="179">
          <cell r="C179">
            <v>1.4001999999999999</v>
          </cell>
          <cell r="D179">
            <v>1.3166</v>
          </cell>
          <cell r="E179">
            <v>1.5188999999999999</v>
          </cell>
          <cell r="H179">
            <v>1.3226</v>
          </cell>
        </row>
        <row r="180">
          <cell r="C180">
            <v>1.3574999999999999</v>
          </cell>
          <cell r="D180">
            <v>1.2796000000000001</v>
          </cell>
          <cell r="E180">
            <v>1.3545</v>
          </cell>
          <cell r="H180">
            <v>1.2915000000000001</v>
          </cell>
        </row>
        <row r="181">
          <cell r="C181">
            <v>1.3933</v>
          </cell>
          <cell r="D181">
            <v>1.2607999999999999</v>
          </cell>
          <cell r="E181">
            <v>1.3938999999999999</v>
          </cell>
          <cell r="H181">
            <v>1.3056000000000001</v>
          </cell>
        </row>
        <row r="182">
          <cell r="C182">
            <v>1.3740000000000001</v>
          </cell>
          <cell r="D182">
            <v>1.2673000000000001</v>
          </cell>
          <cell r="E182">
            <v>1.3852</v>
          </cell>
          <cell r="H182">
            <v>1.3160000000000001</v>
          </cell>
        </row>
        <row r="183">
          <cell r="C183">
            <v>1.3577999999999999</v>
          </cell>
          <cell r="D183">
            <v>1.2609999999999999</v>
          </cell>
          <cell r="E183">
            <v>1.3668</v>
          </cell>
          <cell r="H183">
            <v>1.3213999999999999</v>
          </cell>
        </row>
        <row r="184">
          <cell r="C184">
            <v>1.3525</v>
          </cell>
          <cell r="D184">
            <v>1.2592000000000001</v>
          </cell>
          <cell r="E184">
            <v>1.3900999999999999</v>
          </cell>
          <cell r="H184">
            <v>1.3464</v>
          </cell>
        </row>
        <row r="185">
          <cell r="C185">
            <v>1.367</v>
          </cell>
          <cell r="D185">
            <v>1.3081</v>
          </cell>
          <cell r="E185">
            <v>1.4000999999999999</v>
          </cell>
          <cell r="H185">
            <v>1.3706</v>
          </cell>
        </row>
        <row r="186">
          <cell r="C186">
            <v>1.4274</v>
          </cell>
          <cell r="D186">
            <v>1.3246</v>
          </cell>
          <cell r="E186">
            <v>1.4053</v>
          </cell>
          <cell r="H186">
            <v>1.4006000000000001</v>
          </cell>
        </row>
        <row r="187">
          <cell r="C187">
            <v>1.4527000000000001</v>
          </cell>
          <cell r="D187">
            <v>1.3023</v>
          </cell>
          <cell r="E187">
            <v>1.4341999999999999</v>
          </cell>
          <cell r="H187">
            <v>1.4172</v>
          </cell>
        </row>
        <row r="188">
          <cell r="C188">
            <v>1.4677</v>
          </cell>
          <cell r="D188">
            <v>1.3740408367352801</v>
          </cell>
          <cell r="E188">
            <v>1.4330786117251899</v>
          </cell>
          <cell r="H188">
            <v>1.4196</v>
          </cell>
        </row>
        <row r="189">
          <cell r="C189">
            <v>1.3917999999999999</v>
          </cell>
          <cell r="D189">
            <v>1.3554999999999999</v>
          </cell>
          <cell r="E189">
            <v>1.3956999999999999</v>
          </cell>
          <cell r="H189">
            <v>1.337</v>
          </cell>
        </row>
        <row r="190">
          <cell r="C190">
            <v>1.5264</v>
          </cell>
          <cell r="D190">
            <v>1.4806699999999999</v>
          </cell>
          <cell r="E190">
            <v>1.4984</v>
          </cell>
          <cell r="H190">
            <v>1.4818</v>
          </cell>
        </row>
        <row r="191">
          <cell r="C191">
            <v>1.7706</v>
          </cell>
          <cell r="D191">
            <v>1.7132000000000001</v>
          </cell>
          <cell r="E191">
            <v>1.7130000000000001</v>
          </cell>
          <cell r="H191">
            <v>1.7416</v>
          </cell>
        </row>
        <row r="192">
          <cell r="C192">
            <v>1.9492</v>
          </cell>
          <cell r="D192">
            <v>1.8545000000000003</v>
          </cell>
          <cell r="E192">
            <v>1.9024000000000001</v>
          </cell>
          <cell r="H192">
            <v>1.9117999999999999</v>
          </cell>
        </row>
        <row r="193">
          <cell r="C193">
            <v>2.1539999999999999</v>
          </cell>
          <cell r="D193">
            <v>1.99961578129521</v>
          </cell>
          <cell r="E193">
            <v>2.06824195629234</v>
          </cell>
          <cell r="H193">
            <v>2.0634695753983601</v>
          </cell>
        </row>
        <row r="194">
          <cell r="C194">
            <v>2.1560999999999999</v>
          </cell>
          <cell r="D194">
            <v>2.0808</v>
          </cell>
          <cell r="E194">
            <v>2.1482000000000001</v>
          </cell>
          <cell r="H194">
            <v>2.1274000000000002</v>
          </cell>
        </row>
        <row r="195">
          <cell r="C195">
            <v>2.0272000000000001</v>
          </cell>
          <cell r="D195">
            <v>1.9946999999999999</v>
          </cell>
          <cell r="E195">
            <v>2.0171000000000001</v>
          </cell>
          <cell r="H195">
            <v>2.0308999999999999</v>
          </cell>
        </row>
        <row r="196">
          <cell r="C196">
            <v>2.1194999999999999</v>
          </cell>
          <cell r="D196">
            <v>2.0825999999999998</v>
          </cell>
          <cell r="E196">
            <v>2.0950000000000002</v>
          </cell>
          <cell r="H196">
            <v>2.1255000000000002</v>
          </cell>
        </row>
        <row r="197">
          <cell r="C197">
            <v>2.0409000000000002</v>
          </cell>
          <cell r="D197">
            <v>2.0084</v>
          </cell>
          <cell r="E197">
            <v>2.0230000000000001</v>
          </cell>
          <cell r="H197">
            <v>1.9705999999999999</v>
          </cell>
        </row>
        <row r="198">
          <cell r="C198">
            <v>1.9984999999999999</v>
          </cell>
          <cell r="D198">
            <v>1.9759</v>
          </cell>
          <cell r="E198">
            <v>1.9198</v>
          </cell>
          <cell r="H198">
            <v>1.9433</v>
          </cell>
        </row>
        <row r="199">
          <cell r="C199">
            <v>1.9578</v>
          </cell>
          <cell r="D199">
            <v>1.8946114202462401</v>
          </cell>
          <cell r="E199">
            <v>1.86431559095114</v>
          </cell>
          <cell r="H199">
            <v>1.9119999999999999</v>
          </cell>
        </row>
        <row r="200">
          <cell r="C200">
            <v>2.0074000000000001</v>
          </cell>
          <cell r="D200">
            <v>1.9131</v>
          </cell>
          <cell r="E200">
            <v>1.9208000000000001</v>
          </cell>
          <cell r="H200">
            <v>1.9615</v>
          </cell>
        </row>
        <row r="201">
          <cell r="C201">
            <v>2.0550000000000002</v>
          </cell>
          <cell r="D201">
            <v>1.9413</v>
          </cell>
          <cell r="E201">
            <v>1.9915</v>
          </cell>
          <cell r="H201">
            <v>2.0217999999999998</v>
          </cell>
        </row>
        <row r="202">
          <cell r="C202">
            <v>2.2210000000000001</v>
          </cell>
          <cell r="D202">
            <v>2.1484999999999999</v>
          </cell>
          <cell r="E202">
            <v>2.1391</v>
          </cell>
          <cell r="H202">
            <v>2.1821999999999999</v>
          </cell>
        </row>
        <row r="203">
          <cell r="C203">
            <v>2.3363</v>
          </cell>
          <cell r="D203">
            <v>2.2296</v>
          </cell>
          <cell r="E203">
            <v>2.3098999999999998</v>
          </cell>
          <cell r="H203">
            <v>2.2515999999999998</v>
          </cell>
        </row>
        <row r="204">
          <cell r="C204">
            <v>2.3944000000000001</v>
          </cell>
          <cell r="D204">
            <v>2.2503000000000002</v>
          </cell>
          <cell r="E204">
            <v>2.3168000000000002</v>
          </cell>
          <cell r="H204">
            <v>2.2564000000000002</v>
          </cell>
        </row>
        <row r="205">
          <cell r="C205">
            <v>2.4119000000000002</v>
          </cell>
          <cell r="D205">
            <v>2.2553999999999998</v>
          </cell>
          <cell r="E205">
            <v>2.3334999999999999</v>
          </cell>
          <cell r="H205">
            <v>2.2837999999999998</v>
          </cell>
        </row>
        <row r="206">
          <cell r="C206">
            <v>2.3563999999999998</v>
          </cell>
          <cell r="D206">
            <v>2.1726000000000001</v>
          </cell>
          <cell r="E206">
            <v>2.2970999999999999</v>
          </cell>
          <cell r="H206">
            <v>2.2004999999999999</v>
          </cell>
        </row>
        <row r="207">
          <cell r="C207">
            <v>2.1955</v>
          </cell>
          <cell r="D207">
            <v>2.0375999999999999</v>
          </cell>
          <cell r="E207">
            <v>2.15</v>
          </cell>
          <cell r="H207">
            <v>2.0448</v>
          </cell>
        </row>
        <row r="208">
          <cell r="C208">
            <v>2.1593</v>
          </cell>
          <cell r="D208">
            <v>1.9508000000000001</v>
          </cell>
          <cell r="E208">
            <v>2.0583</v>
          </cell>
          <cell r="H208">
            <v>2.0068000000000001</v>
          </cell>
        </row>
        <row r="209">
          <cell r="C209">
            <v>2.1581999999999999</v>
          </cell>
          <cell r="D209">
            <v>1.9151</v>
          </cell>
          <cell r="E209">
            <v>2.0680000000000001</v>
          </cell>
          <cell r="H209">
            <v>2.0249999999999999</v>
          </cell>
        </row>
        <row r="210">
          <cell r="C210">
            <v>2.1783999999999999</v>
          </cell>
          <cell r="D210">
            <v>1.9992000000000001</v>
          </cell>
          <cell r="E210">
            <v>2.1166999999999998</v>
          </cell>
          <cell r="H210">
            <v>2.0630999999999999</v>
          </cell>
        </row>
        <row r="211">
          <cell r="C211">
            <v>2.2403</v>
          </cell>
          <cell r="D211">
            <v>2.0796000000000001</v>
          </cell>
          <cell r="E211">
            <v>2.1871</v>
          </cell>
          <cell r="H211">
            <v>2.1480999999999999</v>
          </cell>
        </row>
        <row r="212">
          <cell r="C212">
            <v>2.4670999999999998</v>
          </cell>
          <cell r="D212">
            <v>2.2612999999999999</v>
          </cell>
          <cell r="E212">
            <v>2.4196</v>
          </cell>
          <cell r="H212">
            <v>2.3454000000000002</v>
          </cell>
        </row>
        <row r="213">
          <cell r="C213">
            <v>2.5773000000000001</v>
          </cell>
          <cell r="D213">
            <v>2.4056999999999999</v>
          </cell>
          <cell r="E213">
            <v>2.6044999999999998</v>
          </cell>
          <cell r="H213">
            <v>2.5537999999999998</v>
          </cell>
        </row>
        <row r="214">
          <cell r="C214">
            <v>2.7057000000000002</v>
          </cell>
          <cell r="D214">
            <v>2.5988000000000002</v>
          </cell>
          <cell r="E214">
            <v>2.7094</v>
          </cell>
          <cell r="H214">
            <v>2.6694</v>
          </cell>
        </row>
        <row r="215">
          <cell r="C215">
            <v>3.2219000000000002</v>
          </cell>
          <cell r="D215">
            <v>2.9441999999999999</v>
          </cell>
          <cell r="E215">
            <v>3.1602000000000001</v>
          </cell>
          <cell r="H215">
            <v>3.1149</v>
          </cell>
        </row>
        <row r="216">
          <cell r="C216">
            <v>3.6061999999999999</v>
          </cell>
          <cell r="D216">
            <v>3.4</v>
          </cell>
          <cell r="E216">
            <v>3.5522999999999998</v>
          </cell>
          <cell r="H216">
            <v>3.5449000000000002</v>
          </cell>
        </row>
        <row r="217">
          <cell r="C217">
            <v>3.1343000000000001</v>
          </cell>
          <cell r="D217">
            <v>2.8153999999999999</v>
          </cell>
          <cell r="E217">
            <v>3.0175000000000001</v>
          </cell>
          <cell r="H217">
            <v>2.8845999999999998</v>
          </cell>
        </row>
        <row r="218">
          <cell r="C218">
            <v>2.9584999999999999</v>
          </cell>
          <cell r="D218">
            <v>2.5636999999999999</v>
          </cell>
          <cell r="E218">
            <v>2.7519999999999998</v>
          </cell>
          <cell r="H218">
            <v>2.7210999999999999</v>
          </cell>
        </row>
        <row r="219">
          <cell r="C219">
            <v>2.7376</v>
          </cell>
          <cell r="D219">
            <v>2.5081000000000002</v>
          </cell>
          <cell r="E219">
            <v>2.6922000000000001</v>
          </cell>
          <cell r="H219">
            <v>2.6156000000000001</v>
          </cell>
        </row>
        <row r="220">
          <cell r="C220">
            <v>2.5154999999999998</v>
          </cell>
          <cell r="D220">
            <v>2.4512</v>
          </cell>
          <cell r="E220">
            <v>2.6032999999999999</v>
          </cell>
          <cell r="H220">
            <v>2.5152999999999999</v>
          </cell>
        </row>
        <row r="221">
          <cell r="C221">
            <v>2.5121000000000002</v>
          </cell>
          <cell r="D221">
            <v>2.4533</v>
          </cell>
          <cell r="E221">
            <v>2.5949</v>
          </cell>
          <cell r="H221">
            <v>2.4931999999999999</v>
          </cell>
        </row>
        <row r="222">
          <cell r="C222">
            <v>2.6690999999999998</v>
          </cell>
          <cell r="D222">
            <v>2.5644999999999998</v>
          </cell>
          <cell r="E222">
            <v>2.73</v>
          </cell>
          <cell r="H222">
            <v>2.6709000000000001</v>
          </cell>
        </row>
        <row r="223">
          <cell r="C223">
            <v>2.7559999999999998</v>
          </cell>
          <cell r="D223">
            <v>2.6097000000000001</v>
          </cell>
          <cell r="E223">
            <v>2.8269000000000002</v>
          </cell>
          <cell r="H223">
            <v>2.7467000000000001</v>
          </cell>
        </row>
        <row r="224">
          <cell r="C224">
            <v>2.8437999999999999</v>
          </cell>
          <cell r="D224">
            <v>2.7153</v>
          </cell>
          <cell r="E224">
            <v>2.8616000000000001</v>
          </cell>
          <cell r="H224">
            <v>2.7841999999999998</v>
          </cell>
        </row>
        <row r="225">
          <cell r="C225">
            <v>2.9258000000000002</v>
          </cell>
          <cell r="D225">
            <v>2.8174999999999999</v>
          </cell>
          <cell r="E225">
            <v>3.0049000000000001</v>
          </cell>
          <cell r="H225">
            <v>2.9327000000000001</v>
          </cell>
        </row>
        <row r="226">
          <cell r="C226">
            <v>2.7612000000000001</v>
          </cell>
          <cell r="D226">
            <v>2.5920000000000001</v>
          </cell>
          <cell r="E226">
            <v>2.8026</v>
          </cell>
          <cell r="H226">
            <v>2.7532000000000001</v>
          </cell>
        </row>
        <row r="227">
          <cell r="C227">
            <v>2.6248</v>
          </cell>
          <cell r="D227">
            <v>2.3592</v>
          </cell>
          <cell r="E227">
            <v>2.6869000000000001</v>
          </cell>
          <cell r="H227">
            <v>2.492</v>
          </cell>
        </row>
        <row r="228">
          <cell r="C228">
            <v>2.5009000000000001</v>
          </cell>
          <cell r="D228">
            <v>2.1882000000000001</v>
          </cell>
          <cell r="E228">
            <v>2.5057</v>
          </cell>
          <cell r="H228">
            <v>2.2629000000000001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iações de Índices de Preços"/>
      <sheetName val="Taxas Acumuladas"/>
      <sheetName val="IPCA-aberto"/>
      <sheetName val="Plan1"/>
    </sheetNames>
    <sheetDataSet>
      <sheetData sheetId="0">
        <row r="793">
          <cell r="H793">
            <v>0.57984426325179417</v>
          </cell>
        </row>
        <row r="794">
          <cell r="H794">
            <v>0.59017833829984045</v>
          </cell>
        </row>
        <row r="795">
          <cell r="H795">
            <v>0.60978875763779694</v>
          </cell>
        </row>
        <row r="796">
          <cell r="H796">
            <v>0.86982517496836387</v>
          </cell>
        </row>
        <row r="797">
          <cell r="H797">
            <v>0.49003089589989557</v>
          </cell>
        </row>
        <row r="798">
          <cell r="H798">
            <v>-2.0200551071036799E-2</v>
          </cell>
        </row>
        <row r="799">
          <cell r="H799">
            <v>0.25013335057462172</v>
          </cell>
        </row>
        <row r="800">
          <cell r="H800">
            <v>0.17010161757771147</v>
          </cell>
        </row>
        <row r="801">
          <cell r="H801">
            <v>0.350087924381004</v>
          </cell>
        </row>
        <row r="802">
          <cell r="H802">
            <v>0.74986265884455783</v>
          </cell>
        </row>
        <row r="803">
          <cell r="H803">
            <v>0.5500519405052362</v>
          </cell>
        </row>
        <row r="804">
          <cell r="H804">
            <v>0.35981332457220017</v>
          </cell>
        </row>
        <row r="805">
          <cell r="H805">
            <v>0.5900449633194027</v>
          </cell>
        </row>
        <row r="806">
          <cell r="H806">
            <v>0.41013817657116203</v>
          </cell>
        </row>
        <row r="807">
          <cell r="H807">
            <v>0.42994040971251479</v>
          </cell>
        </row>
        <row r="808">
          <cell r="H808">
            <v>0.20996722178372451</v>
          </cell>
        </row>
        <row r="809">
          <cell r="H809">
            <v>0.1001074797359891</v>
          </cell>
        </row>
        <row r="810">
          <cell r="H810">
            <v>-0.21009299134432391</v>
          </cell>
        </row>
        <row r="811">
          <cell r="H811">
            <v>0.18994790999034006</v>
          </cell>
        </row>
        <row r="812">
          <cell r="H812">
            <v>5.0013957383443497E-2</v>
          </cell>
        </row>
        <row r="813">
          <cell r="H813">
            <v>0.21003111715627298</v>
          </cell>
        </row>
        <row r="814">
          <cell r="H814">
            <v>0.32985433044985246</v>
          </cell>
        </row>
        <row r="815">
          <cell r="H815">
            <v>0.3098839091623784</v>
          </cell>
        </row>
        <row r="816">
          <cell r="H816">
            <v>0.47991208656092965</v>
          </cell>
        </row>
        <row r="817">
          <cell r="H817">
            <v>0.44014454790537449</v>
          </cell>
        </row>
        <row r="818">
          <cell r="H818">
            <v>0.44011939571149128</v>
          </cell>
        </row>
        <row r="819">
          <cell r="H819">
            <v>0.36996042636423532</v>
          </cell>
        </row>
        <row r="820">
          <cell r="H820">
            <v>0.25001132981856689</v>
          </cell>
        </row>
        <row r="821">
          <cell r="H821">
            <v>0.2799020531173424</v>
          </cell>
        </row>
        <row r="822">
          <cell r="H822">
            <v>0.27987212285822682</v>
          </cell>
        </row>
        <row r="823">
          <cell r="H823">
            <v>0.24013066704626773</v>
          </cell>
        </row>
        <row r="824">
          <cell r="H824">
            <v>0.4701415282963195</v>
          </cell>
        </row>
        <row r="825">
          <cell r="H825">
            <v>0.1800347422415971</v>
          </cell>
        </row>
        <row r="826">
          <cell r="H826">
            <v>0.30001373825285782</v>
          </cell>
        </row>
        <row r="827">
          <cell r="H827">
            <v>0.37981853114623654</v>
          </cell>
        </row>
        <row r="828">
          <cell r="H828">
            <v>0.74016706311887948</v>
          </cell>
        </row>
        <row r="829">
          <cell r="H829">
            <v>0.53997261698186527</v>
          </cell>
        </row>
        <row r="830">
          <cell r="H830">
            <v>0.4901014794073566</v>
          </cell>
        </row>
        <row r="831">
          <cell r="H831">
            <v>0.48010203527029116</v>
          </cell>
        </row>
        <row r="832">
          <cell r="H832">
            <v>0.54993004168650828</v>
          </cell>
        </row>
        <row r="833">
          <cell r="H833">
            <v>0.79007864922733262</v>
          </cell>
        </row>
        <row r="834">
          <cell r="H834">
            <v>0.74011870365362498</v>
          </cell>
        </row>
        <row r="835">
          <cell r="H835">
            <v>0.52981816640529367</v>
          </cell>
        </row>
        <row r="836">
          <cell r="H836">
            <v>0.28002642156450541</v>
          </cell>
        </row>
        <row r="837">
          <cell r="H837">
            <v>0.25997414273351005</v>
          </cell>
        </row>
        <row r="838">
          <cell r="H838">
            <v>0.45010571193933036</v>
          </cell>
        </row>
        <row r="839">
          <cell r="H839">
            <v>0.3600713880665074</v>
          </cell>
        </row>
        <row r="840">
          <cell r="H840">
            <v>0.28009068282504046</v>
          </cell>
        </row>
        <row r="841">
          <cell r="H841">
            <v>0.47980199525727851</v>
          </cell>
        </row>
        <row r="842">
          <cell r="H842">
            <v>0.55010080020918561</v>
          </cell>
        </row>
        <row r="843">
          <cell r="H843">
            <v>0.19981318835473605</v>
          </cell>
        </row>
        <row r="844">
          <cell r="H844">
            <v>0.480097795169665</v>
          </cell>
        </row>
        <row r="845">
          <cell r="H845">
            <v>0.46998773206281541</v>
          </cell>
        </row>
        <row r="846">
          <cell r="H846">
            <v>0.35988986828843217</v>
          </cell>
        </row>
        <row r="847">
          <cell r="H847">
            <v>0.23996494894003018</v>
          </cell>
        </row>
        <row r="848">
          <cell r="H848">
            <v>0.14995528239336586</v>
          </cell>
        </row>
        <row r="849">
          <cell r="H849">
            <v>0.24003921199995393</v>
          </cell>
        </row>
        <row r="850">
          <cell r="H850">
            <v>0.27998914874591829</v>
          </cell>
        </row>
        <row r="851">
          <cell r="H851">
            <v>0.41012761381207241</v>
          </cell>
        </row>
        <row r="852">
          <cell r="H852">
            <v>0.36986898256095024</v>
          </cell>
        </row>
        <row r="853">
          <cell r="H853">
            <v>0.7499362073707605</v>
          </cell>
        </row>
        <row r="854">
          <cell r="H854">
            <v>0.77987777200334563</v>
          </cell>
        </row>
        <row r="855">
          <cell r="H855">
            <v>0.51992049426716758</v>
          </cell>
        </row>
        <row r="856">
          <cell r="H856">
            <v>0.5701557863019735</v>
          </cell>
        </row>
        <row r="857">
          <cell r="H857">
            <v>0.43003531971768094</v>
          </cell>
        </row>
        <row r="858">
          <cell r="H858">
            <v>0</v>
          </cell>
        </row>
        <row r="859">
          <cell r="H859">
            <v>9.9654744530441874E-3</v>
          </cell>
        </row>
        <row r="860">
          <cell r="H860">
            <v>3.9857925780673042E-2</v>
          </cell>
        </row>
        <row r="861">
          <cell r="H861">
            <v>0.449829546732472</v>
          </cell>
        </row>
        <row r="862">
          <cell r="H862">
            <v>0.75009036269826357</v>
          </cell>
        </row>
        <row r="863">
          <cell r="H863">
            <v>0.82990977033026159</v>
          </cell>
        </row>
        <row r="864">
          <cell r="H864">
            <v>0.63006158922880307</v>
          </cell>
        </row>
        <row r="865">
          <cell r="H865">
            <v>0.83012869654464083</v>
          </cell>
        </row>
        <row r="866">
          <cell r="H866">
            <v>0.80001986084992094</v>
          </cell>
        </row>
        <row r="867">
          <cell r="H867">
            <v>0.78997598670034197</v>
          </cell>
        </row>
        <row r="868">
          <cell r="H868">
            <v>0.77003903648904526</v>
          </cell>
        </row>
        <row r="869">
          <cell r="H869">
            <v>0.4701324918840788</v>
          </cell>
        </row>
        <row r="870">
          <cell r="H870">
            <v>0.14994358259570184</v>
          </cell>
        </row>
        <row r="871">
          <cell r="H871">
            <v>0.15996144055669959</v>
          </cell>
        </row>
        <row r="872">
          <cell r="H872">
            <v>0.36994038846747124</v>
          </cell>
        </row>
        <row r="873">
          <cell r="H873">
            <v>0.53009145500964028</v>
          </cell>
        </row>
        <row r="874">
          <cell r="H874">
            <v>0.43012355246883072</v>
          </cell>
        </row>
        <row r="875">
          <cell r="H875">
            <v>0.51999240193749685</v>
          </cell>
        </row>
        <row r="876">
          <cell r="H876">
            <v>0.49988189441361186</v>
          </cell>
        </row>
        <row r="877">
          <cell r="H877">
            <v>0.55997391097413196</v>
          </cell>
        </row>
        <row r="878">
          <cell r="H878">
            <v>0.44992535329366756</v>
          </cell>
        </row>
        <row r="879">
          <cell r="H879">
            <v>0.20999421207088531</v>
          </cell>
        </row>
        <row r="880">
          <cell r="H880">
            <v>0.63998188894791586</v>
          </cell>
        </row>
        <row r="881">
          <cell r="H881">
            <v>0.35991763423370848</v>
          </cell>
        </row>
        <row r="882">
          <cell r="H882">
            <v>7.9886434823572827E-2</v>
          </cell>
        </row>
        <row r="883">
          <cell r="H883">
            <v>0.43012358156842012</v>
          </cell>
        </row>
        <row r="884">
          <cell r="H884">
            <v>0.40998370357663294</v>
          </cell>
        </row>
        <row r="885">
          <cell r="H885">
            <v>0.57003906561428064</v>
          </cell>
        </row>
        <row r="886">
          <cell r="H886">
            <v>0.59002395202800706</v>
          </cell>
        </row>
        <row r="887">
          <cell r="H887">
            <v>0.60007317965604656</v>
          </cell>
        </row>
        <row r="888">
          <cell r="H888">
            <v>0.79010245592046058</v>
          </cell>
        </row>
        <row r="889">
          <cell r="H889">
            <v>0.85996791081650592</v>
          </cell>
        </row>
        <row r="890">
          <cell r="H890">
            <v>0.59998238583820473</v>
          </cell>
        </row>
        <row r="891">
          <cell r="H891">
            <v>0.47001017717032134</v>
          </cell>
        </row>
        <row r="892">
          <cell r="H892">
            <v>0.55004601870156655</v>
          </cell>
        </row>
        <row r="893">
          <cell r="H893">
            <v>0.36992704367089235</v>
          </cell>
        </row>
        <row r="894">
          <cell r="H894">
            <v>0.26009907508337538</v>
          </cell>
        </row>
        <row r="895">
          <cell r="H895">
            <v>2.9871471936959715E-2</v>
          </cell>
        </row>
        <row r="896">
          <cell r="H896">
            <v>0.23997654040994743</v>
          </cell>
        </row>
        <row r="897">
          <cell r="H897">
            <v>0.34997785799595338</v>
          </cell>
        </row>
        <row r="898">
          <cell r="H898">
            <v>0.56994001053760623</v>
          </cell>
        </row>
        <row r="899">
          <cell r="H899">
            <v>0.54011648006808688</v>
          </cell>
        </row>
        <row r="900">
          <cell r="H900">
            <v>0.91995736137817641</v>
          </cell>
        </row>
        <row r="901">
          <cell r="H901">
            <v>0.54987825622019315</v>
          </cell>
        </row>
        <row r="902">
          <cell r="H902">
            <v>0.68997515880897531</v>
          </cell>
        </row>
        <row r="903">
          <cell r="H903">
            <v>0.92004846175353094</v>
          </cell>
        </row>
        <row r="904">
          <cell r="H904">
            <v>0.67002190653553395</v>
          </cell>
        </row>
        <row r="905">
          <cell r="H905">
            <v>0.459931201426933</v>
          </cell>
        </row>
        <row r="906">
          <cell r="H906">
            <v>0.39999492714106744</v>
          </cell>
        </row>
        <row r="907">
          <cell r="H907">
            <v>1.0105297196782992E-2</v>
          </cell>
        </row>
        <row r="908">
          <cell r="H908">
            <v>0.25008083420903215</v>
          </cell>
        </row>
        <row r="909">
          <cell r="H909">
            <v>0.56997142583568028</v>
          </cell>
        </row>
        <row r="910">
          <cell r="H910">
            <v>0.41991962397651683</v>
          </cell>
        </row>
        <row r="911">
          <cell r="H911">
            <v>0.50998003992015484</v>
          </cell>
        </row>
        <row r="912">
          <cell r="H912">
            <v>0.77995452333905479</v>
          </cell>
        </row>
        <row r="913">
          <cell r="H913">
            <v>1.24</v>
          </cell>
        </row>
        <row r="914">
          <cell r="H914">
            <v>1.22</v>
          </cell>
        </row>
        <row r="915">
          <cell r="H915">
            <v>1.32</v>
          </cell>
        </row>
        <row r="916">
          <cell r="H916">
            <v>0.71</v>
          </cell>
        </row>
        <row r="917">
          <cell r="H917">
            <v>0.74</v>
          </cell>
        </row>
        <row r="918">
          <cell r="H918">
            <v>0.79</v>
          </cell>
        </row>
        <row r="919">
          <cell r="H919">
            <v>0.62</v>
          </cell>
        </row>
        <row r="920">
          <cell r="H920">
            <v>0.22</v>
          </cell>
        </row>
        <row r="921">
          <cell r="H921">
            <v>0.54</v>
          </cell>
        </row>
        <row r="922">
          <cell r="H922">
            <v>0.82</v>
          </cell>
        </row>
        <row r="923">
          <cell r="H923">
            <v>1.01</v>
          </cell>
        </row>
        <row r="924">
          <cell r="H924">
            <v>0.96</v>
          </cell>
        </row>
        <row r="925">
          <cell r="H925">
            <v>1.27</v>
          </cell>
        </row>
        <row r="926">
          <cell r="H926">
            <v>0.9</v>
          </cell>
        </row>
        <row r="927">
          <cell r="H927">
            <v>0.43</v>
          </cell>
        </row>
        <row r="928">
          <cell r="H928">
            <v>0.61</v>
          </cell>
        </row>
        <row r="929">
          <cell r="H929">
            <v>0.78</v>
          </cell>
        </row>
        <row r="930">
          <cell r="H930">
            <v>0.35</v>
          </cell>
        </row>
        <row r="931">
          <cell r="H931">
            <v>0.52</v>
          </cell>
        </row>
        <row r="932">
          <cell r="H932">
            <v>0.44</v>
          </cell>
        </row>
        <row r="933">
          <cell r="H933">
            <v>0.08</v>
          </cell>
        </row>
        <row r="934">
          <cell r="H934">
            <v>0.26</v>
          </cell>
        </row>
        <row r="935">
          <cell r="H935">
            <v>0.18</v>
          </cell>
        </row>
        <row r="936">
          <cell r="H936">
            <v>0.3</v>
          </cell>
        </row>
        <row r="937">
          <cell r="H937">
            <v>0.38</v>
          </cell>
        </row>
        <row r="938">
          <cell r="H938">
            <v>0.33</v>
          </cell>
        </row>
        <row r="939">
          <cell r="H939">
            <v>0.25</v>
          </cell>
        </row>
        <row r="940">
          <cell r="H940">
            <v>0.14000000000000001</v>
          </cell>
        </row>
        <row r="941">
          <cell r="H941">
            <v>0.31</v>
          </cell>
        </row>
        <row r="942">
          <cell r="H942">
            <v>-0.23</v>
          </cell>
        </row>
        <row r="943">
          <cell r="H943">
            <v>0.24</v>
          </cell>
        </row>
        <row r="944">
          <cell r="H944">
            <v>0.19</v>
          </cell>
        </row>
        <row r="945">
          <cell r="H945">
            <v>0.16</v>
          </cell>
        </row>
        <row r="946">
          <cell r="H946">
            <v>0.42</v>
          </cell>
        </row>
        <row r="947">
          <cell r="H947">
            <v>0.28000000000000003</v>
          </cell>
        </row>
        <row r="948">
          <cell r="H948">
            <v>0.44</v>
          </cell>
        </row>
        <row r="949">
          <cell r="H949">
            <v>0.28999999999999998</v>
          </cell>
        </row>
        <row r="950">
          <cell r="H950">
            <v>0.32</v>
          </cell>
        </row>
        <row r="951">
          <cell r="H951">
            <v>0.09</v>
          </cell>
        </row>
        <row r="952">
          <cell r="H952">
            <v>0.22</v>
          </cell>
        </row>
        <row r="953">
          <cell r="H953">
            <v>0.4</v>
          </cell>
        </row>
        <row r="954">
          <cell r="H954">
            <v>1.26</v>
          </cell>
        </row>
        <row r="955">
          <cell r="H955">
            <v>0.33</v>
          </cell>
        </row>
        <row r="956">
          <cell r="H956">
            <v>-0.09</v>
          </cell>
        </row>
        <row r="957">
          <cell r="H957">
            <v>0.48</v>
          </cell>
        </row>
        <row r="958">
          <cell r="H958">
            <v>0.45</v>
          </cell>
        </row>
        <row r="959">
          <cell r="H959">
            <v>-0.21</v>
          </cell>
        </row>
        <row r="960">
          <cell r="H960">
            <v>0.15</v>
          </cell>
        </row>
        <row r="961">
          <cell r="H961">
            <v>0.32</v>
          </cell>
        </row>
        <row r="962">
          <cell r="H962">
            <v>0.43</v>
          </cell>
        </row>
        <row r="963">
          <cell r="H963">
            <v>0.75</v>
          </cell>
        </row>
        <row r="964">
          <cell r="H964">
            <v>0.56999999999999995</v>
          </cell>
        </row>
        <row r="965">
          <cell r="H965">
            <v>0.13</v>
          </cell>
        </row>
        <row r="966">
          <cell r="H966">
            <v>0.01</v>
          </cell>
        </row>
        <row r="967">
          <cell r="H967">
            <v>0.19</v>
          </cell>
        </row>
        <row r="968">
          <cell r="H968">
            <v>0.11</v>
          </cell>
        </row>
        <row r="969">
          <cell r="H969">
            <v>-0.04</v>
          </cell>
        </row>
        <row r="970">
          <cell r="H970">
            <v>0.1</v>
          </cell>
        </row>
        <row r="971">
          <cell r="H971">
            <v>0.51</v>
          </cell>
        </row>
        <row r="972">
          <cell r="H972">
            <v>1.1499999999999999</v>
          </cell>
        </row>
        <row r="973">
          <cell r="H973">
            <v>0.21</v>
          </cell>
        </row>
        <row r="974">
          <cell r="H974">
            <v>0.25</v>
          </cell>
        </row>
        <row r="975">
          <cell r="H975">
            <v>7.0000000000000007E-2</v>
          </cell>
        </row>
        <row r="976">
          <cell r="H976">
            <v>-0.31</v>
          </cell>
        </row>
        <row r="977">
          <cell r="H977">
            <v>-0.38</v>
          </cell>
        </row>
        <row r="978">
          <cell r="H978">
            <v>0.26</v>
          </cell>
        </row>
        <row r="979">
          <cell r="H979">
            <v>0.36</v>
          </cell>
        </row>
        <row r="980">
          <cell r="H980">
            <v>0.24</v>
          </cell>
        </row>
        <row r="981">
          <cell r="H981">
            <v>0.64</v>
          </cell>
        </row>
        <row r="982">
          <cell r="H982">
            <v>0.86</v>
          </cell>
        </row>
        <row r="983">
          <cell r="H983">
            <v>0.89</v>
          </cell>
        </row>
        <row r="984">
          <cell r="H984">
            <v>1.35</v>
          </cell>
        </row>
        <row r="985">
          <cell r="H985">
            <v>0.25</v>
          </cell>
        </row>
        <row r="986">
          <cell r="H986">
            <v>0.86</v>
          </cell>
        </row>
        <row r="987">
          <cell r="H987">
            <v>0.93</v>
          </cell>
        </row>
        <row r="988">
          <cell r="H988">
            <v>0.31</v>
          </cell>
        </row>
        <row r="989">
          <cell r="H989">
            <v>0.83</v>
          </cell>
        </row>
        <row r="990">
          <cell r="H990">
            <v>0.53</v>
          </cell>
        </row>
        <row r="991">
          <cell r="H991">
            <v>0.96</v>
          </cell>
        </row>
        <row r="992">
          <cell r="H992">
            <v>0.87</v>
          </cell>
        </row>
        <row r="993">
          <cell r="H993">
            <v>1.1599999999999999</v>
          </cell>
        </row>
        <row r="994">
          <cell r="H994">
            <v>1.25</v>
          </cell>
        </row>
        <row r="995">
          <cell r="H995">
            <v>0.95</v>
          </cell>
        </row>
        <row r="996">
          <cell r="H996">
            <v>0.73</v>
          </cell>
        </row>
        <row r="997">
          <cell r="H997">
            <v>0.54</v>
          </cell>
        </row>
        <row r="998">
          <cell r="H998">
            <v>1.01</v>
          </cell>
        </row>
        <row r="999">
          <cell r="H999">
            <v>1.62</v>
          </cell>
        </row>
        <row r="1000">
          <cell r="H1000">
            <v>1.06</v>
          </cell>
        </row>
        <row r="1001">
          <cell r="H1001">
            <v>0.47</v>
          </cell>
        </row>
        <row r="1002">
          <cell r="H1002">
            <v>0.67</v>
          </cell>
        </row>
        <row r="1003">
          <cell r="H1003">
            <v>-0.68</v>
          </cell>
        </row>
        <row r="1004">
          <cell r="H1004">
            <v>-0.36</v>
          </cell>
        </row>
        <row r="1005">
          <cell r="H1005">
            <v>-0.28999999999999998</v>
          </cell>
        </row>
        <row r="1006">
          <cell r="H1006">
            <v>0.59</v>
          </cell>
        </row>
        <row r="1007">
          <cell r="H1007">
            <v>0.41</v>
          </cell>
        </row>
        <row r="1008">
          <cell r="H1008">
            <v>0.62</v>
          </cell>
        </row>
        <row r="1009">
          <cell r="H1009">
            <v>0.53</v>
          </cell>
        </row>
        <row r="1010">
          <cell r="H1010">
            <v>0.84</v>
          </cell>
        </row>
        <row r="1011">
          <cell r="H1011">
            <v>0.71</v>
          </cell>
        </row>
        <row r="1012">
          <cell r="H1012">
            <v>0.61</v>
          </cell>
        </row>
        <row r="1013">
          <cell r="H1013">
            <v>0.23</v>
          </cell>
        </row>
        <row r="1014">
          <cell r="H1014">
            <v>-0.08</v>
          </cell>
        </row>
        <row r="1015">
          <cell r="H1015">
            <v>0.12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dos mensais - Liquido (R$)"/>
      <sheetName val="dados mensais -Liquido(R$)defl "/>
      <sheetName val="dados mensais - Liquido (US$)"/>
    </sheetNames>
    <sheetDataSet>
      <sheetData sheetId="0">
        <row r="6">
          <cell r="I6">
            <v>0.49869999999999998</v>
          </cell>
        </row>
        <row r="7">
          <cell r="I7">
            <v>0.50900000000000001</v>
          </cell>
        </row>
        <row r="8">
          <cell r="I8">
            <v>0.55120000000000002</v>
          </cell>
        </row>
        <row r="9">
          <cell r="I9">
            <v>0.5514</v>
          </cell>
        </row>
        <row r="10">
          <cell r="I10">
            <v>0.52839999999999998</v>
          </cell>
        </row>
        <row r="11">
          <cell r="I11">
            <v>0.47139999999999999</v>
          </cell>
        </row>
        <row r="12">
          <cell r="I12">
            <v>0.47139999999999999</v>
          </cell>
        </row>
        <row r="13">
          <cell r="I13">
            <v>0.44400000000000001</v>
          </cell>
        </row>
        <row r="14">
          <cell r="I14">
            <v>0.43090000000000001</v>
          </cell>
        </row>
        <row r="15">
          <cell r="I15">
            <v>0.4148</v>
          </cell>
        </row>
        <row r="16">
          <cell r="I16">
            <v>0.40179999999999999</v>
          </cell>
        </row>
        <row r="17">
          <cell r="I17">
            <v>0.38550000000000001</v>
          </cell>
        </row>
        <row r="18">
          <cell r="I18">
            <v>0.39939999999999998</v>
          </cell>
        </row>
        <row r="19">
          <cell r="I19">
            <v>0.37780000000000002</v>
          </cell>
        </row>
        <row r="20">
          <cell r="I20">
            <v>0.44390000000000002</v>
          </cell>
        </row>
        <row r="21">
          <cell r="I21">
            <v>0.4612</v>
          </cell>
        </row>
        <row r="22">
          <cell r="I22">
            <v>0.4617</v>
          </cell>
        </row>
        <row r="23">
          <cell r="I23">
            <v>0.4617</v>
          </cell>
        </row>
        <row r="24">
          <cell r="I24">
            <v>0.46260000000000001</v>
          </cell>
        </row>
        <row r="25">
          <cell r="I25">
            <v>0.4612</v>
          </cell>
        </row>
        <row r="26">
          <cell r="I26">
            <v>0.45939999999999998</v>
          </cell>
        </row>
        <row r="27">
          <cell r="I27">
            <v>0.45939999999999998</v>
          </cell>
        </row>
        <row r="28">
          <cell r="I28">
            <v>0.45269999999999999</v>
          </cell>
        </row>
        <row r="29">
          <cell r="I29">
            <v>0.43619999999999998</v>
          </cell>
        </row>
        <row r="30">
          <cell r="I30">
            <v>0.45090000000000002</v>
          </cell>
        </row>
        <row r="31">
          <cell r="I31">
            <v>0.48010000000000003</v>
          </cell>
        </row>
        <row r="32">
          <cell r="I32">
            <v>0.50090000000000001</v>
          </cell>
        </row>
        <row r="33">
          <cell r="I33">
            <v>0.5444</v>
          </cell>
        </row>
        <row r="34">
          <cell r="I34">
            <v>0.58620000000000005</v>
          </cell>
        </row>
        <row r="35">
          <cell r="I35">
            <v>0.64629999999999999</v>
          </cell>
        </row>
        <row r="36">
          <cell r="I36">
            <v>0.73429999999999995</v>
          </cell>
        </row>
        <row r="37">
          <cell r="I37">
            <v>0.76170000000000004</v>
          </cell>
        </row>
        <row r="38">
          <cell r="I38">
            <v>0.69530000000000003</v>
          </cell>
        </row>
        <row r="39">
          <cell r="I39">
            <v>0.64859999999999995</v>
          </cell>
        </row>
        <row r="40">
          <cell r="I40">
            <v>0.64119999999999999</v>
          </cell>
        </row>
        <row r="41">
          <cell r="I41">
            <v>0.62770000000000004</v>
          </cell>
        </row>
        <row r="42">
          <cell r="I42">
            <v>0.64710000000000001</v>
          </cell>
        </row>
        <row r="43">
          <cell r="I43">
            <v>0.67630000000000001</v>
          </cell>
        </row>
        <row r="44">
          <cell r="I44">
            <v>0.69820000000000004</v>
          </cell>
        </row>
        <row r="45">
          <cell r="I45">
            <v>0.71450000000000002</v>
          </cell>
        </row>
        <row r="46">
          <cell r="I46">
            <v>0.72130000000000005</v>
          </cell>
        </row>
        <row r="47">
          <cell r="I47">
            <v>0.70389999999999997</v>
          </cell>
        </row>
        <row r="48">
          <cell r="I48">
            <v>0.67130000000000001</v>
          </cell>
        </row>
        <row r="49">
          <cell r="I49">
            <v>0.62019999999999997</v>
          </cell>
        </row>
        <row r="50">
          <cell r="I50">
            <v>0.57499999999999996</v>
          </cell>
        </row>
        <row r="51">
          <cell r="I51">
            <v>0.55469999999999997</v>
          </cell>
        </row>
        <row r="52">
          <cell r="I52">
            <v>0.55659999999999998</v>
          </cell>
        </row>
        <row r="53">
          <cell r="I53">
            <v>0.56259999999999999</v>
          </cell>
        </row>
        <row r="54">
          <cell r="I54">
            <v>0.56369999999999998</v>
          </cell>
        </row>
        <row r="55">
          <cell r="I55">
            <v>0.57379999999999998</v>
          </cell>
        </row>
        <row r="56">
          <cell r="I56">
            <v>0.59</v>
          </cell>
        </row>
        <row r="57">
          <cell r="I57">
            <v>0.62470000000000003</v>
          </cell>
        </row>
        <row r="58">
          <cell r="I58">
            <v>0.66800000000000004</v>
          </cell>
        </row>
        <row r="59">
          <cell r="I59">
            <v>0.7278</v>
          </cell>
        </row>
        <row r="60">
          <cell r="I60">
            <v>0.73</v>
          </cell>
        </row>
        <row r="61">
          <cell r="I61">
            <v>0.70020000000000004</v>
          </cell>
        </row>
        <row r="62">
          <cell r="I62">
            <v>0.65859999999999996</v>
          </cell>
        </row>
        <row r="63">
          <cell r="I63">
            <v>0.60250000000000004</v>
          </cell>
        </row>
        <row r="64">
          <cell r="I64">
            <v>0.57150000000000001</v>
          </cell>
        </row>
        <row r="65">
          <cell r="I65">
            <v>0.56950000000000001</v>
          </cell>
        </row>
        <row r="66">
          <cell r="I66">
            <v>0.58540000000000003</v>
          </cell>
        </row>
        <row r="67">
          <cell r="I67">
            <v>0.64370000000000005</v>
          </cell>
        </row>
        <row r="68">
          <cell r="I68">
            <v>0.71699999999999997</v>
          </cell>
        </row>
        <row r="69">
          <cell r="I69">
            <v>0.75560000000000005</v>
          </cell>
        </row>
        <row r="70">
          <cell r="I70">
            <v>0.7248</v>
          </cell>
        </row>
        <row r="71">
          <cell r="I71">
            <v>0.68110000000000004</v>
          </cell>
        </row>
        <row r="72">
          <cell r="I72">
            <v>0.6532</v>
          </cell>
        </row>
        <row r="73">
          <cell r="I73">
            <v>0.65339999999999998</v>
          </cell>
        </row>
        <row r="74">
          <cell r="I74">
            <v>0.65439999999999998</v>
          </cell>
        </row>
        <row r="75">
          <cell r="I75">
            <v>0.66890000000000005</v>
          </cell>
        </row>
        <row r="76">
          <cell r="I76">
            <v>0.67420000000000002</v>
          </cell>
        </row>
        <row r="77">
          <cell r="I77">
            <v>0.67820000000000003</v>
          </cell>
        </row>
        <row r="78">
          <cell r="I78">
            <v>0.68269999999999997</v>
          </cell>
        </row>
        <row r="79">
          <cell r="I79">
            <v>0.69989999999999997</v>
          </cell>
        </row>
        <row r="80">
          <cell r="I80">
            <v>0.73780000000000001</v>
          </cell>
        </row>
        <row r="81">
          <cell r="I81">
            <v>0.77780000000000005</v>
          </cell>
        </row>
        <row r="82">
          <cell r="I82">
            <v>0.80389999999999995</v>
          </cell>
        </row>
        <row r="83">
          <cell r="I83">
            <v>0.80120000000000002</v>
          </cell>
        </row>
        <row r="84">
          <cell r="I84">
            <v>0.80710000000000004</v>
          </cell>
        </row>
        <row r="85">
          <cell r="I85">
            <v>0.82789999999999997</v>
          </cell>
        </row>
        <row r="86">
          <cell r="I86">
            <v>0.82410000000000005</v>
          </cell>
        </row>
        <row r="87">
          <cell r="I87">
            <v>0.79249999999999998</v>
          </cell>
        </row>
        <row r="88">
          <cell r="I88">
            <v>0.78259999999999996</v>
          </cell>
        </row>
        <row r="89">
          <cell r="I89">
            <v>0.7681</v>
          </cell>
        </row>
        <row r="90">
          <cell r="I90">
            <v>0.77680000000000005</v>
          </cell>
        </row>
        <row r="91">
          <cell r="I91">
            <v>0.79300000000000004</v>
          </cell>
        </row>
        <row r="92">
          <cell r="I92">
            <v>0.8024</v>
          </cell>
        </row>
        <row r="93">
          <cell r="I93">
            <v>0.80840000000000001</v>
          </cell>
        </row>
        <row r="94">
          <cell r="I94">
            <v>0.79200000000000004</v>
          </cell>
        </row>
        <row r="95">
          <cell r="I95">
            <v>0.78210000000000002</v>
          </cell>
        </row>
        <row r="96">
          <cell r="I96">
            <v>0.78720000000000001</v>
          </cell>
        </row>
        <row r="97">
          <cell r="I97">
            <v>0.79959999999999998</v>
          </cell>
        </row>
        <row r="98">
          <cell r="I98">
            <v>0.80969999999999998</v>
          </cell>
        </row>
        <row r="99">
          <cell r="I99">
            <v>0.82210000000000005</v>
          </cell>
        </row>
        <row r="100">
          <cell r="I100">
            <v>0.82269999999999999</v>
          </cell>
        </row>
        <row r="101">
          <cell r="I101">
            <v>0.81100000000000005</v>
          </cell>
        </row>
        <row r="102">
          <cell r="I102">
            <v>0.82189999999999996</v>
          </cell>
        </row>
        <row r="103">
          <cell r="I103">
            <v>0.8427</v>
          </cell>
        </row>
        <row r="104">
          <cell r="I104">
            <v>0.87660000000000005</v>
          </cell>
        </row>
        <row r="105">
          <cell r="I105">
            <v>0.90939999999999999</v>
          </cell>
        </row>
        <row r="106">
          <cell r="I106">
            <v>0.94199999999999995</v>
          </cell>
        </row>
        <row r="107">
          <cell r="I107">
            <v>0.9798</v>
          </cell>
        </row>
        <row r="108">
          <cell r="I108">
            <v>1.0143</v>
          </cell>
        </row>
        <row r="109">
          <cell r="I109">
            <v>1.0378000000000001</v>
          </cell>
        </row>
        <row r="110">
          <cell r="I110">
            <v>1.0389999999999999</v>
          </cell>
        </row>
        <row r="111">
          <cell r="I111">
            <v>1.0196000000000001</v>
          </cell>
        </row>
        <row r="112">
          <cell r="I112">
            <v>0.96020000000000005</v>
          </cell>
        </row>
        <row r="113">
          <cell r="I113">
            <v>0.91800000000000004</v>
          </cell>
        </row>
        <row r="114">
          <cell r="I114">
            <v>0.91249999999999998</v>
          </cell>
        </row>
        <row r="115">
          <cell r="I115">
            <v>0.94189999999999996</v>
          </cell>
        </row>
        <row r="116">
          <cell r="I116">
            <v>0.99950000000000006</v>
          </cell>
        </row>
        <row r="117">
          <cell r="I117">
            <v>1.0203</v>
          </cell>
        </row>
        <row r="118">
          <cell r="I118">
            <v>1.0127999999999999</v>
          </cell>
        </row>
        <row r="119">
          <cell r="I119">
            <v>1.0126999999999999</v>
          </cell>
        </row>
        <row r="120">
          <cell r="I120">
            <v>1.0119</v>
          </cell>
        </row>
        <row r="121">
          <cell r="I121">
            <v>1.0037</v>
          </cell>
        </row>
        <row r="122">
          <cell r="I122">
            <v>0.98240000000000005</v>
          </cell>
        </row>
        <row r="123">
          <cell r="I123">
            <v>0.94040000000000001</v>
          </cell>
        </row>
        <row r="124">
          <cell r="I124">
            <v>0.89680000000000004</v>
          </cell>
        </row>
        <row r="125">
          <cell r="I125">
            <v>0.84460000000000002</v>
          </cell>
        </row>
        <row r="126">
          <cell r="I126">
            <v>0.83819999999999995</v>
          </cell>
        </row>
        <row r="127">
          <cell r="I127">
            <v>0.85540000000000005</v>
          </cell>
        </row>
        <row r="128">
          <cell r="I128">
            <v>0.89419999999999999</v>
          </cell>
        </row>
        <row r="129">
          <cell r="I129">
            <v>0.93340000000000001</v>
          </cell>
        </row>
        <row r="130">
          <cell r="I130">
            <v>0.95369999999999999</v>
          </cell>
        </row>
        <row r="131">
          <cell r="I131">
            <v>0.97599999999999998</v>
          </cell>
        </row>
        <row r="132">
          <cell r="I132">
            <v>0.99639999999999995</v>
          </cell>
        </row>
        <row r="133">
          <cell r="I133">
            <v>0.98440000000000005</v>
          </cell>
        </row>
        <row r="134">
          <cell r="I134">
            <v>0.97309999999999997</v>
          </cell>
        </row>
        <row r="135">
          <cell r="I135">
            <v>0.96750000000000003</v>
          </cell>
        </row>
        <row r="136">
          <cell r="I136">
            <v>0.96730000000000005</v>
          </cell>
        </row>
        <row r="137">
          <cell r="I137">
            <v>0.96599999999999997</v>
          </cell>
        </row>
        <row r="138">
          <cell r="I138">
            <v>0.99809999999999999</v>
          </cell>
        </row>
        <row r="139">
          <cell r="I139">
            <v>1.0456000000000001</v>
          </cell>
        </row>
        <row r="140">
          <cell r="I140">
            <v>1.1068</v>
          </cell>
        </row>
        <row r="141">
          <cell r="I141">
            <v>1.1571</v>
          </cell>
        </row>
        <row r="142">
          <cell r="I142">
            <v>1.2164999999999999</v>
          </cell>
        </row>
        <row r="143">
          <cell r="I143">
            <v>1.3813</v>
          </cell>
        </row>
        <row r="144">
          <cell r="I144">
            <v>1.5768</v>
          </cell>
        </row>
        <row r="145">
          <cell r="I145">
            <v>1.5257000000000001</v>
          </cell>
        </row>
        <row r="146">
          <cell r="I146">
            <v>1.3960999999999999</v>
          </cell>
        </row>
        <row r="147">
          <cell r="I147">
            <v>1.2331000000000001</v>
          </cell>
        </row>
        <row r="148">
          <cell r="I148">
            <v>1.1910000000000001</v>
          </cell>
        </row>
        <row r="149">
          <cell r="I149">
            <v>1.1884999999999999</v>
          </cell>
        </row>
        <row r="150">
          <cell r="I150">
            <v>1.2152000000000001</v>
          </cell>
        </row>
        <row r="151">
          <cell r="I151">
            <v>1.2325999999999999</v>
          </cell>
        </row>
        <row r="152">
          <cell r="I152">
            <v>1.2584</v>
          </cell>
        </row>
        <row r="153">
          <cell r="I153">
            <v>1.2735000000000001</v>
          </cell>
        </row>
        <row r="154">
          <cell r="I154">
            <v>1.2687999999999999</v>
          </cell>
        </row>
        <row r="155">
          <cell r="I155">
            <v>1.2343</v>
          </cell>
        </row>
        <row r="156">
          <cell r="I156">
            <v>1.1555</v>
          </cell>
        </row>
        <row r="157">
          <cell r="I157">
            <v>1.0843</v>
          </cell>
        </row>
        <row r="158">
          <cell r="I158">
            <v>1.0052000000000001</v>
          </cell>
        </row>
        <row r="159">
          <cell r="I159">
            <v>1.0003</v>
          </cell>
        </row>
        <row r="160">
          <cell r="I160">
            <v>1.0005999999999999</v>
          </cell>
        </row>
        <row r="161">
          <cell r="I161">
            <v>0.98319999999999996</v>
          </cell>
        </row>
        <row r="162">
          <cell r="I162">
            <v>1.0204</v>
          </cell>
        </row>
        <row r="163">
          <cell r="I163">
            <v>1.0745</v>
          </cell>
        </row>
        <row r="164">
          <cell r="I164">
            <v>1.1574</v>
          </cell>
        </row>
        <row r="165">
          <cell r="I165">
            <v>1.2544999999999999</v>
          </cell>
        </row>
        <row r="166">
          <cell r="I166">
            <v>1.296</v>
          </cell>
        </row>
        <row r="167">
          <cell r="I167">
            <v>1.4781</v>
          </cell>
        </row>
        <row r="168">
          <cell r="I168">
            <v>1.5466</v>
          </cell>
        </row>
        <row r="169">
          <cell r="I169">
            <v>1.4748000000000001</v>
          </cell>
        </row>
        <row r="170">
          <cell r="I170">
            <v>1.4400999999999999</v>
          </cell>
        </row>
        <row r="171">
          <cell r="I171">
            <v>1.3624000000000001</v>
          </cell>
        </row>
        <row r="172">
          <cell r="I172">
            <v>1.2343999999999999</v>
          </cell>
        </row>
        <row r="173">
          <cell r="I173">
            <v>1.2836000000000001</v>
          </cell>
        </row>
        <row r="174">
          <cell r="I174">
            <v>1.4146000000000001</v>
          </cell>
        </row>
        <row r="175">
          <cell r="I175">
            <v>1.4783999999999999</v>
          </cell>
        </row>
        <row r="176">
          <cell r="I176">
            <v>1.492</v>
          </cell>
        </row>
        <row r="177">
          <cell r="I177">
            <v>1.5175000000000001</v>
          </cell>
        </row>
        <row r="178">
          <cell r="I178">
            <v>1.5278</v>
          </cell>
        </row>
        <row r="179">
          <cell r="I179">
            <v>1.4064000000000001</v>
          </cell>
        </row>
        <row r="180">
          <cell r="I180">
            <v>1.3466</v>
          </cell>
        </row>
        <row r="181">
          <cell r="I181">
            <v>1.3728</v>
          </cell>
        </row>
        <row r="182">
          <cell r="I182">
            <v>1.3634999999999999</v>
          </cell>
        </row>
        <row r="183">
          <cell r="I183">
            <v>1.3492999999999999</v>
          </cell>
        </row>
        <row r="184">
          <cell r="I184">
            <v>1.3534999999999999</v>
          </cell>
        </row>
        <row r="185">
          <cell r="I185">
            <v>1.3683000000000001</v>
          </cell>
        </row>
        <row r="186">
          <cell r="I186">
            <v>1.4175</v>
          </cell>
        </row>
        <row r="187">
          <cell r="I187">
            <v>1.4376</v>
          </cell>
        </row>
        <row r="188">
          <cell r="I188">
            <v>1.4515</v>
          </cell>
        </row>
        <row r="189">
          <cell r="I189">
            <v>1.3783000000000001</v>
          </cell>
        </row>
        <row r="190">
          <cell r="I190">
            <v>1.5135000000000001</v>
          </cell>
        </row>
        <row r="191">
          <cell r="I191">
            <v>1.7573000000000001</v>
          </cell>
        </row>
        <row r="192">
          <cell r="I192">
            <v>1.9425999999999999</v>
          </cell>
        </row>
        <row r="193">
          <cell r="I193">
            <v>2.1318999999999999</v>
          </cell>
        </row>
        <row r="194">
          <cell r="I194">
            <v>2.1585999999999999</v>
          </cell>
        </row>
        <row r="195">
          <cell r="I195">
            <v>2.0434000000000001</v>
          </cell>
        </row>
        <row r="196">
          <cell r="I196">
            <v>2.1261999999999999</v>
          </cell>
        </row>
        <row r="197">
          <cell r="I197">
            <v>2.0344000000000002</v>
          </cell>
        </row>
        <row r="198">
          <cell r="I198">
            <v>1.9888999999999999</v>
          </cell>
        </row>
        <row r="199">
          <cell r="I199">
            <v>1.9383999999999999</v>
          </cell>
        </row>
        <row r="200">
          <cell r="I200">
            <v>1.9837</v>
          </cell>
        </row>
        <row r="201">
          <cell r="I201">
            <v>2.0364</v>
          </cell>
        </row>
        <row r="202">
          <cell r="I202">
            <v>2.2010000000000001</v>
          </cell>
        </row>
        <row r="203">
          <cell r="I203">
            <v>2.3108</v>
          </cell>
        </row>
        <row r="204">
          <cell r="I204">
            <v>2.3595000000000002</v>
          </cell>
        </row>
        <row r="205">
          <cell r="I205">
            <v>2.3826999999999998</v>
          </cell>
        </row>
        <row r="206">
          <cell r="I206">
            <v>2.3304999999999998</v>
          </cell>
        </row>
        <row r="207">
          <cell r="I207">
            <v>2.1857000000000002</v>
          </cell>
        </row>
        <row r="208">
          <cell r="I208">
            <v>2.121</v>
          </cell>
        </row>
        <row r="209">
          <cell r="I209">
            <v>2.1093000000000002</v>
          </cell>
        </row>
        <row r="210">
          <cell r="I210">
            <v>2.1396999999999999</v>
          </cell>
        </row>
        <row r="211">
          <cell r="I211">
            <v>2.2103999999999999</v>
          </cell>
        </row>
        <row r="212">
          <cell r="I212">
            <v>2.4268999999999998</v>
          </cell>
        </row>
        <row r="213">
          <cell r="I213">
            <v>2.5444</v>
          </cell>
        </row>
        <row r="214">
          <cell r="I214">
            <v>2.6800999999999999</v>
          </cell>
        </row>
        <row r="215">
          <cell r="I215">
            <v>3.1932</v>
          </cell>
        </row>
        <row r="216">
          <cell r="I216">
            <v>3.5707</v>
          </cell>
        </row>
        <row r="217">
          <cell r="I217">
            <v>3.0476000000000001</v>
          </cell>
        </row>
        <row r="218">
          <cell r="I218">
            <v>2.8481000000000001</v>
          </cell>
        </row>
        <row r="219">
          <cell r="I219">
            <v>2.6966999999999999</v>
          </cell>
        </row>
        <row r="220">
          <cell r="I220">
            <v>2.5286</v>
          </cell>
        </row>
        <row r="221">
          <cell r="I221">
            <v>2.5213999999999999</v>
          </cell>
        </row>
        <row r="222">
          <cell r="I222">
            <v>2.6619000000000002</v>
          </cell>
        </row>
        <row r="223">
          <cell r="I223">
            <v>2.7275999999999998</v>
          </cell>
        </row>
        <row r="224">
          <cell r="I224">
            <v>2.8119999999999998</v>
          </cell>
        </row>
        <row r="225">
          <cell r="I225">
            <v>2.8961000000000001</v>
          </cell>
        </row>
        <row r="226">
          <cell r="I226">
            <v>2.7229000000000001</v>
          </cell>
        </row>
        <row r="227">
          <cell r="I227">
            <v>2.5568</v>
          </cell>
        </row>
        <row r="228">
          <cell r="I228">
            <v>2.4201000000000001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ite_UHT_diario"/>
      <sheetName val="Muçarela_diario"/>
      <sheetName val="Leite_Spot"/>
      <sheetName val="Cepea_semanal"/>
      <sheetName val="Leite_Spot_mensal"/>
      <sheetName val="Leite_pasteurizado"/>
      <sheetName val="Leite_UHT"/>
      <sheetName val="Leite_em_Pó"/>
      <sheetName val="Queijo_Prato"/>
      <sheetName val="Mussarela"/>
      <sheetName val="Manteiga"/>
      <sheetName val="Milkpoint_nominal"/>
    </sheetNames>
    <sheetDataSet>
      <sheetData sheetId="0"/>
      <sheetData sheetId="1"/>
      <sheetData sheetId="2"/>
      <sheetData sheetId="3"/>
      <sheetData sheetId="4">
        <row r="9">
          <cell r="H9">
            <v>0.53999999999999992</v>
          </cell>
        </row>
        <row r="10">
          <cell r="H10">
            <v>0.55600000000000005</v>
          </cell>
        </row>
        <row r="11">
          <cell r="H11">
            <v>0.60799999999999998</v>
          </cell>
        </row>
        <row r="12">
          <cell r="H12">
            <v>0.64400000000000002</v>
          </cell>
        </row>
        <row r="13">
          <cell r="H13">
            <v>0.51400000000000001</v>
          </cell>
        </row>
        <row r="14">
          <cell r="H14">
            <v>0.622</v>
          </cell>
        </row>
        <row r="15">
          <cell r="H15">
            <v>0.58199999999999996</v>
          </cell>
        </row>
        <row r="16">
          <cell r="H16">
            <v>0.39</v>
          </cell>
        </row>
        <row r="17">
          <cell r="H17">
            <v>0.376</v>
          </cell>
        </row>
        <row r="18">
          <cell r="H18">
            <v>0.35199999999999998</v>
          </cell>
        </row>
        <row r="19">
          <cell r="H19">
            <v>0.35199999999999998</v>
          </cell>
        </row>
        <row r="20">
          <cell r="H20">
            <v>0.33999999999999997</v>
          </cell>
        </row>
        <row r="21">
          <cell r="H21">
            <v>0.502</v>
          </cell>
        </row>
        <row r="22">
          <cell r="H22">
            <v>0.48</v>
          </cell>
        </row>
        <row r="23">
          <cell r="H23">
            <v>0.54200000000000004</v>
          </cell>
        </row>
        <row r="24">
          <cell r="H24">
            <v>0.434</v>
          </cell>
        </row>
        <row r="25">
          <cell r="H25">
            <v>0.45400000000000001</v>
          </cell>
        </row>
        <row r="26">
          <cell r="H26">
            <v>0.32600000000000001</v>
          </cell>
        </row>
        <row r="27">
          <cell r="H27">
            <v>0.42400000000000004</v>
          </cell>
        </row>
        <row r="28">
          <cell r="H28">
            <v>0.50800000000000001</v>
          </cell>
        </row>
        <row r="29">
          <cell r="H29">
            <v>0.50302425396825401</v>
          </cell>
        </row>
        <row r="30">
          <cell r="H30">
            <v>0.50636202380952378</v>
          </cell>
        </row>
        <row r="31">
          <cell r="H31">
            <v>0.50298142857142858</v>
          </cell>
        </row>
        <row r="32">
          <cell r="H32">
            <v>0.49</v>
          </cell>
        </row>
        <row r="33">
          <cell r="H33">
            <v>0.50232699999999997</v>
          </cell>
        </row>
        <row r="34">
          <cell r="H34">
            <v>0.52475568996415767</v>
          </cell>
        </row>
        <row r="35">
          <cell r="H35">
            <v>0.56738836021505357</v>
          </cell>
        </row>
        <row r="36">
          <cell r="H36">
            <v>0.62656901709401713</v>
          </cell>
        </row>
        <row r="37">
          <cell r="H37">
            <v>0.69741144736842098</v>
          </cell>
        </row>
        <row r="38">
          <cell r="H38">
            <v>0.61323826086956523</v>
          </cell>
        </row>
        <row r="39">
          <cell r="H39">
            <v>0.84749591954022985</v>
          </cell>
        </row>
        <row r="40">
          <cell r="H40">
            <v>0.89057054945054914</v>
          </cell>
        </row>
        <row r="41">
          <cell r="H41">
            <v>0.83643692307692308</v>
          </cell>
        </row>
        <row r="42">
          <cell r="H42">
            <v>0.71631325000000001</v>
          </cell>
        </row>
        <row r="43">
          <cell r="H43">
            <v>0.70285590476190485</v>
          </cell>
        </row>
        <row r="44">
          <cell r="H44">
            <v>0.66070634920634919</v>
          </cell>
        </row>
        <row r="45">
          <cell r="H45">
            <v>0.67400000000000004</v>
          </cell>
        </row>
        <row r="46">
          <cell r="H46">
            <v>0.70995119047619037</v>
          </cell>
        </row>
        <row r="47">
          <cell r="H47">
            <v>0.76834666666666673</v>
          </cell>
        </row>
        <row r="48">
          <cell r="H48">
            <v>0.81271583333333342</v>
          </cell>
        </row>
        <row r="49">
          <cell r="H49">
            <v>0.79980976190476194</v>
          </cell>
        </row>
        <row r="50">
          <cell r="H50">
            <v>0.77799634343434343</v>
          </cell>
        </row>
        <row r="51">
          <cell r="H51">
            <v>0.74652580392156875</v>
          </cell>
        </row>
        <row r="52">
          <cell r="H52">
            <v>0.53975210084033609</v>
          </cell>
        </row>
        <row r="53">
          <cell r="H53">
            <v>0.65129999999999999</v>
          </cell>
        </row>
        <row r="54">
          <cell r="H54">
            <v>0.58096335403726707</v>
          </cell>
        </row>
        <row r="55">
          <cell r="H55">
            <v>0.58272225108225106</v>
          </cell>
        </row>
        <row r="56">
          <cell r="H56">
            <v>0.57160869126043046</v>
          </cell>
        </row>
        <row r="57">
          <cell r="H57">
            <v>0.59817357142857142</v>
          </cell>
        </row>
        <row r="58">
          <cell r="H58">
            <v>0.61637079365079361</v>
          </cell>
        </row>
        <row r="59">
          <cell r="H59">
            <v>0.6312025</v>
          </cell>
        </row>
        <row r="60">
          <cell r="H60">
            <v>0.72696985714285722</v>
          </cell>
        </row>
        <row r="61">
          <cell r="H61">
            <v>0.71810902777777785</v>
          </cell>
        </row>
        <row r="62">
          <cell r="H62">
            <v>1.0250680000000001</v>
          </cell>
        </row>
        <row r="63">
          <cell r="H63">
            <v>0.71307982905982903</v>
          </cell>
        </row>
        <row r="64">
          <cell r="H64">
            <v>0.65345009523809516</v>
          </cell>
        </row>
        <row r="65">
          <cell r="H65">
            <v>0.71853178571428578</v>
          </cell>
        </row>
        <row r="66">
          <cell r="H66">
            <v>0.51007785714285714</v>
          </cell>
        </row>
        <row r="67">
          <cell r="H67">
            <v>0.50962318181818178</v>
          </cell>
        </row>
        <row r="68">
          <cell r="H68">
            <v>0.50664200000000004</v>
          </cell>
        </row>
        <row r="69">
          <cell r="H69">
            <v>0.53524568181818177</v>
          </cell>
        </row>
        <row r="70">
          <cell r="H70">
            <v>0.59381373737373744</v>
          </cell>
        </row>
        <row r="71">
          <cell r="H71">
            <v>0.67237963636363629</v>
          </cell>
        </row>
        <row r="72">
          <cell r="H72">
            <v>0.69049545454545458</v>
          </cell>
        </row>
        <row r="73">
          <cell r="H73">
            <v>0.66365920634920639</v>
          </cell>
        </row>
        <row r="74">
          <cell r="H74">
            <v>0.5958391666666667</v>
          </cell>
        </row>
        <row r="75">
          <cell r="H75">
            <v>0.69706250000000003</v>
          </cell>
        </row>
        <row r="76">
          <cell r="H76">
            <v>0.67993400000000004</v>
          </cell>
        </row>
        <row r="77">
          <cell r="H77">
            <v>0.70339068181818187</v>
          </cell>
        </row>
        <row r="78">
          <cell r="H78">
            <v>0.62599095238095237</v>
          </cell>
        </row>
        <row r="79">
          <cell r="H79">
            <v>0.62839911111111113</v>
          </cell>
        </row>
        <row r="80">
          <cell r="H80">
            <v>0.76052187062937071</v>
          </cell>
        </row>
        <row r="81">
          <cell r="H81">
            <v>0.76747608333333328</v>
          </cell>
        </row>
        <row r="82">
          <cell r="H82">
            <v>0.78297494949494939</v>
          </cell>
        </row>
        <row r="83">
          <cell r="H83">
            <v>0.81287847953216374</v>
          </cell>
        </row>
        <row r="84">
          <cell r="H84">
            <v>0.84495229323308274</v>
          </cell>
        </row>
        <row r="85">
          <cell r="H85">
            <v>0.87675349510139</v>
          </cell>
        </row>
        <row r="86">
          <cell r="H86">
            <v>0.87343402777777768</v>
          </cell>
        </row>
        <row r="87">
          <cell r="H87">
            <v>0.88422555555555549</v>
          </cell>
        </row>
        <row r="88">
          <cell r="H88">
            <v>0.92936404761904767</v>
          </cell>
        </row>
        <row r="89">
          <cell r="H89">
            <v>0.92234493292053654</v>
          </cell>
        </row>
        <row r="90">
          <cell r="H90">
            <v>0.88748589743589734</v>
          </cell>
        </row>
        <row r="91">
          <cell r="H91">
            <v>0.84853939393939393</v>
          </cell>
        </row>
        <row r="92">
          <cell r="H92">
            <v>0.84112330532212898</v>
          </cell>
        </row>
        <row r="93">
          <cell r="H93">
            <v>0.84199999999999997</v>
          </cell>
        </row>
        <row r="94">
          <cell r="H94">
            <v>0.84435777777777798</v>
          </cell>
        </row>
        <row r="95">
          <cell r="H95">
            <v>0.85154711779448622</v>
          </cell>
        </row>
        <row r="96">
          <cell r="H96">
            <v>0.88455142857142854</v>
          </cell>
        </row>
        <row r="97">
          <cell r="H97">
            <v>0.84460809716599194</v>
          </cell>
        </row>
        <row r="98">
          <cell r="H98">
            <v>0.84756499346405223</v>
          </cell>
        </row>
        <row r="99">
          <cell r="H99">
            <v>0.85256258275058272</v>
          </cell>
        </row>
        <row r="100">
          <cell r="H100">
            <v>0.86381263203463199</v>
          </cell>
        </row>
        <row r="101">
          <cell r="H101">
            <v>0.87650644444444448</v>
          </cell>
        </row>
        <row r="102">
          <cell r="H102">
            <v>0.91193603887168917</v>
          </cell>
        </row>
        <row r="103">
          <cell r="H103">
            <v>0.93800000000000006</v>
          </cell>
        </row>
        <row r="104">
          <cell r="H104">
            <v>0.90400000000000014</v>
          </cell>
        </row>
        <row r="105">
          <cell r="H105">
            <v>0.89493861560008625</v>
          </cell>
        </row>
        <row r="106">
          <cell r="H106">
            <v>0.91935244444444442</v>
          </cell>
        </row>
        <row r="107">
          <cell r="H107">
            <v>0.96</v>
          </cell>
        </row>
        <row r="108">
          <cell r="H108">
            <v>1.0159559696969698</v>
          </cell>
        </row>
        <row r="109">
          <cell r="H109">
            <v>1.0745304446000001</v>
          </cell>
        </row>
        <row r="110">
          <cell r="H110">
            <v>1.1430821281999999</v>
          </cell>
        </row>
        <row r="111">
          <cell r="H111">
            <v>1.1786978571428572</v>
          </cell>
        </row>
        <row r="112">
          <cell r="H112">
            <v>1.2172590769230769</v>
          </cell>
        </row>
        <row r="113">
          <cell r="H113">
            <v>1.2419525274725274</v>
          </cell>
        </row>
        <row r="114">
          <cell r="H114">
            <v>1.2110690849673202</v>
          </cell>
        </row>
        <row r="115">
          <cell r="H115">
            <v>1.0597591674208144</v>
          </cell>
        </row>
        <row r="116">
          <cell r="H116">
            <v>0.94467023529411764</v>
          </cell>
        </row>
        <row r="117">
          <cell r="H117">
            <v>0.92982112605042011</v>
          </cell>
        </row>
        <row r="118">
          <cell r="H118">
            <v>0.98330736842105271</v>
          </cell>
        </row>
        <row r="119">
          <cell r="H119">
            <v>1.170613218487395</v>
          </cell>
        </row>
        <row r="120">
          <cell r="H120">
            <v>1.1933643333333332</v>
          </cell>
        </row>
        <row r="121">
          <cell r="H121">
            <v>1.1393903174603177</v>
          </cell>
        </row>
        <row r="122">
          <cell r="H122">
            <v>1.1427778571428573</v>
          </cell>
        </row>
        <row r="123">
          <cell r="H123">
            <v>1.1561561904761906</v>
          </cell>
        </row>
        <row r="124">
          <cell r="H124">
            <v>1.1546019047619047</v>
          </cell>
        </row>
        <row r="125">
          <cell r="H125">
            <v>1.1484423076923078</v>
          </cell>
        </row>
        <row r="126">
          <cell r="H126">
            <v>1.0576415000000001</v>
          </cell>
        </row>
        <row r="127">
          <cell r="H127">
            <v>0.97830792207792217</v>
          </cell>
        </row>
        <row r="128">
          <cell r="H128">
            <v>0.89174690476190466</v>
          </cell>
        </row>
        <row r="129">
          <cell r="H129">
            <v>0.87968884615384613</v>
          </cell>
        </row>
        <row r="130">
          <cell r="H130">
            <v>0.90969523809523811</v>
          </cell>
        </row>
        <row r="131">
          <cell r="H131">
            <v>0.96100714285714284</v>
          </cell>
        </row>
        <row r="132">
          <cell r="H132">
            <v>1.0398149999999999</v>
          </cell>
        </row>
        <row r="133">
          <cell r="H133">
            <v>1.0885011111111111</v>
          </cell>
        </row>
        <row r="134">
          <cell r="H134">
            <v>1.1604866666666667</v>
          </cell>
        </row>
        <row r="135">
          <cell r="H135">
            <v>1.1850877857142856</v>
          </cell>
        </row>
        <row r="136">
          <cell r="H136">
            <v>1.1540099393939394</v>
          </cell>
        </row>
        <row r="137">
          <cell r="H137">
            <v>1.107505769230769</v>
          </cell>
        </row>
        <row r="138">
          <cell r="H138">
            <v>1.0730163636363637</v>
          </cell>
        </row>
        <row r="139">
          <cell r="H139">
            <v>1.0581600549450549</v>
          </cell>
        </row>
        <row r="140">
          <cell r="H140">
            <v>1.0782341452991453</v>
          </cell>
        </row>
        <row r="141">
          <cell r="H141">
            <v>1.1100000000000001</v>
          </cell>
        </row>
        <row r="142">
          <cell r="H142">
            <v>1.21</v>
          </cell>
        </row>
        <row r="143">
          <cell r="H143">
            <v>1.28</v>
          </cell>
        </row>
        <row r="144">
          <cell r="H144">
            <v>1.38</v>
          </cell>
        </row>
        <row r="145">
          <cell r="H145">
            <v>1.41</v>
          </cell>
        </row>
        <row r="146">
          <cell r="H146">
            <v>1.62</v>
          </cell>
        </row>
        <row r="147">
          <cell r="H147">
            <v>1.93</v>
          </cell>
        </row>
        <row r="148">
          <cell r="H148">
            <v>1.76</v>
          </cell>
        </row>
        <row r="149">
          <cell r="H149">
            <v>1.48</v>
          </cell>
        </row>
        <row r="150">
          <cell r="H150">
            <v>1.36</v>
          </cell>
        </row>
        <row r="151">
          <cell r="H151">
            <v>1.29</v>
          </cell>
        </row>
        <row r="152">
          <cell r="H152">
            <v>1.19</v>
          </cell>
        </row>
        <row r="153">
          <cell r="H153">
            <v>1.29</v>
          </cell>
        </row>
        <row r="154">
          <cell r="H154">
            <v>1.34</v>
          </cell>
        </row>
        <row r="155">
          <cell r="H155">
            <v>1.38</v>
          </cell>
        </row>
        <row r="156">
          <cell r="H156">
            <v>1.44</v>
          </cell>
        </row>
        <row r="157">
          <cell r="H157">
            <v>1.43</v>
          </cell>
        </row>
        <row r="158">
          <cell r="H158">
            <v>1.38</v>
          </cell>
        </row>
        <row r="159">
          <cell r="H159">
            <v>1.29</v>
          </cell>
        </row>
        <row r="160">
          <cell r="H160">
            <v>1.2</v>
          </cell>
        </row>
        <row r="161">
          <cell r="H161">
            <v>1.1200000000000001</v>
          </cell>
        </row>
        <row r="162">
          <cell r="H162">
            <v>1.1000000000000001</v>
          </cell>
        </row>
        <row r="163">
          <cell r="H163">
            <v>1.1299999999999999</v>
          </cell>
        </row>
        <row r="164">
          <cell r="H164">
            <v>1.1000000000000001</v>
          </cell>
        </row>
        <row r="165">
          <cell r="H165">
            <v>1.08</v>
          </cell>
        </row>
        <row r="166">
          <cell r="H166">
            <v>1.1599999999999999</v>
          </cell>
        </row>
        <row r="167">
          <cell r="H167">
            <v>1.27</v>
          </cell>
        </row>
        <row r="168">
          <cell r="H168">
            <v>1.42</v>
          </cell>
        </row>
        <row r="169">
          <cell r="H169">
            <v>1.43</v>
          </cell>
        </row>
        <row r="170">
          <cell r="H170">
            <v>1.57</v>
          </cell>
        </row>
        <row r="171">
          <cell r="H171">
            <v>1.55</v>
          </cell>
        </row>
        <row r="172">
          <cell r="H172">
            <v>1.64</v>
          </cell>
        </row>
        <row r="173">
          <cell r="H173">
            <v>1.53</v>
          </cell>
        </row>
        <row r="174">
          <cell r="H174">
            <v>1.56</v>
          </cell>
        </row>
        <row r="175">
          <cell r="H175">
            <v>1.18</v>
          </cell>
        </row>
        <row r="176">
          <cell r="H176">
            <v>1.21</v>
          </cell>
        </row>
        <row r="177">
          <cell r="H177">
            <v>1.61</v>
          </cell>
        </row>
        <row r="178">
          <cell r="H178">
            <v>1.65</v>
          </cell>
        </row>
        <row r="179">
          <cell r="H179">
            <v>1.47</v>
          </cell>
        </row>
        <row r="180">
          <cell r="H180">
            <v>1.5</v>
          </cell>
        </row>
        <row r="181">
          <cell r="H181">
            <v>1.67</v>
          </cell>
        </row>
        <row r="182">
          <cell r="H182">
            <v>1.46</v>
          </cell>
        </row>
        <row r="183">
          <cell r="H183">
            <v>1.25</v>
          </cell>
        </row>
        <row r="184">
          <cell r="H184">
            <v>1.5</v>
          </cell>
        </row>
        <row r="185">
          <cell r="H185">
            <v>1.51</v>
          </cell>
        </row>
        <row r="186">
          <cell r="H186">
            <v>1.4</v>
          </cell>
        </row>
        <row r="187">
          <cell r="H187">
            <v>1.41</v>
          </cell>
        </row>
        <row r="188">
          <cell r="H188">
            <v>1.48</v>
          </cell>
        </row>
        <row r="189">
          <cell r="H189">
            <v>1.55</v>
          </cell>
        </row>
        <row r="190">
          <cell r="H190">
            <v>1.55</v>
          </cell>
        </row>
        <row r="191">
          <cell r="H191">
            <v>1.6524999999999999</v>
          </cell>
        </row>
        <row r="192">
          <cell r="H192">
            <v>1.466</v>
          </cell>
        </row>
        <row r="193">
          <cell r="H193">
            <v>1.62</v>
          </cell>
        </row>
        <row r="194">
          <cell r="H194">
            <v>2.2766666666666668</v>
          </cell>
        </row>
        <row r="195">
          <cell r="H195">
            <v>2.3533333333333335</v>
          </cell>
        </row>
        <row r="196">
          <cell r="H196">
            <v>2.6433333333333331</v>
          </cell>
        </row>
        <row r="197">
          <cell r="H197">
            <v>2.6433333333333331</v>
          </cell>
        </row>
        <row r="198">
          <cell r="H198">
            <v>2.2100000000000004</v>
          </cell>
        </row>
        <row r="199">
          <cell r="H199">
            <v>2.12</v>
          </cell>
        </row>
        <row r="200">
          <cell r="H200">
            <v>2.23</v>
          </cell>
        </row>
        <row r="201">
          <cell r="H201">
            <v>1.96</v>
          </cell>
        </row>
        <row r="202">
          <cell r="H202">
            <v>1.9299999999999997</v>
          </cell>
        </row>
        <row r="203">
          <cell r="H203">
            <v>2.1433333333333331</v>
          </cell>
        </row>
        <row r="204">
          <cell r="H204">
            <v>2.0466666666666664</v>
          </cell>
        </row>
        <row r="205">
          <cell r="H205">
            <v>2.3166666666666669</v>
          </cell>
        </row>
        <row r="206">
          <cell r="H206">
            <v>2.76</v>
          </cell>
        </row>
        <row r="207">
          <cell r="H207">
            <v>2.5066666666666664</v>
          </cell>
        </row>
        <row r="208">
          <cell r="H208">
            <v>2.5299999999999998</v>
          </cell>
        </row>
        <row r="209">
          <cell r="H209">
            <v>2.54</v>
          </cell>
        </row>
        <row r="210">
          <cell r="H210">
            <v>2.1966666666666668</v>
          </cell>
        </row>
        <row r="211">
          <cell r="H211">
            <v>1.9666666666666668</v>
          </cell>
        </row>
        <row r="212">
          <cell r="H212">
            <v>2.0766666666666667</v>
          </cell>
        </row>
        <row r="213">
          <cell r="H213">
            <v>2.0699999999999998</v>
          </cell>
        </row>
        <row r="214">
          <cell r="H214">
            <v>2.2566666666666664</v>
          </cell>
        </row>
        <row r="215">
          <cell r="H215">
            <v>2.76</v>
          </cell>
        </row>
        <row r="216">
          <cell r="H216">
            <v>3.0266666666666668</v>
          </cell>
        </row>
        <row r="217">
          <cell r="H217">
            <v>3.0499999999999994</v>
          </cell>
        </row>
        <row r="218">
          <cell r="H218">
            <v>3.8333333333333335</v>
          </cell>
        </row>
        <row r="219">
          <cell r="H219">
            <v>4.5599999999999996</v>
          </cell>
        </row>
        <row r="220">
          <cell r="H220">
            <v>3.2166666666666668</v>
          </cell>
        </row>
        <row r="221">
          <cell r="H221">
            <v>2.5933333333333333</v>
          </cell>
        </row>
        <row r="222">
          <cell r="H222">
            <v>2.6533333333333333</v>
          </cell>
        </row>
        <row r="223">
          <cell r="H223">
            <v>2.3666666666666667</v>
          </cell>
        </row>
        <row r="224">
          <cell r="H224">
            <v>2.3066666666666666</v>
          </cell>
        </row>
        <row r="225">
          <cell r="H225">
            <v>2.8319999999999994</v>
          </cell>
        </row>
        <row r="226">
          <cell r="H226">
            <v>3.0587</v>
          </cell>
        </row>
        <row r="227">
          <cell r="H227">
            <v>3.0134000000000003</v>
          </cell>
        </row>
        <row r="228">
          <cell r="H228">
            <v>3.3893833333333334</v>
          </cell>
        </row>
        <row r="229">
          <cell r="H229">
            <v>2.797166666666667</v>
          </cell>
        </row>
        <row r="230">
          <cell r="H230">
            <v>2.5278333333333336</v>
          </cell>
        </row>
        <row r="231">
          <cell r="H231">
            <v>2.4713333333333334</v>
          </cell>
        </row>
      </sheetData>
      <sheetData sheetId="5"/>
      <sheetData sheetId="6">
        <row r="9">
          <cell r="H9">
            <v>1.1619999999999997</v>
          </cell>
        </row>
        <row r="10">
          <cell r="H10">
            <v>1.198</v>
          </cell>
        </row>
        <row r="11">
          <cell r="H11">
            <v>1.2719999999999998</v>
          </cell>
        </row>
        <row r="12">
          <cell r="H12">
            <v>1.3459999999999999</v>
          </cell>
        </row>
        <row r="13">
          <cell r="H13">
            <v>1.3220000000000003</v>
          </cell>
        </row>
        <row r="14">
          <cell r="H14">
            <v>1.244</v>
          </cell>
        </row>
        <row r="15">
          <cell r="H15">
            <v>1.1819999999999999</v>
          </cell>
        </row>
        <row r="16">
          <cell r="H16">
            <v>1.1240000000000001</v>
          </cell>
        </row>
        <row r="17">
          <cell r="H17">
            <v>1.0840000000000001</v>
          </cell>
        </row>
        <row r="18">
          <cell r="H18">
            <v>1.0859999999999999</v>
          </cell>
        </row>
        <row r="19">
          <cell r="H19">
            <v>1.052</v>
          </cell>
        </row>
        <row r="20">
          <cell r="H20">
            <v>1.0099999999999998</v>
          </cell>
        </row>
        <row r="21">
          <cell r="H21">
            <v>1.1119999999999997</v>
          </cell>
        </row>
        <row r="22">
          <cell r="H22">
            <v>1.1240000000000001</v>
          </cell>
        </row>
        <row r="23">
          <cell r="H23">
            <v>1.1919999999999999</v>
          </cell>
        </row>
        <row r="24">
          <cell r="H24">
            <v>1.24</v>
          </cell>
        </row>
        <row r="25">
          <cell r="H25">
            <v>1.254</v>
          </cell>
        </row>
        <row r="26">
          <cell r="H26">
            <v>1.248</v>
          </cell>
        </row>
        <row r="27">
          <cell r="H27">
            <v>1.23</v>
          </cell>
        </row>
        <row r="28">
          <cell r="H28">
            <v>1.196</v>
          </cell>
        </row>
        <row r="29">
          <cell r="H29">
            <v>1.1634194444444439</v>
          </cell>
        </row>
        <row r="30">
          <cell r="H30">
            <v>1.148841115420528</v>
          </cell>
        </row>
        <row r="31">
          <cell r="H31">
            <v>1.1371515151515159</v>
          </cell>
        </row>
        <row r="32">
          <cell r="H32">
            <v>1.1325925609031482</v>
          </cell>
        </row>
        <row r="33">
          <cell r="H33">
            <v>1.1246211965811961</v>
          </cell>
        </row>
        <row r="34">
          <cell r="H34">
            <v>1.15054641025641</v>
          </cell>
        </row>
        <row r="35">
          <cell r="H35">
            <v>1.2051565656565659</v>
          </cell>
        </row>
        <row r="36">
          <cell r="H36">
            <v>1.355544444444444</v>
          </cell>
        </row>
        <row r="37">
          <cell r="H37">
            <v>1.492002222222222</v>
          </cell>
        </row>
        <row r="38">
          <cell r="H38">
            <v>1.6972269151138721</v>
          </cell>
        </row>
        <row r="39">
          <cell r="H39">
            <v>1.84240634920635</v>
          </cell>
        </row>
        <row r="40">
          <cell r="H40">
            <v>1.7865180124223599</v>
          </cell>
        </row>
        <row r="41">
          <cell r="H41">
            <v>1.4717123123123099</v>
          </cell>
        </row>
        <row r="42">
          <cell r="H42">
            <v>1.2899618331859699</v>
          </cell>
        </row>
        <row r="43">
          <cell r="H43">
            <v>1.321223809523808</v>
          </cell>
        </row>
        <row r="44">
          <cell r="H44">
            <v>1.2877007680491552</v>
          </cell>
        </row>
        <row r="45">
          <cell r="H45">
            <v>1.2879999999999998</v>
          </cell>
        </row>
        <row r="46">
          <cell r="H46">
            <v>1.3108342028985507</v>
          </cell>
        </row>
        <row r="47">
          <cell r="H47">
            <v>1.4118255078255078</v>
          </cell>
        </row>
        <row r="48">
          <cell r="H48">
            <v>1.4927761904761905</v>
          </cell>
        </row>
        <row r="49">
          <cell r="H49">
            <v>1.5130756302521007</v>
          </cell>
        </row>
        <row r="50">
          <cell r="H50">
            <v>1.5099489177489178</v>
          </cell>
        </row>
        <row r="51">
          <cell r="H51">
            <v>1.4652754385964912</v>
          </cell>
        </row>
        <row r="52">
          <cell r="H52">
            <v>1.3508333333333336</v>
          </cell>
        </row>
        <row r="53">
          <cell r="H53">
            <v>1.3603177944862157</v>
          </cell>
        </row>
        <row r="54">
          <cell r="H54">
            <v>1.4041639751552795</v>
          </cell>
        </row>
        <row r="55">
          <cell r="H55">
            <v>1.4163463203463205</v>
          </cell>
        </row>
        <row r="56">
          <cell r="H56">
            <v>1.416574741200828</v>
          </cell>
        </row>
        <row r="57">
          <cell r="H57">
            <v>1.4196459627329192</v>
          </cell>
        </row>
        <row r="58">
          <cell r="H58">
            <v>1.4049077777777776</v>
          </cell>
        </row>
        <row r="59">
          <cell r="H59">
            <v>1.4316761904761903</v>
          </cell>
        </row>
        <row r="60">
          <cell r="H60">
            <v>1.5854071301247772</v>
          </cell>
        </row>
        <row r="61">
          <cell r="H61">
            <v>1.7718454545454545</v>
          </cell>
        </row>
        <row r="62">
          <cell r="H62">
            <v>1.9643599999999999</v>
          </cell>
        </row>
        <row r="63">
          <cell r="H63">
            <v>1.8435031055900619</v>
          </cell>
        </row>
        <row r="64">
          <cell r="H64">
            <v>1.600721212121212</v>
          </cell>
        </row>
        <row r="65">
          <cell r="H65">
            <v>1.4623458333333335</v>
          </cell>
        </row>
        <row r="66">
          <cell r="H66">
            <v>1.3152393939393938</v>
          </cell>
        </row>
        <row r="67">
          <cell r="H67">
            <v>1.278710909090909</v>
          </cell>
        </row>
        <row r="68">
          <cell r="H68">
            <v>1.2141703333333334</v>
          </cell>
        </row>
        <row r="69">
          <cell r="H69">
            <v>1.3167166666666668</v>
          </cell>
        </row>
        <row r="70">
          <cell r="H70">
            <v>1.4599555555555557</v>
          </cell>
        </row>
        <row r="71">
          <cell r="H71">
            <v>1.674611904761905</v>
          </cell>
        </row>
        <row r="72">
          <cell r="H72">
            <v>1.7196059523809524</v>
          </cell>
        </row>
        <row r="73">
          <cell r="H73">
            <v>1.6015122807017543</v>
          </cell>
        </row>
        <row r="74">
          <cell r="H74">
            <v>1.5365973544973548</v>
          </cell>
        </row>
        <row r="75">
          <cell r="H75">
            <v>1.4822063095238094</v>
          </cell>
        </row>
        <row r="76">
          <cell r="H76">
            <v>1.4547766233766235</v>
          </cell>
        </row>
        <row r="77">
          <cell r="H77">
            <v>1.5086006666666667</v>
          </cell>
        </row>
        <row r="78">
          <cell r="H78">
            <v>1.5558124554367201</v>
          </cell>
        </row>
        <row r="79">
          <cell r="H79">
            <v>1.5587425454545456</v>
          </cell>
        </row>
        <row r="80">
          <cell r="H80">
            <v>1.5622287252747253</v>
          </cell>
        </row>
        <row r="81">
          <cell r="H81">
            <v>1.5595069090909093</v>
          </cell>
        </row>
        <row r="82">
          <cell r="H82">
            <v>1.5740097424347423</v>
          </cell>
        </row>
        <row r="83">
          <cell r="H83">
            <v>1.6894198268398271</v>
          </cell>
        </row>
        <row r="84">
          <cell r="H84">
            <v>1.7787111515151515</v>
          </cell>
        </row>
        <row r="85">
          <cell r="H85">
            <v>1.7787541025641027</v>
          </cell>
        </row>
        <row r="86">
          <cell r="H86">
            <v>1.7308775000000001</v>
          </cell>
        </row>
        <row r="87">
          <cell r="H87">
            <v>1.75383</v>
          </cell>
        </row>
        <row r="88">
          <cell r="H88">
            <v>1.7924097435897437</v>
          </cell>
        </row>
        <row r="89">
          <cell r="H89">
            <v>1.7612458823529411</v>
          </cell>
        </row>
        <row r="90">
          <cell r="H90">
            <v>1.7161323613493427</v>
          </cell>
        </row>
        <row r="91">
          <cell r="H91">
            <v>1.6549836477987423</v>
          </cell>
        </row>
        <row r="92">
          <cell r="H92">
            <v>1.6118815873015877</v>
          </cell>
        </row>
        <row r="93">
          <cell r="H93">
            <v>1.6260000000000001</v>
          </cell>
        </row>
        <row r="94">
          <cell r="H94">
            <v>1.6317753563509663</v>
          </cell>
        </row>
        <row r="95">
          <cell r="H95">
            <v>1.6590169052224373</v>
          </cell>
        </row>
        <row r="96">
          <cell r="H96">
            <v>1.6662983333333332</v>
          </cell>
        </row>
        <row r="97">
          <cell r="H97">
            <v>1.64296</v>
          </cell>
        </row>
        <row r="98">
          <cell r="H98">
            <v>1.6373524761904761</v>
          </cell>
        </row>
        <row r="99">
          <cell r="H99">
            <v>1.654147619047619</v>
          </cell>
        </row>
        <row r="100">
          <cell r="H100">
            <v>1.6685142276422762</v>
          </cell>
        </row>
        <row r="101">
          <cell r="H101">
            <v>1.6926959796301257</v>
          </cell>
        </row>
        <row r="102">
          <cell r="H102">
            <v>1.7423658301158302</v>
          </cell>
        </row>
        <row r="103">
          <cell r="H103">
            <v>1.766</v>
          </cell>
        </row>
        <row r="104">
          <cell r="H104">
            <v>1.7720000000000002</v>
          </cell>
        </row>
        <row r="105">
          <cell r="H105">
            <v>1.7629173913043477</v>
          </cell>
        </row>
        <row r="106">
          <cell r="H106">
            <v>1.7587738095238095</v>
          </cell>
        </row>
        <row r="107">
          <cell r="H107">
            <v>1.8280000000000001</v>
          </cell>
        </row>
        <row r="108">
          <cell r="H108">
            <v>1.9255572649572652</v>
          </cell>
        </row>
        <row r="109">
          <cell r="H109">
            <v>1.9856944446</v>
          </cell>
        </row>
        <row r="110">
          <cell r="H110">
            <v>2.0487617606000001</v>
          </cell>
        </row>
        <row r="111">
          <cell r="H111">
            <v>2.1729039215686274</v>
          </cell>
        </row>
        <row r="112">
          <cell r="H112">
            <v>2.2433551948051944</v>
          </cell>
        </row>
        <row r="113">
          <cell r="H113">
            <v>2.2662380952380952</v>
          </cell>
        </row>
        <row r="114">
          <cell r="H114">
            <v>2.1702558730158734</v>
          </cell>
        </row>
        <row r="115">
          <cell r="H115">
            <v>1.911466816816817</v>
          </cell>
        </row>
        <row r="116">
          <cell r="H116">
            <v>1.7497551648351646</v>
          </cell>
        </row>
        <row r="117">
          <cell r="H117">
            <v>1.6326999999999998</v>
          </cell>
        </row>
        <row r="118">
          <cell r="H118">
            <v>1.6921928571428573</v>
          </cell>
        </row>
        <row r="119">
          <cell r="H119">
            <v>1.9583230769230773</v>
          </cell>
        </row>
        <row r="120">
          <cell r="H120">
            <v>2.0369941176470592</v>
          </cell>
        </row>
        <row r="121">
          <cell r="H121">
            <v>2.0084165168165171</v>
          </cell>
        </row>
        <row r="122">
          <cell r="H122">
            <v>2.060202608695652</v>
          </cell>
        </row>
        <row r="123">
          <cell r="H123">
            <v>2.1223172413793101</v>
          </cell>
        </row>
        <row r="124">
          <cell r="H124">
            <v>2.201394355465323</v>
          </cell>
        </row>
        <row r="125">
          <cell r="H125">
            <v>2.1525758974358973</v>
          </cell>
        </row>
        <row r="126">
          <cell r="H126">
            <v>1.9892381618381616</v>
          </cell>
        </row>
        <row r="127">
          <cell r="H127">
            <v>1.8589738853100921</v>
          </cell>
        </row>
        <row r="128">
          <cell r="H128">
            <v>1.7451570075757576</v>
          </cell>
        </row>
        <row r="129">
          <cell r="H129">
            <v>1.6838635876623376</v>
          </cell>
        </row>
        <row r="130">
          <cell r="H130">
            <v>1.7304138995726497</v>
          </cell>
        </row>
        <row r="131">
          <cell r="H131">
            <v>1.8896822077922077</v>
          </cell>
        </row>
        <row r="132">
          <cell r="H132">
            <v>1.9651085714285714</v>
          </cell>
        </row>
        <row r="133">
          <cell r="H133">
            <v>2.0430292879534262</v>
          </cell>
        </row>
        <row r="134">
          <cell r="H134">
            <v>2.2019242857142856</v>
          </cell>
        </row>
        <row r="135">
          <cell r="H135">
            <v>2.1825372951186743</v>
          </cell>
        </row>
        <row r="136">
          <cell r="H136">
            <v>2.1341366810966806</v>
          </cell>
        </row>
        <row r="137">
          <cell r="H137">
            <v>2.0871281868131866</v>
          </cell>
        </row>
        <row r="138">
          <cell r="H138">
            <v>2.0312445238095238</v>
          </cell>
        </row>
        <row r="139">
          <cell r="H139">
            <v>2.0713613997114004</v>
          </cell>
        </row>
        <row r="140">
          <cell r="H140">
            <v>2.0377433333333332</v>
          </cell>
        </row>
        <row r="141">
          <cell r="H141">
            <v>2.06</v>
          </cell>
        </row>
        <row r="142">
          <cell r="H142">
            <v>2.2000000000000002</v>
          </cell>
        </row>
        <row r="143">
          <cell r="H143">
            <v>2.35</v>
          </cell>
        </row>
        <row r="144">
          <cell r="H144">
            <v>2.46</v>
          </cell>
        </row>
        <row r="145">
          <cell r="H145">
            <v>2.69</v>
          </cell>
        </row>
        <row r="146">
          <cell r="H146">
            <v>3.3</v>
          </cell>
        </row>
        <row r="147">
          <cell r="H147">
            <v>3.53</v>
          </cell>
        </row>
        <row r="148">
          <cell r="H148">
            <v>3.02</v>
          </cell>
        </row>
        <row r="149">
          <cell r="H149">
            <v>2.48</v>
          </cell>
        </row>
        <row r="150">
          <cell r="H150">
            <v>2.2400000000000002</v>
          </cell>
        </row>
        <row r="151">
          <cell r="H151">
            <v>2.13</v>
          </cell>
        </row>
        <row r="152">
          <cell r="H152">
            <v>2.15</v>
          </cell>
        </row>
        <row r="153">
          <cell r="H153">
            <v>2.23</v>
          </cell>
        </row>
        <row r="154">
          <cell r="H154">
            <v>2.34</v>
          </cell>
        </row>
        <row r="155">
          <cell r="H155">
            <v>2.4500000000000002</v>
          </cell>
        </row>
        <row r="156">
          <cell r="H156">
            <v>2.4900000000000002</v>
          </cell>
        </row>
        <row r="157">
          <cell r="H157">
            <v>2.46</v>
          </cell>
        </row>
        <row r="158">
          <cell r="H158">
            <v>2.37</v>
          </cell>
        </row>
        <row r="159">
          <cell r="H159">
            <v>2.27</v>
          </cell>
        </row>
        <row r="160">
          <cell r="H160">
            <v>2.11</v>
          </cell>
        </row>
        <row r="161">
          <cell r="H161">
            <v>2.0099999999999998</v>
          </cell>
        </row>
        <row r="162">
          <cell r="H162">
            <v>2.0099999999999998</v>
          </cell>
        </row>
        <row r="163">
          <cell r="H163">
            <v>2.0699999999999998</v>
          </cell>
        </row>
        <row r="164">
          <cell r="H164">
            <v>1.93</v>
          </cell>
        </row>
        <row r="165">
          <cell r="H165">
            <v>1.89</v>
          </cell>
        </row>
        <row r="166">
          <cell r="H166">
            <v>2.0499999999999998</v>
          </cell>
        </row>
        <row r="167">
          <cell r="H167">
            <v>2.2599999999999998</v>
          </cell>
        </row>
        <row r="168">
          <cell r="H168">
            <v>2.39</v>
          </cell>
        </row>
        <row r="169">
          <cell r="H169">
            <v>2.41</v>
          </cell>
        </row>
        <row r="170">
          <cell r="H170">
            <v>2.42</v>
          </cell>
        </row>
        <row r="171">
          <cell r="H171">
            <v>2.99</v>
          </cell>
        </row>
        <row r="172">
          <cell r="H172">
            <v>2.65</v>
          </cell>
        </row>
        <row r="173">
          <cell r="H173">
            <v>2.52</v>
          </cell>
        </row>
        <row r="174">
          <cell r="H174">
            <v>2.42</v>
          </cell>
        </row>
        <row r="175">
          <cell r="H175">
            <v>2.14</v>
          </cell>
        </row>
        <row r="176">
          <cell r="H176">
            <v>2.11</v>
          </cell>
        </row>
        <row r="177">
          <cell r="H177">
            <v>2.13</v>
          </cell>
        </row>
        <row r="178">
          <cell r="H178">
            <v>2.17</v>
          </cell>
        </row>
        <row r="179">
          <cell r="H179">
            <v>2.2200000000000002</v>
          </cell>
        </row>
        <row r="180">
          <cell r="H180">
            <v>2.2799999999999998</v>
          </cell>
        </row>
        <row r="181">
          <cell r="H181">
            <v>2.31</v>
          </cell>
        </row>
        <row r="182">
          <cell r="H182">
            <v>2.2799999999999998</v>
          </cell>
        </row>
        <row r="183">
          <cell r="H183">
            <v>2.25</v>
          </cell>
        </row>
        <row r="184">
          <cell r="H184">
            <v>2.33</v>
          </cell>
        </row>
        <row r="185">
          <cell r="H185">
            <v>2.31</v>
          </cell>
        </row>
        <row r="186">
          <cell r="H186">
            <v>2.27</v>
          </cell>
        </row>
        <row r="187">
          <cell r="H187">
            <v>2.31</v>
          </cell>
        </row>
        <row r="188">
          <cell r="H188">
            <v>2.36</v>
          </cell>
        </row>
        <row r="189">
          <cell r="H189">
            <v>2.35</v>
          </cell>
        </row>
        <row r="190">
          <cell r="H190">
            <v>2.39</v>
          </cell>
        </row>
        <row r="191">
          <cell r="H191">
            <v>2.4700000000000002</v>
          </cell>
        </row>
        <row r="192">
          <cell r="H192">
            <v>2.59</v>
          </cell>
        </row>
        <row r="193">
          <cell r="H193">
            <v>2.57</v>
          </cell>
        </row>
        <row r="194">
          <cell r="H194">
            <v>2.93</v>
          </cell>
        </row>
        <row r="195">
          <cell r="H195">
            <v>3.1</v>
          </cell>
        </row>
        <row r="196">
          <cell r="H196">
            <v>3.39</v>
          </cell>
        </row>
        <row r="197">
          <cell r="H197">
            <v>3.56</v>
          </cell>
        </row>
        <row r="198">
          <cell r="H198">
            <v>3.25</v>
          </cell>
        </row>
        <row r="199">
          <cell r="H199">
            <v>3.3</v>
          </cell>
        </row>
        <row r="200">
          <cell r="H200">
            <v>3.23</v>
          </cell>
        </row>
        <row r="201">
          <cell r="H201">
            <v>3.17</v>
          </cell>
        </row>
        <row r="202">
          <cell r="H202">
            <v>3.07</v>
          </cell>
        </row>
        <row r="203">
          <cell r="H203">
            <v>3.07</v>
          </cell>
        </row>
        <row r="204">
          <cell r="H204">
            <v>3.16</v>
          </cell>
        </row>
        <row r="205">
          <cell r="H205">
            <v>3.34</v>
          </cell>
        </row>
        <row r="206">
          <cell r="H206">
            <v>3.54</v>
          </cell>
        </row>
        <row r="207">
          <cell r="H207">
            <v>3.56</v>
          </cell>
        </row>
        <row r="208">
          <cell r="H208">
            <v>3.69</v>
          </cell>
        </row>
        <row r="209">
          <cell r="H209">
            <v>3.65</v>
          </cell>
        </row>
        <row r="210">
          <cell r="H210">
            <v>3.48</v>
          </cell>
        </row>
        <row r="211">
          <cell r="H211">
            <v>3.41</v>
          </cell>
        </row>
        <row r="212">
          <cell r="H212">
            <v>3.44</v>
          </cell>
        </row>
        <row r="213">
          <cell r="H213">
            <v>3.31</v>
          </cell>
        </row>
        <row r="214">
          <cell r="H214">
            <v>3.51</v>
          </cell>
        </row>
        <row r="215">
          <cell r="H215">
            <v>3.87</v>
          </cell>
        </row>
        <row r="216">
          <cell r="H216">
            <v>4.1500000000000004</v>
          </cell>
        </row>
        <row r="217">
          <cell r="H217">
            <v>4.3099999999999996</v>
          </cell>
        </row>
        <row r="218">
          <cell r="H218">
            <v>4.95</v>
          </cell>
        </row>
        <row r="219">
          <cell r="H219">
            <v>5.61</v>
          </cell>
        </row>
        <row r="220">
          <cell r="H220">
            <v>5.48</v>
          </cell>
        </row>
        <row r="221">
          <cell r="H221">
            <v>4.84</v>
          </cell>
        </row>
        <row r="222">
          <cell r="H222">
            <v>4.32</v>
          </cell>
        </row>
        <row r="223">
          <cell r="H223">
            <v>4.09</v>
          </cell>
        </row>
        <row r="224">
          <cell r="H224">
            <v>3.95</v>
          </cell>
        </row>
        <row r="225">
          <cell r="H225">
            <v>4.16</v>
          </cell>
        </row>
        <row r="226">
          <cell r="H226">
            <v>4.45</v>
          </cell>
        </row>
        <row r="227">
          <cell r="H227">
            <v>4.4400000000000004</v>
          </cell>
        </row>
        <row r="228">
          <cell r="H228">
            <v>4.62</v>
          </cell>
        </row>
        <row r="229">
          <cell r="H229">
            <v>4.49</v>
          </cell>
        </row>
        <row r="230">
          <cell r="H230">
            <v>4.45</v>
          </cell>
        </row>
        <row r="231">
          <cell r="H231">
            <v>4.3617696880266639</v>
          </cell>
        </row>
      </sheetData>
      <sheetData sheetId="7">
        <row r="9">
          <cell r="H9">
            <v>9.2080000000000002</v>
          </cell>
        </row>
        <row r="10">
          <cell r="H10">
            <v>8.6020000000000003</v>
          </cell>
        </row>
        <row r="11">
          <cell r="H11">
            <v>8.6959999999999997</v>
          </cell>
        </row>
        <row r="12">
          <cell r="H12">
            <v>8.7260000000000009</v>
          </cell>
        </row>
        <row r="13">
          <cell r="H13">
            <v>9.3140000000000001</v>
          </cell>
        </row>
        <row r="14">
          <cell r="H14">
            <v>9.0760000000000005</v>
          </cell>
        </row>
        <row r="15">
          <cell r="H15">
            <v>9.2680000000000007</v>
          </cell>
        </row>
        <row r="16">
          <cell r="H16">
            <v>9.2420000000000009</v>
          </cell>
        </row>
        <row r="17">
          <cell r="H17">
            <v>8.3859999999999992</v>
          </cell>
        </row>
        <row r="18">
          <cell r="H18">
            <v>8.59</v>
          </cell>
        </row>
        <row r="19">
          <cell r="H19">
            <v>9.0760000000000005</v>
          </cell>
        </row>
        <row r="20">
          <cell r="H20">
            <v>8.7639999999999993</v>
          </cell>
        </row>
        <row r="21">
          <cell r="H21">
            <v>8.6840000000000011</v>
          </cell>
        </row>
        <row r="22">
          <cell r="H22">
            <v>8.1260000000000012</v>
          </cell>
        </row>
        <row r="23">
          <cell r="H23">
            <v>8.6859999999999999</v>
          </cell>
        </row>
        <row r="24">
          <cell r="H24">
            <v>7.902000000000001</v>
          </cell>
        </row>
        <row r="25">
          <cell r="H25">
            <v>8.2660000000000018</v>
          </cell>
        </row>
        <row r="26">
          <cell r="H26">
            <v>8.5020000000000007</v>
          </cell>
        </row>
        <row r="27">
          <cell r="H27">
            <v>8.3320000000000007</v>
          </cell>
        </row>
        <row r="28">
          <cell r="H28">
            <v>7.4599999999999991</v>
          </cell>
        </row>
        <row r="29">
          <cell r="H29">
            <v>8.1455980392156881</v>
          </cell>
        </row>
        <row r="30">
          <cell r="H30">
            <v>8.319177777777778</v>
          </cell>
        </row>
        <row r="31">
          <cell r="H31">
            <v>8.2292969924812045</v>
          </cell>
        </row>
        <row r="32">
          <cell r="H32">
            <v>8.1804444444444435</v>
          </cell>
        </row>
        <row r="33">
          <cell r="H33">
            <v>7.8638333333333321</v>
          </cell>
        </row>
        <row r="34">
          <cell r="H34">
            <v>8.2936249999999987</v>
          </cell>
        </row>
        <row r="35">
          <cell r="H35">
            <v>8.8835923076923073</v>
          </cell>
        </row>
        <row r="36">
          <cell r="H36">
            <v>9.4953333333333401</v>
          </cell>
        </row>
        <row r="37">
          <cell r="H37">
            <v>11.30915897435896</v>
          </cell>
        </row>
        <row r="38">
          <cell r="H38">
            <v>12.960238095238079</v>
          </cell>
        </row>
        <row r="39">
          <cell r="H39">
            <v>13.883199999999999</v>
          </cell>
        </row>
        <row r="40">
          <cell r="H40">
            <v>14.372796078431358</v>
          </cell>
        </row>
        <row r="41">
          <cell r="H41">
            <v>13.62004761904762</v>
          </cell>
        </row>
        <row r="42">
          <cell r="H42">
            <v>11.910399999999999</v>
          </cell>
        </row>
        <row r="43">
          <cell r="H43">
            <v>11.472555555555543</v>
          </cell>
        </row>
        <row r="44">
          <cell r="H44">
            <v>11.744842857142856</v>
          </cell>
        </row>
        <row r="45">
          <cell r="H45">
            <v>10.837999999999999</v>
          </cell>
        </row>
        <row r="46">
          <cell r="H46">
            <v>11.728323529411764</v>
          </cell>
        </row>
        <row r="47">
          <cell r="H47">
            <v>11.839961904761903</v>
          </cell>
        </row>
        <row r="48">
          <cell r="H48">
            <v>11.911999999999999</v>
          </cell>
        </row>
        <row r="49">
          <cell r="H49">
            <v>11.576179487179488</v>
          </cell>
        </row>
        <row r="50">
          <cell r="H50">
            <v>11.39285128205128</v>
          </cell>
        </row>
        <row r="51">
          <cell r="H51">
            <v>10.712508225108227</v>
          </cell>
        </row>
        <row r="52">
          <cell r="H52">
            <v>10.525866666666667</v>
          </cell>
        </row>
        <row r="53">
          <cell r="H53">
            <v>9.9456567099567099</v>
          </cell>
        </row>
        <row r="54">
          <cell r="H54">
            <v>9.7560333333333347</v>
          </cell>
        </row>
        <row r="55">
          <cell r="H55">
            <v>9.8037173160173161</v>
          </cell>
        </row>
        <row r="56">
          <cell r="H56">
            <v>10.003466666666668</v>
          </cell>
        </row>
        <row r="57">
          <cell r="H57">
            <v>10.070148717948717</v>
          </cell>
        </row>
        <row r="58">
          <cell r="H58">
            <v>10.264836363636364</v>
          </cell>
        </row>
        <row r="59">
          <cell r="H59">
            <v>9.9947222222222223</v>
          </cell>
        </row>
        <row r="60">
          <cell r="H60">
            <v>9.3178999999999998</v>
          </cell>
        </row>
        <row r="61">
          <cell r="H61">
            <v>9.617230769230769</v>
          </cell>
        </row>
        <row r="62">
          <cell r="H62">
            <v>10.271076923076924</v>
          </cell>
        </row>
        <row r="63">
          <cell r="H63">
            <v>9.8947500000000002</v>
          </cell>
        </row>
        <row r="64">
          <cell r="H64">
            <v>10.335166666666666</v>
          </cell>
        </row>
        <row r="65">
          <cell r="H65">
            <v>10.256045454545454</v>
          </cell>
        </row>
        <row r="66">
          <cell r="H66">
            <v>9.9753205128205114</v>
          </cell>
        </row>
        <row r="67">
          <cell r="H67">
            <v>10.2608</v>
          </cell>
        </row>
        <row r="68">
          <cell r="H68">
            <v>9.9328571428571415</v>
          </cell>
        </row>
        <row r="69">
          <cell r="H69">
            <v>9.9091410256410253</v>
          </cell>
        </row>
        <row r="70">
          <cell r="H70">
            <v>9.9380833333333332</v>
          </cell>
        </row>
        <row r="71">
          <cell r="H71">
            <v>10.813928571428571</v>
          </cell>
        </row>
        <row r="72">
          <cell r="H72">
            <v>11.385598484848483</v>
          </cell>
        </row>
        <row r="73">
          <cell r="H73">
            <v>11.485233333333333</v>
          </cell>
        </row>
        <row r="74">
          <cell r="H74">
            <v>11.356400000000001</v>
          </cell>
        </row>
        <row r="75">
          <cell r="H75">
            <v>10.926933333333334</v>
          </cell>
        </row>
        <row r="76">
          <cell r="H76">
            <v>9.1311111111111103</v>
          </cell>
        </row>
        <row r="77">
          <cell r="H77">
            <v>9.7424242424242422</v>
          </cell>
        </row>
        <row r="78">
          <cell r="H78">
            <v>9.0919444444444437</v>
          </cell>
        </row>
        <row r="79">
          <cell r="H79">
            <v>9.0872083333333329</v>
          </cell>
        </row>
        <row r="80">
          <cell r="H80">
            <v>9.4315873015873013</v>
          </cell>
        </row>
        <row r="81">
          <cell r="H81">
            <v>9.1739880952380943</v>
          </cell>
        </row>
        <row r="82">
          <cell r="H82">
            <v>9.2170601851851846</v>
          </cell>
        </row>
        <row r="83">
          <cell r="H83">
            <v>10.310416666666667</v>
          </cell>
        </row>
        <row r="84">
          <cell r="H84">
            <v>10.582083333333335</v>
          </cell>
        </row>
        <row r="85">
          <cell r="H85">
            <v>10.261611111111112</v>
          </cell>
        </row>
        <row r="86">
          <cell r="H86">
            <v>10.554222222222222</v>
          </cell>
        </row>
        <row r="87">
          <cell r="H87">
            <v>10.546604166666667</v>
          </cell>
        </row>
        <row r="88">
          <cell r="H88">
            <v>10.249097222222222</v>
          </cell>
        </row>
        <row r="89">
          <cell r="H89">
            <v>10.020634920634921</v>
          </cell>
        </row>
        <row r="90">
          <cell r="H90">
            <v>9.7375634920634919</v>
          </cell>
        </row>
        <row r="91">
          <cell r="H91">
            <v>9.7685444444444443</v>
          </cell>
        </row>
        <row r="92">
          <cell r="H92">
            <v>10.07525</v>
          </cell>
        </row>
        <row r="93">
          <cell r="H93">
            <v>10.33</v>
          </cell>
        </row>
        <row r="94">
          <cell r="H94">
            <v>9.5919999999999987</v>
          </cell>
        </row>
        <row r="95">
          <cell r="H95">
            <v>9.5467499999999994</v>
          </cell>
        </row>
        <row r="96">
          <cell r="H96">
            <v>9.6903124999999992</v>
          </cell>
        </row>
        <row r="97">
          <cell r="H97">
            <v>9.7782333333333327</v>
          </cell>
        </row>
        <row r="98">
          <cell r="H98">
            <v>9.8799285714285698</v>
          </cell>
        </row>
        <row r="99">
          <cell r="H99">
            <v>9.9818564102564089</v>
          </cell>
        </row>
        <row r="100">
          <cell r="H100">
            <v>10.094294871794871</v>
          </cell>
        </row>
        <row r="101">
          <cell r="H101">
            <v>10.7178</v>
          </cell>
        </row>
        <row r="102">
          <cell r="H102">
            <v>10.842409090909092</v>
          </cell>
        </row>
        <row r="103">
          <cell r="H103">
            <v>11.036</v>
          </cell>
        </row>
        <row r="104">
          <cell r="H104">
            <v>11.34</v>
          </cell>
        </row>
        <row r="105">
          <cell r="H105">
            <v>11.131333333333334</v>
          </cell>
        </row>
        <row r="106">
          <cell r="H106">
            <v>11.399999999999999</v>
          </cell>
        </row>
        <row r="107">
          <cell r="H107">
            <v>11.318</v>
          </cell>
        </row>
        <row r="108">
          <cell r="H108">
            <v>12.4742</v>
          </cell>
        </row>
        <row r="109">
          <cell r="H109">
            <v>12.803454546000001</v>
          </cell>
        </row>
        <row r="110">
          <cell r="H110">
            <v>13.233772728</v>
          </cell>
        </row>
        <row r="111">
          <cell r="H111">
            <v>13.535484848484847</v>
          </cell>
        </row>
        <row r="112">
          <cell r="H112">
            <v>13.428166666666666</v>
          </cell>
        </row>
        <row r="113">
          <cell r="H113">
            <v>13.488756410256411</v>
          </cell>
        </row>
        <row r="114">
          <cell r="H114">
            <v>13.588933333333335</v>
          </cell>
        </row>
        <row r="115">
          <cell r="H115">
            <v>13.111363636363638</v>
          </cell>
        </row>
        <row r="116">
          <cell r="H116">
            <v>13.358989743589746</v>
          </cell>
        </row>
        <row r="117">
          <cell r="H117">
            <v>13.133390476190476</v>
          </cell>
        </row>
        <row r="118">
          <cell r="H118">
            <v>13.518000000000001</v>
          </cell>
        </row>
        <row r="119">
          <cell r="H119">
            <v>13.655939393939395</v>
          </cell>
        </row>
        <row r="120">
          <cell r="H120">
            <v>14.279318181818184</v>
          </cell>
        </row>
        <row r="121">
          <cell r="H121">
            <v>14.239418181818184</v>
          </cell>
        </row>
        <row r="122">
          <cell r="H122">
            <v>13.594006060606059</v>
          </cell>
        </row>
        <row r="123">
          <cell r="H123">
            <v>13.740611111111113</v>
          </cell>
        </row>
        <row r="124">
          <cell r="H124">
            <v>14.002416666666667</v>
          </cell>
        </row>
        <row r="125">
          <cell r="H125">
            <v>14.012651515151514</v>
          </cell>
        </row>
        <row r="126">
          <cell r="H126">
            <v>13.653704545454545</v>
          </cell>
        </row>
        <row r="127">
          <cell r="H127">
            <v>13.528666666666666</v>
          </cell>
        </row>
        <row r="128">
          <cell r="H128">
            <v>13.542933333333332</v>
          </cell>
        </row>
        <row r="129">
          <cell r="H129">
            <v>13.442495454545456</v>
          </cell>
        </row>
        <row r="130">
          <cell r="H130">
            <v>13.205655238095238</v>
          </cell>
        </row>
        <row r="131">
          <cell r="H131">
            <v>13.323083333333335</v>
          </cell>
        </row>
        <row r="132">
          <cell r="H132">
            <v>13.494666666666665</v>
          </cell>
        </row>
        <row r="133">
          <cell r="H133">
            <v>13.47769696969697</v>
          </cell>
        </row>
        <row r="134">
          <cell r="H134">
            <v>13.502772727272728</v>
          </cell>
        </row>
        <row r="135">
          <cell r="H135">
            <v>13.654303030303032</v>
          </cell>
        </row>
        <row r="136">
          <cell r="H136">
            <v>13.687266666666664</v>
          </cell>
        </row>
        <row r="137">
          <cell r="H137">
            <v>13.636000000000001</v>
          </cell>
        </row>
        <row r="138">
          <cell r="H138">
            <v>13.489416666666667</v>
          </cell>
        </row>
        <row r="139">
          <cell r="H139">
            <v>13.770690909090908</v>
          </cell>
        </row>
        <row r="140">
          <cell r="H140">
            <v>14.036916666666666</v>
          </cell>
        </row>
        <row r="141">
          <cell r="H141">
            <v>14.303999999999998</v>
          </cell>
        </row>
        <row r="142">
          <cell r="H142">
            <v>14.6</v>
          </cell>
        </row>
        <row r="143">
          <cell r="H143">
            <v>14.787999999999997</v>
          </cell>
        </row>
        <row r="144">
          <cell r="H144">
            <v>14.674000000000001</v>
          </cell>
        </row>
        <row r="145">
          <cell r="H145">
            <v>15.370000000000001</v>
          </cell>
        </row>
        <row r="146">
          <cell r="H146">
            <v>16.342000000000002</v>
          </cell>
        </row>
        <row r="147">
          <cell r="H147">
            <v>18.486000000000001</v>
          </cell>
        </row>
        <row r="148">
          <cell r="H148">
            <v>18.16</v>
          </cell>
        </row>
        <row r="149">
          <cell r="H149">
            <v>17.794</v>
          </cell>
        </row>
        <row r="150">
          <cell r="H150">
            <v>16.956</v>
          </cell>
        </row>
        <row r="151">
          <cell r="H151">
            <v>16.687999999999999</v>
          </cell>
        </row>
        <row r="152">
          <cell r="H152">
            <v>16.61</v>
          </cell>
        </row>
        <row r="153">
          <cell r="H153">
            <v>16.327999999999996</v>
          </cell>
        </row>
        <row r="154">
          <cell r="H154">
            <v>16.458000000000002</v>
          </cell>
        </row>
        <row r="155">
          <cell r="H155">
            <v>16.403999999999996</v>
          </cell>
        </row>
        <row r="156">
          <cell r="H156">
            <v>16.265999999999998</v>
          </cell>
        </row>
        <row r="157">
          <cell r="H157">
            <v>16.036000000000001</v>
          </cell>
        </row>
        <row r="158">
          <cell r="H158">
            <v>15.634</v>
          </cell>
        </row>
        <row r="159">
          <cell r="H159">
            <v>15.547999999999998</v>
          </cell>
        </row>
        <row r="160">
          <cell r="H160">
            <v>15.424000000000001</v>
          </cell>
        </row>
        <row r="161">
          <cell r="H161">
            <v>15.192000000000002</v>
          </cell>
        </row>
        <row r="162">
          <cell r="H162">
            <v>15.107999999999999</v>
          </cell>
        </row>
        <row r="163">
          <cell r="H163">
            <v>15.597999999999999</v>
          </cell>
        </row>
        <row r="164">
          <cell r="H164">
            <v>15.932000000000002</v>
          </cell>
        </row>
        <row r="165">
          <cell r="H165">
            <v>16.046000000000003</v>
          </cell>
        </row>
        <row r="166">
          <cell r="H166">
            <v>16.064</v>
          </cell>
        </row>
        <row r="167">
          <cell r="H167">
            <v>15.244</v>
          </cell>
        </row>
        <row r="168">
          <cell r="H168">
            <v>14.774000000000001</v>
          </cell>
        </row>
        <row r="169">
          <cell r="H169">
            <v>14.741999999999999</v>
          </cell>
        </row>
        <row r="170">
          <cell r="H170">
            <v>15.680000000000001</v>
          </cell>
        </row>
        <row r="171">
          <cell r="H171">
            <v>16.704000000000001</v>
          </cell>
        </row>
        <row r="172">
          <cell r="H172">
            <v>17.425999999999998</v>
          </cell>
        </row>
        <row r="173">
          <cell r="H173">
            <v>17.478000000000002</v>
          </cell>
        </row>
        <row r="174">
          <cell r="H174">
            <v>17.440000000000001</v>
          </cell>
        </row>
        <row r="175">
          <cell r="H175">
            <v>17.334</v>
          </cell>
        </row>
        <row r="176">
          <cell r="H176">
            <v>17.773999999999997</v>
          </cell>
        </row>
        <row r="177">
          <cell r="H177">
            <v>17.512000000000004</v>
          </cell>
        </row>
        <row r="178">
          <cell r="H178">
            <v>17.86</v>
          </cell>
        </row>
        <row r="179">
          <cell r="H179">
            <v>17.861999999999998</v>
          </cell>
        </row>
        <row r="180">
          <cell r="H180">
            <v>17.91</v>
          </cell>
        </row>
        <row r="181">
          <cell r="H181">
            <v>17.968</v>
          </cell>
        </row>
        <row r="182">
          <cell r="H182">
            <v>17.82</v>
          </cell>
        </row>
        <row r="183">
          <cell r="H183">
            <v>17.634</v>
          </cell>
        </row>
        <row r="184">
          <cell r="H184">
            <v>17.773999999999997</v>
          </cell>
        </row>
        <row r="185">
          <cell r="H185">
            <v>17.874000000000002</v>
          </cell>
        </row>
        <row r="186">
          <cell r="H186">
            <v>17.610000000000003</v>
          </cell>
        </row>
        <row r="187">
          <cell r="H187">
            <v>17.623999999999999</v>
          </cell>
        </row>
        <row r="188">
          <cell r="H188">
            <v>17.544</v>
          </cell>
        </row>
        <row r="189">
          <cell r="H189">
            <v>17.922000000000004</v>
          </cell>
        </row>
        <row r="190">
          <cell r="H190">
            <v>18.34</v>
          </cell>
        </row>
        <row r="191">
          <cell r="H191">
            <v>18.606000000000002</v>
          </cell>
        </row>
        <row r="192">
          <cell r="H192">
            <v>19.342000000000002</v>
          </cell>
        </row>
        <row r="193">
          <cell r="H193">
            <v>19.399999999999999</v>
          </cell>
        </row>
        <row r="194">
          <cell r="H194">
            <v>19.731999999999999</v>
          </cell>
        </row>
        <row r="195">
          <cell r="H195">
            <v>20.228000000000002</v>
          </cell>
        </row>
        <row r="196">
          <cell r="H196">
            <v>21.481999999999999</v>
          </cell>
        </row>
        <row r="197">
          <cell r="H197">
            <v>24.19</v>
          </cell>
        </row>
        <row r="198">
          <cell r="H198">
            <v>22.910000000000004</v>
          </cell>
        </row>
        <row r="199">
          <cell r="H199">
            <v>22.845999999999997</v>
          </cell>
        </row>
        <row r="200">
          <cell r="H200">
            <v>22.844000000000001</v>
          </cell>
        </row>
        <row r="201">
          <cell r="H201">
            <v>22.32</v>
          </cell>
        </row>
        <row r="202">
          <cell r="H202">
            <v>21.72</v>
          </cell>
        </row>
        <row r="203">
          <cell r="H203">
            <v>21.836000000000002</v>
          </cell>
        </row>
        <row r="204">
          <cell r="H204">
            <v>22.6175</v>
          </cell>
        </row>
        <row r="205">
          <cell r="H205">
            <v>23.827500000000001</v>
          </cell>
        </row>
        <row r="206">
          <cell r="H206">
            <v>24.39</v>
          </cell>
        </row>
        <row r="207">
          <cell r="H207">
            <v>24.627500000000001</v>
          </cell>
        </row>
        <row r="208">
          <cell r="H208">
            <v>24.705000000000002</v>
          </cell>
        </row>
        <row r="209">
          <cell r="H209">
            <v>24.814000000000004</v>
          </cell>
        </row>
        <row r="210">
          <cell r="H210">
            <v>24.79</v>
          </cell>
        </row>
        <row r="211">
          <cell r="H211">
            <v>25.04</v>
          </cell>
        </row>
        <row r="212">
          <cell r="H212">
            <v>24.95</v>
          </cell>
        </row>
        <row r="213">
          <cell r="H213">
            <v>24.982500000000002</v>
          </cell>
        </row>
        <row r="214">
          <cell r="H214">
            <v>25.415000000000003</v>
          </cell>
        </row>
        <row r="215">
          <cell r="H215">
            <v>26.977499999999999</v>
          </cell>
        </row>
        <row r="216">
          <cell r="H216">
            <v>27.407499999999999</v>
          </cell>
        </row>
        <row r="217">
          <cell r="H217">
            <v>28.38</v>
          </cell>
        </row>
        <row r="218">
          <cell r="H218">
            <v>29.922499999999999</v>
          </cell>
        </row>
        <row r="219">
          <cell r="H219">
            <v>33.692500000000003</v>
          </cell>
        </row>
        <row r="220">
          <cell r="H220">
            <v>34.22</v>
          </cell>
        </row>
        <row r="221">
          <cell r="H221">
            <v>32.96</v>
          </cell>
        </row>
        <row r="222">
          <cell r="H222">
            <v>33.72</v>
          </cell>
        </row>
        <row r="223">
          <cell r="H223">
            <v>32.1</v>
          </cell>
        </row>
        <row r="224">
          <cell r="H224">
            <v>31.3</v>
          </cell>
        </row>
        <row r="225">
          <cell r="H225">
            <v>30.65</v>
          </cell>
        </row>
        <row r="226">
          <cell r="H226">
            <v>30.35</v>
          </cell>
        </row>
        <row r="227">
          <cell r="H227">
            <v>30.54</v>
          </cell>
        </row>
        <row r="228">
          <cell r="H228">
            <v>31.43</v>
          </cell>
        </row>
        <row r="229">
          <cell r="H229">
            <v>32.11</v>
          </cell>
        </row>
        <row r="230">
          <cell r="H230">
            <v>31.88</v>
          </cell>
        </row>
        <row r="231">
          <cell r="H231">
            <v>30.060285400658611</v>
          </cell>
        </row>
      </sheetData>
      <sheetData sheetId="8"/>
      <sheetData sheetId="9">
        <row r="9">
          <cell r="H9">
            <v>7.32</v>
          </cell>
        </row>
        <row r="10">
          <cell r="H10">
            <v>7.37</v>
          </cell>
        </row>
        <row r="11">
          <cell r="H11">
            <v>7.7539999999999996</v>
          </cell>
        </row>
        <row r="12">
          <cell r="H12">
            <v>7.7519999999999998</v>
          </cell>
        </row>
        <row r="13">
          <cell r="H13">
            <v>7.7</v>
          </cell>
        </row>
        <row r="14">
          <cell r="H14">
            <v>7.5060000000000002</v>
          </cell>
        </row>
        <row r="15">
          <cell r="H15">
            <v>7.1739999999999995</v>
          </cell>
        </row>
        <row r="16">
          <cell r="H16">
            <v>6.8359999999999985</v>
          </cell>
        </row>
        <row r="17">
          <cell r="H17">
            <v>6.7039999999999988</v>
          </cell>
        </row>
        <row r="18">
          <cell r="H18">
            <v>6.6560000000000006</v>
          </cell>
        </row>
        <row r="19">
          <cell r="H19">
            <v>6.4319999999999995</v>
          </cell>
        </row>
        <row r="20">
          <cell r="H20">
            <v>6.194</v>
          </cell>
        </row>
        <row r="21">
          <cell r="H21">
            <v>6.2220000000000004</v>
          </cell>
        </row>
        <row r="22">
          <cell r="H22">
            <v>6.24</v>
          </cell>
        </row>
        <row r="23">
          <cell r="H23">
            <v>6.5579999999999998</v>
          </cell>
        </row>
        <row r="24">
          <cell r="H24">
            <v>6.7939999999999996</v>
          </cell>
        </row>
        <row r="25">
          <cell r="H25">
            <v>6.9719999999999995</v>
          </cell>
        </row>
        <row r="26">
          <cell r="H26">
            <v>7.0120000000000005</v>
          </cell>
        </row>
        <row r="27">
          <cell r="H27">
            <v>7.3620000000000001</v>
          </cell>
        </row>
        <row r="28">
          <cell r="H28">
            <v>7.5340000000000007</v>
          </cell>
        </row>
        <row r="29">
          <cell r="H29">
            <v>7.6544949904915089</v>
          </cell>
        </row>
        <row r="30">
          <cell r="H30">
            <v>7.6290971557682088</v>
          </cell>
        </row>
        <row r="31">
          <cell r="H31">
            <v>7.0384437634238051</v>
          </cell>
        </row>
        <row r="32">
          <cell r="H32">
            <v>6.4900053221288516</v>
          </cell>
        </row>
        <row r="33">
          <cell r="H33">
            <v>6.4231924457080822</v>
          </cell>
        </row>
        <row r="34">
          <cell r="H34">
            <v>6.6977434264525897</v>
          </cell>
        </row>
        <row r="35">
          <cell r="H35">
            <v>7.2372715538847121</v>
          </cell>
        </row>
        <row r="36">
          <cell r="H36">
            <v>7.7700115635997973</v>
          </cell>
        </row>
        <row r="37">
          <cell r="H37">
            <v>8.7123107142857137</v>
          </cell>
        </row>
        <row r="38">
          <cell r="H38">
            <v>9.9532043484320596</v>
          </cell>
        </row>
        <row r="39">
          <cell r="H39">
            <v>10.579161135069871</v>
          </cell>
        </row>
        <row r="40">
          <cell r="H40">
            <v>10.81636397058824</v>
          </cell>
        </row>
        <row r="41">
          <cell r="H41">
            <v>9.6828624761547282</v>
          </cell>
        </row>
        <row r="42">
          <cell r="H42">
            <v>8.624443279569892</v>
          </cell>
        </row>
        <row r="43">
          <cell r="H43">
            <v>7.8734038004390943</v>
          </cell>
        </row>
        <row r="44">
          <cell r="H44">
            <v>7.7259270012958154</v>
          </cell>
        </row>
        <row r="45">
          <cell r="H45">
            <v>7.8879999999999999</v>
          </cell>
        </row>
        <row r="46">
          <cell r="H46">
            <v>8.0929547489413203</v>
          </cell>
        </row>
        <row r="47">
          <cell r="H47">
            <v>8.4132847609484749</v>
          </cell>
        </row>
        <row r="48">
          <cell r="H48">
            <v>8.9650384864603971</v>
          </cell>
        </row>
        <row r="49">
          <cell r="H49">
            <v>9.4694020903827347</v>
          </cell>
        </row>
        <row r="50">
          <cell r="H50">
            <v>9.3890636232025564</v>
          </cell>
        </row>
        <row r="51">
          <cell r="H51">
            <v>9.0699490881667337</v>
          </cell>
        </row>
        <row r="52">
          <cell r="H52">
            <v>8.399938281639928</v>
          </cell>
        </row>
        <row r="53">
          <cell r="H53">
            <v>8.1962906151819208</v>
          </cell>
        </row>
        <row r="54">
          <cell r="H54">
            <v>8.4439390782367543</v>
          </cell>
        </row>
        <row r="55">
          <cell r="H55">
            <v>8.4549656314699781</v>
          </cell>
        </row>
        <row r="56">
          <cell r="H56">
            <v>8.474055511680513</v>
          </cell>
        </row>
        <row r="57">
          <cell r="H57">
            <v>8.6305267668378143</v>
          </cell>
        </row>
        <row r="58">
          <cell r="H58">
            <v>8.3973188162221426</v>
          </cell>
        </row>
        <row r="59">
          <cell r="H59">
            <v>8.531227891821441</v>
          </cell>
        </row>
        <row r="60">
          <cell r="H60">
            <v>8.6426921568627453</v>
          </cell>
        </row>
        <row r="61">
          <cell r="H61">
            <v>9.5940763888888902</v>
          </cell>
        </row>
        <row r="62">
          <cell r="H62">
            <v>11.467187468982631</v>
          </cell>
        </row>
        <row r="63">
          <cell r="H63">
            <v>10.761954730221898</v>
          </cell>
        </row>
        <row r="64">
          <cell r="H64">
            <v>10.010560679970435</v>
          </cell>
        </row>
        <row r="65">
          <cell r="H65">
            <v>9.2501909090909091</v>
          </cell>
        </row>
        <row r="66">
          <cell r="H66">
            <v>8.4728794941900212</v>
          </cell>
        </row>
        <row r="67">
          <cell r="H67">
            <v>8.0361337373737385</v>
          </cell>
        </row>
        <row r="68">
          <cell r="H68">
            <v>7.6171810081887177</v>
          </cell>
        </row>
        <row r="69">
          <cell r="H69">
            <v>8.2187302414431453</v>
          </cell>
        </row>
        <row r="70">
          <cell r="H70">
            <v>9.0031257680491539</v>
          </cell>
        </row>
        <row r="71">
          <cell r="H71">
            <v>10.022510488758552</v>
          </cell>
        </row>
        <row r="72">
          <cell r="H72">
            <v>10.408737894736841</v>
          </cell>
        </row>
        <row r="73">
          <cell r="H73">
            <v>10.054683116883115</v>
          </cell>
        </row>
        <row r="74">
          <cell r="H74">
            <v>9.9297098782937496</v>
          </cell>
        </row>
        <row r="75">
          <cell r="H75">
            <v>9.8079222343579353</v>
          </cell>
        </row>
        <row r="76">
          <cell r="H76">
            <v>9.9038079361388842</v>
          </cell>
        </row>
        <row r="77">
          <cell r="H77">
            <v>10.425841236691237</v>
          </cell>
        </row>
        <row r="78">
          <cell r="H78">
            <v>10.721458062199238</v>
          </cell>
        </row>
        <row r="79">
          <cell r="H79">
            <v>10.771795516945517</v>
          </cell>
        </row>
        <row r="80">
          <cell r="H80">
            <v>10.732051841547429</v>
          </cell>
        </row>
        <row r="81">
          <cell r="H81">
            <v>10.278463991942253</v>
          </cell>
        </row>
        <row r="82">
          <cell r="H82">
            <v>9.8790846811594211</v>
          </cell>
        </row>
        <row r="83">
          <cell r="H83">
            <v>10.177237269644699</v>
          </cell>
        </row>
        <row r="84">
          <cell r="H84">
            <v>10.83257322875817</v>
          </cell>
        </row>
        <row r="85">
          <cell r="H85">
            <v>11.044406698564591</v>
          </cell>
        </row>
        <row r="86">
          <cell r="H86">
            <v>11.063194509194508</v>
          </cell>
        </row>
        <row r="87">
          <cell r="H87">
            <v>10.982207559875484</v>
          </cell>
        </row>
        <row r="88">
          <cell r="H88">
            <v>11.401988888888889</v>
          </cell>
        </row>
        <row r="89">
          <cell r="H89">
            <v>11.725469286680191</v>
          </cell>
        </row>
        <row r="90">
          <cell r="H90">
            <v>11.656663181263184</v>
          </cell>
        </row>
        <row r="91">
          <cell r="H91">
            <v>11.442159741063534</v>
          </cell>
        </row>
        <row r="92">
          <cell r="H92">
            <v>11.339607880333705</v>
          </cell>
        </row>
        <row r="93">
          <cell r="H93">
            <v>10.891999999999999</v>
          </cell>
        </row>
        <row r="94">
          <cell r="H94">
            <v>10.969855650848103</v>
          </cell>
        </row>
        <row r="95">
          <cell r="H95">
            <v>11.127009962406014</v>
          </cell>
        </row>
        <row r="96">
          <cell r="H96">
            <v>11.162111923774955</v>
          </cell>
        </row>
        <row r="97">
          <cell r="H97">
            <v>11.238824701898174</v>
          </cell>
        </row>
        <row r="98">
          <cell r="H98">
            <v>11.121946007388463</v>
          </cell>
        </row>
        <row r="99">
          <cell r="H99">
            <v>11.170253936423055</v>
          </cell>
        </row>
        <row r="100">
          <cell r="H100">
            <v>11.345341632653064</v>
          </cell>
        </row>
        <row r="101">
          <cell r="H101">
            <v>11.428040108094519</v>
          </cell>
        </row>
        <row r="102">
          <cell r="H102">
            <v>12.084107493818641</v>
          </cell>
        </row>
        <row r="103">
          <cell r="H103">
            <v>12.496</v>
          </cell>
        </row>
        <row r="104">
          <cell r="H104">
            <v>12.892000000000001</v>
          </cell>
        </row>
        <row r="105">
          <cell r="H105">
            <v>12.650739902597403</v>
          </cell>
        </row>
        <row r="106">
          <cell r="H106">
            <v>12.572485747064784</v>
          </cell>
        </row>
        <row r="107">
          <cell r="H107">
            <v>13.038000000000002</v>
          </cell>
        </row>
        <row r="108">
          <cell r="H108">
            <v>13.31736603174603</v>
          </cell>
        </row>
        <row r="109">
          <cell r="H109">
            <v>13.553696413714286</v>
          </cell>
        </row>
        <row r="110">
          <cell r="H110">
            <v>13.897741414</v>
          </cell>
        </row>
        <row r="111">
          <cell r="H111">
            <v>14.561798974358974</v>
          </cell>
        </row>
        <row r="112">
          <cell r="H112">
            <v>14.46586396825397</v>
          </cell>
        </row>
        <row r="113">
          <cell r="H113">
            <v>14.787258336304216</v>
          </cell>
        </row>
        <row r="114">
          <cell r="H114">
            <v>14.403311111111112</v>
          </cell>
        </row>
        <row r="115">
          <cell r="H115">
            <v>13.911908695652176</v>
          </cell>
        </row>
        <row r="116">
          <cell r="H116">
            <v>13.552695952380953</v>
          </cell>
        </row>
        <row r="117">
          <cell r="H117">
            <v>13.253201025641028</v>
          </cell>
        </row>
        <row r="118">
          <cell r="H118">
            <v>12.986803160919541</v>
          </cell>
        </row>
        <row r="119">
          <cell r="H119">
            <v>13.49439825442372</v>
          </cell>
        </row>
        <row r="120">
          <cell r="H120">
            <v>14.143544862155389</v>
          </cell>
        </row>
        <row r="121">
          <cell r="H121">
            <v>14.105433333333332</v>
          </cell>
        </row>
        <row r="122">
          <cell r="H122">
            <v>14.140457575757576</v>
          </cell>
        </row>
        <row r="123">
          <cell r="H123">
            <v>14.276239650851263</v>
          </cell>
        </row>
        <row r="124">
          <cell r="H124">
            <v>14.237365779153768</v>
          </cell>
        </row>
        <row r="125">
          <cell r="H125">
            <v>14.261354901960782</v>
          </cell>
        </row>
        <row r="126">
          <cell r="H126">
            <v>13.725491845449401</v>
          </cell>
        </row>
        <row r="127">
          <cell r="H127">
            <v>13.029918744671784</v>
          </cell>
        </row>
        <row r="128">
          <cell r="H128">
            <v>12.807171568627449</v>
          </cell>
        </row>
        <row r="129">
          <cell r="H129">
            <v>12.434713190730839</v>
          </cell>
        </row>
        <row r="130">
          <cell r="H130">
            <v>12.168871052631577</v>
          </cell>
        </row>
        <row r="131">
          <cell r="H131">
            <v>12.081333900928794</v>
          </cell>
        </row>
        <row r="132">
          <cell r="H132">
            <v>12.443373669467789</v>
          </cell>
        </row>
        <row r="133">
          <cell r="H133">
            <v>12.949401515151516</v>
          </cell>
        </row>
        <row r="134">
          <cell r="H134">
            <v>13.897529824561403</v>
          </cell>
        </row>
        <row r="135">
          <cell r="H135">
            <v>14.388960057471262</v>
          </cell>
        </row>
        <row r="136">
          <cell r="H136">
            <v>14.203003921568628</v>
          </cell>
        </row>
        <row r="137">
          <cell r="H137">
            <v>13.984068518518518</v>
          </cell>
        </row>
        <row r="138">
          <cell r="H138">
            <v>14.063085714285714</v>
          </cell>
        </row>
        <row r="139">
          <cell r="H139">
            <v>14.125231032125768</v>
          </cell>
        </row>
        <row r="140">
          <cell r="H140">
            <v>14.459591666666665</v>
          </cell>
        </row>
        <row r="141">
          <cell r="H141">
            <v>14.69</v>
          </cell>
        </row>
        <row r="142">
          <cell r="H142">
            <v>15.4</v>
          </cell>
        </row>
        <row r="143">
          <cell r="H143">
            <v>16.059999999999999</v>
          </cell>
        </row>
        <row r="144">
          <cell r="H144">
            <v>16.54</v>
          </cell>
        </row>
        <row r="145">
          <cell r="H145">
            <v>17.190000000000001</v>
          </cell>
        </row>
        <row r="146">
          <cell r="H146">
            <v>19.34</v>
          </cell>
        </row>
        <row r="147">
          <cell r="H147">
            <v>22.35</v>
          </cell>
        </row>
        <row r="148">
          <cell r="H148">
            <v>21.57</v>
          </cell>
        </row>
        <row r="149">
          <cell r="H149">
            <v>19.8</v>
          </cell>
        </row>
        <row r="150">
          <cell r="H150">
            <v>18.079999999999998</v>
          </cell>
        </row>
        <row r="151">
          <cell r="H151">
            <v>16.98</v>
          </cell>
        </row>
        <row r="152">
          <cell r="H152">
            <v>15.83</v>
          </cell>
        </row>
        <row r="153">
          <cell r="H153">
            <v>15.83</v>
          </cell>
        </row>
        <row r="154">
          <cell r="H154">
            <v>16.14</v>
          </cell>
        </row>
        <row r="155">
          <cell r="H155">
            <v>16.54</v>
          </cell>
        </row>
        <row r="156">
          <cell r="H156">
            <v>16.809999999999999</v>
          </cell>
        </row>
        <row r="157">
          <cell r="H157">
            <v>17.11</v>
          </cell>
        </row>
        <row r="158">
          <cell r="H158">
            <v>17.04</v>
          </cell>
        </row>
        <row r="159">
          <cell r="H159">
            <v>16.600000000000001</v>
          </cell>
        </row>
        <row r="160">
          <cell r="H160">
            <v>15.87</v>
          </cell>
        </row>
        <row r="161">
          <cell r="H161">
            <v>15.2</v>
          </cell>
        </row>
        <row r="162">
          <cell r="H162">
            <v>14.71</v>
          </cell>
        </row>
        <row r="163">
          <cell r="H163">
            <v>15.07</v>
          </cell>
        </row>
        <row r="164">
          <cell r="H164">
            <v>14.8</v>
          </cell>
        </row>
        <row r="165">
          <cell r="H165">
            <v>14.84</v>
          </cell>
        </row>
        <row r="166">
          <cell r="H166">
            <v>15.02</v>
          </cell>
        </row>
        <row r="167">
          <cell r="H167">
            <v>15.63</v>
          </cell>
        </row>
        <row r="168">
          <cell r="H168">
            <v>16.02</v>
          </cell>
        </row>
        <row r="169">
          <cell r="H169">
            <v>16.54</v>
          </cell>
        </row>
        <row r="170">
          <cell r="H170">
            <v>18.77</v>
          </cell>
        </row>
        <row r="171">
          <cell r="H171">
            <v>19.79</v>
          </cell>
        </row>
        <row r="172">
          <cell r="H172">
            <v>18.850000000000001</v>
          </cell>
        </row>
        <row r="173">
          <cell r="H173">
            <v>18.329999999999998</v>
          </cell>
        </row>
        <row r="174">
          <cell r="H174">
            <v>18.23</v>
          </cell>
        </row>
        <row r="175">
          <cell r="H175">
            <v>17.52</v>
          </cell>
        </row>
        <row r="176">
          <cell r="H176">
            <v>17.190000000000001</v>
          </cell>
        </row>
        <row r="177">
          <cell r="H177">
            <v>17.25</v>
          </cell>
        </row>
        <row r="178">
          <cell r="H178">
            <v>17.760000000000002</v>
          </cell>
        </row>
        <row r="179">
          <cell r="H179">
            <v>18.22</v>
          </cell>
        </row>
        <row r="180">
          <cell r="H180">
            <v>18.059999999999999</v>
          </cell>
        </row>
        <row r="181">
          <cell r="H181">
            <v>17.97</v>
          </cell>
        </row>
        <row r="182">
          <cell r="H182">
            <v>17.62</v>
          </cell>
        </row>
        <row r="183">
          <cell r="H183">
            <v>17.11</v>
          </cell>
        </row>
        <row r="184">
          <cell r="H184">
            <v>17.18</v>
          </cell>
        </row>
        <row r="185">
          <cell r="H185">
            <v>16.989999999999998</v>
          </cell>
        </row>
        <row r="186">
          <cell r="H186">
            <v>16.989999999999998</v>
          </cell>
        </row>
        <row r="187">
          <cell r="H187">
            <v>17.350000000000001</v>
          </cell>
        </row>
        <row r="188">
          <cell r="H188">
            <v>17.82</v>
          </cell>
        </row>
        <row r="189">
          <cell r="H189">
            <v>18.13</v>
          </cell>
        </row>
        <row r="190">
          <cell r="H190">
            <v>18.28</v>
          </cell>
        </row>
        <row r="191">
          <cell r="H191">
            <v>18.43</v>
          </cell>
        </row>
        <row r="192">
          <cell r="H192">
            <v>18.09</v>
          </cell>
        </row>
        <row r="193">
          <cell r="H193">
            <v>18.399999999999999</v>
          </cell>
        </row>
        <row r="194">
          <cell r="H194">
            <v>21.13</v>
          </cell>
        </row>
        <row r="195">
          <cell r="H195">
            <v>24.31</v>
          </cell>
        </row>
        <row r="196">
          <cell r="H196">
            <v>28.72</v>
          </cell>
        </row>
        <row r="197">
          <cell r="H197">
            <v>29.19</v>
          </cell>
        </row>
        <row r="198">
          <cell r="H198">
            <v>27.03</v>
          </cell>
        </row>
        <row r="199">
          <cell r="H199">
            <v>26.42</v>
          </cell>
        </row>
        <row r="200">
          <cell r="H200">
            <v>26.29</v>
          </cell>
        </row>
        <row r="201">
          <cell r="H201">
            <v>24.63</v>
          </cell>
        </row>
        <row r="202">
          <cell r="H202">
            <v>22.69</v>
          </cell>
        </row>
        <row r="203">
          <cell r="H203">
            <v>22.99</v>
          </cell>
        </row>
        <row r="204">
          <cell r="H204">
            <v>22.6</v>
          </cell>
        </row>
        <row r="205">
          <cell r="H205">
            <v>26.27</v>
          </cell>
        </row>
        <row r="206">
          <cell r="H206">
            <v>27.99</v>
          </cell>
        </row>
        <row r="207">
          <cell r="H207">
            <v>28.54</v>
          </cell>
        </row>
        <row r="208">
          <cell r="H208">
            <v>28.73</v>
          </cell>
        </row>
        <row r="209">
          <cell r="H209">
            <v>28.23</v>
          </cell>
        </row>
        <row r="210">
          <cell r="H210">
            <v>27.89</v>
          </cell>
        </row>
        <row r="211">
          <cell r="H211">
            <v>26.29</v>
          </cell>
        </row>
        <row r="212">
          <cell r="H212">
            <v>25.55</v>
          </cell>
        </row>
        <row r="213">
          <cell r="H213">
            <v>25.69</v>
          </cell>
        </row>
        <row r="214">
          <cell r="H214">
            <v>26.48</v>
          </cell>
        </row>
        <row r="215">
          <cell r="H215">
            <v>28.57</v>
          </cell>
        </row>
        <row r="216">
          <cell r="H216">
            <v>31.01</v>
          </cell>
        </row>
        <row r="217">
          <cell r="H217">
            <v>31.8</v>
          </cell>
        </row>
        <row r="218">
          <cell r="H218">
            <v>36.979999999999997</v>
          </cell>
        </row>
        <row r="219">
          <cell r="H219">
            <v>43.46</v>
          </cell>
        </row>
        <row r="220">
          <cell r="H220">
            <v>39.15</v>
          </cell>
        </row>
        <row r="221">
          <cell r="H221">
            <v>33.61</v>
          </cell>
        </row>
        <row r="222">
          <cell r="H222">
            <v>32.32</v>
          </cell>
        </row>
        <row r="223">
          <cell r="H223">
            <v>30.6</v>
          </cell>
        </row>
        <row r="224">
          <cell r="H224">
            <v>30.29</v>
          </cell>
        </row>
        <row r="225">
          <cell r="H225">
            <v>31.01</v>
          </cell>
        </row>
        <row r="226">
          <cell r="H226">
            <v>32.03</v>
          </cell>
        </row>
        <row r="227">
          <cell r="H227">
            <v>31.42</v>
          </cell>
        </row>
        <row r="228">
          <cell r="H228">
            <v>33.04</v>
          </cell>
        </row>
        <row r="229">
          <cell r="H229">
            <v>32.46</v>
          </cell>
        </row>
        <row r="230">
          <cell r="H230">
            <v>30.56</v>
          </cell>
        </row>
        <row r="231">
          <cell r="H231">
            <v>29.473608284164705</v>
          </cell>
        </row>
      </sheetData>
      <sheetData sheetId="10"/>
      <sheetData sheetId="1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nacional"/>
      <sheetName val="Doméstico"/>
    </sheetNames>
    <sheetDataSet>
      <sheetData sheetId="0">
        <row r="184">
          <cell r="H184">
            <v>101.52500000000001</v>
          </cell>
          <cell r="N184">
            <v>532.51250000000005</v>
          </cell>
          <cell r="W184">
            <v>200.125</v>
          </cell>
          <cell r="Z184">
            <v>299.32499999999999</v>
          </cell>
          <cell r="AM184">
            <v>14.14</v>
          </cell>
          <cell r="AN184">
            <v>12.52</v>
          </cell>
        </row>
        <row r="185">
          <cell r="H185">
            <v>113.84736842105262</v>
          </cell>
          <cell r="N185">
            <v>537.75</v>
          </cell>
          <cell r="W185">
            <v>200.34210526315789</v>
          </cell>
          <cell r="Z185">
            <v>300.51315789473682</v>
          </cell>
          <cell r="AM185">
            <v>14.7</v>
          </cell>
          <cell r="AN185">
            <v>12.74</v>
          </cell>
        </row>
        <row r="186">
          <cell r="H186">
            <v>127.82954545454545</v>
          </cell>
          <cell r="N186">
            <v>634.61363636363637</v>
          </cell>
          <cell r="W186">
            <v>213.81818181818181</v>
          </cell>
          <cell r="Z186">
            <v>340.70454545454544</v>
          </cell>
          <cell r="AM186">
            <v>14.08</v>
          </cell>
          <cell r="AN186">
            <v>12.66</v>
          </cell>
        </row>
        <row r="187">
          <cell r="H187">
            <v>120.81428571428572</v>
          </cell>
          <cell r="N187">
            <v>622.59523809523807</v>
          </cell>
          <cell r="W187">
            <v>207.88095238095238</v>
          </cell>
          <cell r="Z187">
            <v>313.1904761904762</v>
          </cell>
          <cell r="AM187">
            <v>14.61</v>
          </cell>
          <cell r="AN187">
            <v>12.61</v>
          </cell>
        </row>
        <row r="188">
          <cell r="H188">
            <v>119.51666666666667</v>
          </cell>
          <cell r="N188">
            <v>635.38095238095241</v>
          </cell>
          <cell r="W188">
            <v>208.10714285714286</v>
          </cell>
          <cell r="Z188">
            <v>315.32142857142856</v>
          </cell>
          <cell r="AM188">
            <v>13.77</v>
          </cell>
          <cell r="AN188">
            <v>12.2</v>
          </cell>
        </row>
        <row r="189">
          <cell r="H189">
            <v>112.32727272727271</v>
          </cell>
          <cell r="N189">
            <v>693.2954545454545</v>
          </cell>
          <cell r="W189">
            <v>221.84090909090909</v>
          </cell>
          <cell r="Z189">
            <v>325.21590909090907</v>
          </cell>
          <cell r="AM189">
            <v>13.92</v>
          </cell>
          <cell r="AN189">
            <v>12.33</v>
          </cell>
        </row>
        <row r="190">
          <cell r="H190">
            <v>101.5325</v>
          </cell>
          <cell r="N190">
            <v>689.5</v>
          </cell>
          <cell r="W190">
            <v>236.42500000000001</v>
          </cell>
          <cell r="Z190">
            <v>332.63749999999999</v>
          </cell>
          <cell r="AM190">
            <v>14.35</v>
          </cell>
          <cell r="AN190">
            <v>13.17</v>
          </cell>
        </row>
        <row r="191">
          <cell r="H191">
            <v>99.636956521739151</v>
          </cell>
          <cell r="N191">
            <v>627.11956521739125</v>
          </cell>
          <cell r="W191">
            <v>215.16304347826087</v>
          </cell>
          <cell r="Z191">
            <v>318.86956521739131</v>
          </cell>
          <cell r="AM191">
            <v>13.6</v>
          </cell>
          <cell r="AN191">
            <v>13.44</v>
          </cell>
        </row>
        <row r="192">
          <cell r="H192">
            <v>91.840476190476195</v>
          </cell>
          <cell r="N192">
            <v>577.01190476190482</v>
          </cell>
          <cell r="W192">
            <v>204.21428571428572</v>
          </cell>
          <cell r="Z192">
            <v>320.38095238095241</v>
          </cell>
          <cell r="AM192">
            <v>14.3</v>
          </cell>
          <cell r="AN192">
            <v>13.75</v>
          </cell>
        </row>
        <row r="193">
          <cell r="H193">
            <v>99.723809523809535</v>
          </cell>
          <cell r="N193">
            <v>574.70238095238096</v>
          </cell>
          <cell r="W193">
            <v>202.0595238095238</v>
          </cell>
          <cell r="Z193">
            <v>334.4404761904762</v>
          </cell>
          <cell r="AM193">
            <v>14.35</v>
          </cell>
          <cell r="AN193">
            <v>13.61</v>
          </cell>
        </row>
        <row r="194">
          <cell r="H194">
            <v>100.24250000000001</v>
          </cell>
          <cell r="N194">
            <v>573.97619047619048</v>
          </cell>
          <cell r="W194">
            <v>192.98809523809524</v>
          </cell>
          <cell r="Z194">
            <v>306.54761904761904</v>
          </cell>
          <cell r="AM194">
            <v>13.35</v>
          </cell>
          <cell r="AN194">
            <v>12.9</v>
          </cell>
        </row>
        <row r="195">
          <cell r="H195">
            <v>97.776190476190479</v>
          </cell>
          <cell r="N195">
            <v>589.33333333333337</v>
          </cell>
          <cell r="W195">
            <v>201.82142857142858</v>
          </cell>
          <cell r="Z195">
            <v>316.97619047619048</v>
          </cell>
          <cell r="AM195">
            <v>13.37</v>
          </cell>
          <cell r="AN195">
            <v>12.57</v>
          </cell>
        </row>
        <row r="196">
          <cell r="H196">
            <v>119.32750000000001</v>
          </cell>
          <cell r="N196">
            <v>582.4375</v>
          </cell>
          <cell r="W196">
            <v>213.38749999999999</v>
          </cell>
          <cell r="Z196">
            <v>334.91250000000002</v>
          </cell>
          <cell r="AM196">
            <v>13.39</v>
          </cell>
          <cell r="AN196">
            <v>12.2</v>
          </cell>
        </row>
        <row r="197">
          <cell r="H197">
            <v>111.90789473684211</v>
          </cell>
          <cell r="N197">
            <v>583.40789473684208</v>
          </cell>
          <cell r="W197">
            <v>222.96052631578948</v>
          </cell>
          <cell r="Z197">
            <v>358.69736842105266</v>
          </cell>
          <cell r="AM197">
            <v>12.2</v>
          </cell>
          <cell r="AN197">
            <v>11.1</v>
          </cell>
        </row>
        <row r="198">
          <cell r="H198">
            <v>106.51304347826088</v>
          </cell>
          <cell r="N198">
            <v>578.91304347826087</v>
          </cell>
          <cell r="W198">
            <v>223.58695652173913</v>
          </cell>
          <cell r="Z198">
            <v>356.72826086956519</v>
          </cell>
          <cell r="AM198">
            <v>11.11</v>
          </cell>
          <cell r="AN198">
            <v>10.68</v>
          </cell>
        </row>
        <row r="199">
          <cell r="H199">
            <v>108.16842105263157</v>
          </cell>
          <cell r="N199">
            <v>568.53947368421052</v>
          </cell>
          <cell r="W199">
            <v>236.81578947368422</v>
          </cell>
          <cell r="Z199">
            <v>351.84210526315792</v>
          </cell>
          <cell r="AM199">
            <v>10.93</v>
          </cell>
          <cell r="AN199">
            <v>10.36</v>
          </cell>
        </row>
        <row r="200">
          <cell r="H200">
            <v>102.66818181818181</v>
          </cell>
          <cell r="N200">
            <v>591.5454545454545</v>
          </cell>
          <cell r="W200">
            <v>245.47727272727272</v>
          </cell>
          <cell r="Z200">
            <v>391.72727272727275</v>
          </cell>
          <cell r="AM200">
            <v>10.83</v>
          </cell>
          <cell r="AN200">
            <v>10.33</v>
          </cell>
        </row>
        <row r="201">
          <cell r="H201">
            <v>96.547727272727258</v>
          </cell>
          <cell r="N201">
            <v>589.22727272727275</v>
          </cell>
          <cell r="W201">
            <v>238.125</v>
          </cell>
          <cell r="Z201">
            <v>374.48863636363637</v>
          </cell>
          <cell r="AM201">
            <v>11.29</v>
          </cell>
          <cell r="AN201">
            <v>10.220000000000001</v>
          </cell>
        </row>
        <row r="202">
          <cell r="H202">
            <v>97.762499999999989</v>
          </cell>
          <cell r="N202">
            <v>591.26250000000005</v>
          </cell>
          <cell r="W202">
            <v>244.35</v>
          </cell>
          <cell r="Z202">
            <v>390.1</v>
          </cell>
          <cell r="AM202">
            <v>10.92</v>
          </cell>
          <cell r="AN202">
            <v>10.210000000000001</v>
          </cell>
        </row>
        <row r="203">
          <cell r="H203">
            <v>104.77173913043478</v>
          </cell>
          <cell r="N203">
            <v>554.77173913043475</v>
          </cell>
          <cell r="W203">
            <v>229.78260869565219</v>
          </cell>
          <cell r="Z203">
            <v>381.43478260869563</v>
          </cell>
          <cell r="AM203">
            <v>11.06</v>
          </cell>
          <cell r="AN203">
            <v>10.64</v>
          </cell>
        </row>
        <row r="204">
          <cell r="H204">
            <v>103.33500000000001</v>
          </cell>
          <cell r="N204">
            <v>542.42499999999995</v>
          </cell>
          <cell r="W204">
            <v>241.92500000000001</v>
          </cell>
          <cell r="Z204">
            <v>407.38749999999999</v>
          </cell>
          <cell r="AM204">
            <v>12.29</v>
          </cell>
          <cell r="AN204">
            <v>11.1</v>
          </cell>
        </row>
        <row r="205">
          <cell r="H205">
            <v>104.55227272727271</v>
          </cell>
          <cell r="N205">
            <v>592.98863636363637</v>
          </cell>
          <cell r="W205">
            <v>303.26136363636363</v>
          </cell>
          <cell r="Z205">
            <v>500.26136363636363</v>
          </cell>
          <cell r="AM205">
            <v>12.32</v>
          </cell>
          <cell r="AN205">
            <v>11.51</v>
          </cell>
        </row>
        <row r="206">
          <cell r="H206">
            <v>115.5</v>
          </cell>
          <cell r="N206">
            <v>664.05952380952385</v>
          </cell>
          <cell r="W206">
            <v>355.8095238095238</v>
          </cell>
          <cell r="Z206">
            <v>487.51190476190476</v>
          </cell>
          <cell r="AM206">
            <v>12.84</v>
          </cell>
          <cell r="AN206">
            <v>12.11</v>
          </cell>
        </row>
        <row r="207">
          <cell r="H207">
            <v>124.11749999999999</v>
          </cell>
          <cell r="N207">
            <v>662.17499999999995</v>
          </cell>
          <cell r="W207">
            <v>369.61250000000001</v>
          </cell>
          <cell r="Z207">
            <v>491.11250000000001</v>
          </cell>
          <cell r="AM207">
            <v>13.47</v>
          </cell>
          <cell r="AN207">
            <v>12.3</v>
          </cell>
        </row>
        <row r="208">
          <cell r="H208">
            <v>119.25</v>
          </cell>
          <cell r="N208">
            <v>696.35714285714289</v>
          </cell>
          <cell r="W208">
            <v>390.84523809523807</v>
          </cell>
          <cell r="Z208">
            <v>467.79761904761904</v>
          </cell>
          <cell r="AM208">
            <v>13.56</v>
          </cell>
          <cell r="AN208">
            <v>12.53</v>
          </cell>
        </row>
        <row r="209">
          <cell r="H209">
            <v>116.14999999999999</v>
          </cell>
          <cell r="N209">
            <v>756.6973684210526</v>
          </cell>
          <cell r="W209">
            <v>411.2236842105263</v>
          </cell>
          <cell r="Z209">
            <v>464.69736842105266</v>
          </cell>
          <cell r="AM209">
            <v>14.18</v>
          </cell>
          <cell r="AN209">
            <v>12.71</v>
          </cell>
        </row>
        <row r="210">
          <cell r="H210">
            <v>111.3340909090909</v>
          </cell>
          <cell r="N210">
            <v>753.76136363636363</v>
          </cell>
          <cell r="W210">
            <v>402.01136363636363</v>
          </cell>
          <cell r="Z210">
            <v>459.47727272727275</v>
          </cell>
          <cell r="AM210">
            <v>15.09</v>
          </cell>
          <cell r="AN210">
            <v>13.71</v>
          </cell>
        </row>
        <row r="211">
          <cell r="H211">
            <v>108.16749999999999</v>
          </cell>
          <cell r="N211">
            <v>735.88750000000005</v>
          </cell>
          <cell r="W211">
            <v>361.55</v>
          </cell>
          <cell r="Z211">
            <v>471.16250000000002</v>
          </cell>
          <cell r="AM211">
            <v>16.09</v>
          </cell>
          <cell r="AN211">
            <v>16.12</v>
          </cell>
        </row>
        <row r="212">
          <cell r="H212">
            <v>106.97499999999999</v>
          </cell>
          <cell r="N212">
            <v>770.76136363636363</v>
          </cell>
          <cell r="W212">
            <v>370.28409090909093</v>
          </cell>
          <cell r="Z212">
            <v>485.96590909090907</v>
          </cell>
          <cell r="AM212">
            <v>17.600000000000001</v>
          </cell>
          <cell r="AN212">
            <v>18.48</v>
          </cell>
        </row>
        <row r="213">
          <cell r="H213">
            <v>114.01190476190476</v>
          </cell>
          <cell r="N213">
            <v>824.16666666666663</v>
          </cell>
          <cell r="W213">
            <v>380.97619047619048</v>
          </cell>
          <cell r="Z213">
            <v>573.51190476190482</v>
          </cell>
          <cell r="AM213">
            <v>20.170000000000002</v>
          </cell>
          <cell r="AN213">
            <v>20.76</v>
          </cell>
        </row>
        <row r="214">
          <cell r="H214">
            <v>110.92857142857143</v>
          </cell>
          <cell r="N214">
            <v>853.14285714285711</v>
          </cell>
          <cell r="W214">
            <v>325.97619047619048</v>
          </cell>
          <cell r="Z214">
            <v>613.34523809523807</v>
          </cell>
          <cell r="AM214">
            <v>21.38</v>
          </cell>
          <cell r="AN214">
            <v>21.64</v>
          </cell>
        </row>
        <row r="215">
          <cell r="H215">
            <v>115.87826086956522</v>
          </cell>
          <cell r="N215">
            <v>840.97826086956525</v>
          </cell>
          <cell r="W215">
            <v>330.88043478260869</v>
          </cell>
          <cell r="Z215">
            <v>691.79347826086962</v>
          </cell>
          <cell r="AM215">
            <v>19.829999999999998</v>
          </cell>
          <cell r="AN215">
            <v>21.87</v>
          </cell>
        </row>
        <row r="216">
          <cell r="H216">
            <v>122.9947368421053</v>
          </cell>
          <cell r="N216">
            <v>945.90789473684208</v>
          </cell>
          <cell r="W216">
            <v>351.03947368421052</v>
          </cell>
          <cell r="Z216">
            <v>862.96052631578948</v>
          </cell>
          <cell r="AM216">
            <v>20.07</v>
          </cell>
          <cell r="AN216">
            <v>21.61</v>
          </cell>
        </row>
        <row r="217">
          <cell r="H217">
            <v>129.44999999999999</v>
          </cell>
          <cell r="N217">
            <v>975.41304347826087</v>
          </cell>
          <cell r="W217">
            <v>357.85869565217394</v>
          </cell>
          <cell r="Z217">
            <v>853.73913043478262</v>
          </cell>
          <cell r="AM217">
            <v>18.7</v>
          </cell>
          <cell r="AN217">
            <v>21.31</v>
          </cell>
        </row>
        <row r="218">
          <cell r="H218">
            <v>122.7625</v>
          </cell>
          <cell r="N218">
            <v>1058.7261904761904</v>
          </cell>
          <cell r="W218">
            <v>381.54761904761904</v>
          </cell>
          <cell r="Z218">
            <v>791.65476190476193</v>
          </cell>
          <cell r="AM218">
            <v>19.22</v>
          </cell>
          <cell r="AN218">
            <v>20.399999999999999</v>
          </cell>
        </row>
        <row r="219">
          <cell r="H219">
            <v>130.86315789473684</v>
          </cell>
          <cell r="N219">
            <v>1151.4375</v>
          </cell>
          <cell r="W219">
            <v>423.78750000000002</v>
          </cell>
          <cell r="Z219">
            <v>916.71249999999998</v>
          </cell>
          <cell r="AM219">
            <v>20.6</v>
          </cell>
          <cell r="AN219">
            <v>19.18</v>
          </cell>
        </row>
        <row r="220">
          <cell r="H220">
            <v>134.60952380952381</v>
          </cell>
          <cell r="N220">
            <v>1256.5833333333333</v>
          </cell>
          <cell r="W220">
            <v>488.57142857142856</v>
          </cell>
          <cell r="Z220">
            <v>923.89285714285711</v>
          </cell>
          <cell r="AM220">
            <v>19.32</v>
          </cell>
          <cell r="AN220">
            <v>16.29</v>
          </cell>
        </row>
        <row r="221">
          <cell r="H221">
            <v>152.14999999999995</v>
          </cell>
          <cell r="N221">
            <v>1383.1375</v>
          </cell>
          <cell r="W221">
            <v>516.07500000000005</v>
          </cell>
          <cell r="Z221">
            <v>1059</v>
          </cell>
          <cell r="AM221">
            <v>17.03</v>
          </cell>
          <cell r="AN221">
            <v>14.67</v>
          </cell>
        </row>
        <row r="222">
          <cell r="H222">
            <v>143.23000000000002</v>
          </cell>
          <cell r="N222">
            <v>1349.05</v>
          </cell>
          <cell r="W222">
            <v>547.6875</v>
          </cell>
          <cell r="Z222">
            <v>1096.325</v>
          </cell>
          <cell r="AM222">
            <v>18</v>
          </cell>
          <cell r="AN222">
            <v>14.17</v>
          </cell>
        </row>
        <row r="223">
          <cell r="H223">
            <v>133.07045454545457</v>
          </cell>
          <cell r="N223">
            <v>1313.9431818181818</v>
          </cell>
          <cell r="W223">
            <v>593.36363636363637</v>
          </cell>
          <cell r="Z223">
            <v>881.0454545454545</v>
          </cell>
          <cell r="AM223">
            <v>16.760000000000002</v>
          </cell>
          <cell r="AN223">
            <v>14.56</v>
          </cell>
        </row>
        <row r="224">
          <cell r="H224">
            <v>134.4404761904762</v>
          </cell>
          <cell r="N224">
            <v>1331.0833333333333</v>
          </cell>
          <cell r="W224">
            <v>597.85714285714289</v>
          </cell>
          <cell r="Z224">
            <v>777.47619047619048</v>
          </cell>
          <cell r="AM224">
            <v>18.18</v>
          </cell>
          <cell r="AN224">
            <v>15.26</v>
          </cell>
        </row>
        <row r="225">
          <cell r="H225">
            <v>139.29523809523812</v>
          </cell>
          <cell r="N225">
            <v>1503.5833333333333</v>
          </cell>
          <cell r="W225">
            <v>698.89285714285711</v>
          </cell>
          <cell r="Z225">
            <v>848.05952380952385</v>
          </cell>
          <cell r="AM225">
            <v>20.25</v>
          </cell>
          <cell r="AN225">
            <v>15.92</v>
          </cell>
        </row>
        <row r="226">
          <cell r="H226">
            <v>139.69772727272729</v>
          </cell>
          <cell r="N226">
            <v>1508.1477272727273</v>
          </cell>
          <cell r="W226">
            <v>641.625</v>
          </cell>
          <cell r="Z226">
            <v>812.36363636363637</v>
          </cell>
          <cell r="AM226">
            <v>18.239999999999998</v>
          </cell>
          <cell r="AN226">
            <v>16.600000000000001</v>
          </cell>
        </row>
        <row r="227">
          <cell r="H227">
            <v>138.45238095238096</v>
          </cell>
          <cell r="N227">
            <v>1282.0357142857142</v>
          </cell>
          <cell r="W227">
            <v>549.32142857142856</v>
          </cell>
          <cell r="Z227">
            <v>818.72619047619048</v>
          </cell>
          <cell r="AM227">
            <v>17.32</v>
          </cell>
          <cell r="AN227">
            <v>16.64</v>
          </cell>
        </row>
        <row r="228">
          <cell r="H228">
            <v>135.15952380952379</v>
          </cell>
          <cell r="N228">
            <v>1191.6190476190477</v>
          </cell>
          <cell r="W228">
            <v>539.82142857142856</v>
          </cell>
          <cell r="Z228">
            <v>719.32142857142856</v>
          </cell>
          <cell r="AM228">
            <v>16.28</v>
          </cell>
          <cell r="AN228">
            <v>15.45</v>
          </cell>
        </row>
        <row r="229">
          <cell r="H229">
            <v>114.78260869565216</v>
          </cell>
          <cell r="N229">
            <v>922.02173913043475</v>
          </cell>
          <cell r="W229">
            <v>412.63043478260869</v>
          </cell>
          <cell r="Z229">
            <v>569.91304347826087</v>
          </cell>
          <cell r="AM229">
            <v>17.059999999999999</v>
          </cell>
          <cell r="AN229">
            <v>13.62</v>
          </cell>
        </row>
        <row r="230">
          <cell r="H230">
            <v>112.05526315789473</v>
          </cell>
          <cell r="N230">
            <v>895.76315789473688</v>
          </cell>
          <cell r="W230">
            <v>373.81578947368422</v>
          </cell>
          <cell r="Z230">
            <v>533.40789473684208</v>
          </cell>
          <cell r="AM230">
            <v>15.51</v>
          </cell>
          <cell r="AN230">
            <v>12.25</v>
          </cell>
        </row>
        <row r="231">
          <cell r="H231">
            <v>108.69545454545455</v>
          </cell>
          <cell r="N231">
            <v>867.6704545454545</v>
          </cell>
          <cell r="W231">
            <v>362.375</v>
          </cell>
          <cell r="Z231">
            <v>535.0454545454545</v>
          </cell>
          <cell r="AM231">
            <v>15.28</v>
          </cell>
          <cell r="AN231">
            <v>10.35</v>
          </cell>
        </row>
        <row r="232">
          <cell r="H232">
            <v>116.57000000000001</v>
          </cell>
          <cell r="N232">
            <v>992.6</v>
          </cell>
          <cell r="W232">
            <v>390.96249999999998</v>
          </cell>
          <cell r="Z232">
            <v>588.9</v>
          </cell>
          <cell r="AM232">
            <v>10.78</v>
          </cell>
          <cell r="AN232">
            <v>9.59</v>
          </cell>
        </row>
        <row r="233">
          <cell r="H233">
            <v>113.83421052631576</v>
          </cell>
          <cell r="N233">
            <v>928.78947368421052</v>
          </cell>
          <cell r="W233">
            <v>361.88157894736844</v>
          </cell>
          <cell r="Z233">
            <v>534.51315789473688</v>
          </cell>
          <cell r="AM233">
            <v>9.31</v>
          </cell>
          <cell r="AN233">
            <v>9.4499999999999993</v>
          </cell>
        </row>
        <row r="234">
          <cell r="H234">
            <v>110.36818181818184</v>
          </cell>
          <cell r="N234">
            <v>908.06818181818187</v>
          </cell>
          <cell r="W234">
            <v>376.5</v>
          </cell>
          <cell r="Z234">
            <v>521.125</v>
          </cell>
          <cell r="AM234">
            <v>10.44</v>
          </cell>
          <cell r="AN234">
            <v>9.64</v>
          </cell>
        </row>
        <row r="235">
          <cell r="H235">
            <v>115.87380952380954</v>
          </cell>
          <cell r="N235">
            <v>1019.1309523809524</v>
          </cell>
          <cell r="W235">
            <v>387.22619047619048</v>
          </cell>
          <cell r="Z235">
            <v>526.40476190476193</v>
          </cell>
          <cell r="AM235">
            <v>10.78</v>
          </cell>
          <cell r="AN235">
            <v>9.82</v>
          </cell>
        </row>
        <row r="236">
          <cell r="H236">
            <v>129.36750000000001</v>
          </cell>
          <cell r="N236">
            <v>1149.4625000000001</v>
          </cell>
          <cell r="W236">
            <v>417.97500000000002</v>
          </cell>
          <cell r="Z236">
            <v>585.6875</v>
          </cell>
          <cell r="AM236">
            <v>9.84</v>
          </cell>
          <cell r="AN236">
            <v>10.14</v>
          </cell>
        </row>
        <row r="237">
          <cell r="H237">
            <v>125.77727272727275</v>
          </cell>
          <cell r="N237">
            <v>1211.3863636363637</v>
          </cell>
          <cell r="W237">
            <v>412.45454545454544</v>
          </cell>
          <cell r="Z237">
            <v>580.40909090909088</v>
          </cell>
          <cell r="AM237">
            <v>9.9700000000000006</v>
          </cell>
          <cell r="AN237">
            <v>10.220000000000001</v>
          </cell>
        </row>
        <row r="238">
          <cell r="H238">
            <v>118.24999999999999</v>
          </cell>
          <cell r="N238">
            <v>1083.4204545454545</v>
          </cell>
          <cell r="W238">
            <v>331.02380952380952</v>
          </cell>
          <cell r="Z238">
            <v>514.64772727272725</v>
          </cell>
          <cell r="AM238">
            <v>9.9700000000000006</v>
          </cell>
          <cell r="AN238">
            <v>10.15</v>
          </cell>
        </row>
        <row r="239">
          <cell r="H239">
            <v>128.04285714285717</v>
          </cell>
          <cell r="N239">
            <v>1112.4642857142858</v>
          </cell>
          <cell r="W239">
            <v>327.14285714285717</v>
          </cell>
          <cell r="Z239">
            <v>486.42857142857144</v>
          </cell>
          <cell r="AM239">
            <v>11.2</v>
          </cell>
          <cell r="AN239">
            <v>10.38</v>
          </cell>
        </row>
        <row r="240">
          <cell r="H240">
            <v>128.28333333333336</v>
          </cell>
          <cell r="N240">
            <v>949.96428571428567</v>
          </cell>
          <cell r="W240">
            <v>322.39285714285717</v>
          </cell>
          <cell r="Z240">
            <v>451.88095238095241</v>
          </cell>
          <cell r="AM240">
            <v>12.11</v>
          </cell>
          <cell r="AN240">
            <v>11.15</v>
          </cell>
        </row>
        <row r="241">
          <cell r="H241">
            <v>137.02045454545453</v>
          </cell>
          <cell r="N241">
            <v>965.78409090909088</v>
          </cell>
          <cell r="W241">
            <v>372.01136363636363</v>
          </cell>
          <cell r="Z241">
            <v>496.57954545454544</v>
          </cell>
          <cell r="AM241">
            <v>12.82</v>
          </cell>
          <cell r="AN241">
            <v>11.86</v>
          </cell>
        </row>
        <row r="242">
          <cell r="H242">
            <v>137.22250000000003</v>
          </cell>
          <cell r="N242">
            <v>1007.9375</v>
          </cell>
          <cell r="W242">
            <v>389.9375</v>
          </cell>
          <cell r="Z242">
            <v>539.53750000000002</v>
          </cell>
          <cell r="AM242">
            <v>14.08</v>
          </cell>
          <cell r="AN242">
            <v>13.25</v>
          </cell>
        </row>
        <row r="243">
          <cell r="H243">
            <v>142.59318181818182</v>
          </cell>
          <cell r="N243">
            <v>1032.284090909091</v>
          </cell>
          <cell r="W243">
            <v>395.5</v>
          </cell>
          <cell r="Z243">
            <v>532.76136363636363</v>
          </cell>
          <cell r="AM243">
            <v>14.98</v>
          </cell>
          <cell r="AN243">
            <v>15.01</v>
          </cell>
        </row>
        <row r="244">
          <cell r="H244">
            <v>140.15789473684211</v>
          </cell>
          <cell r="N244">
            <v>976.9473684210526</v>
          </cell>
          <cell r="W244">
            <v>385.86842105263156</v>
          </cell>
          <cell r="Z244">
            <v>522.11842105263156</v>
          </cell>
          <cell r="AM244">
            <v>14.5</v>
          </cell>
          <cell r="AN244">
            <v>13.85</v>
          </cell>
        </row>
        <row r="245">
          <cell r="H245">
            <v>131.63684210526316</v>
          </cell>
          <cell r="N245">
            <v>938.01315789473688</v>
          </cell>
          <cell r="W245">
            <v>362.7763157894737</v>
          </cell>
          <cell r="Z245">
            <v>489</v>
          </cell>
          <cell r="AM245">
            <v>14.28</v>
          </cell>
          <cell r="AN245">
            <v>12.9</v>
          </cell>
        </row>
        <row r="246">
          <cell r="H246">
            <v>132.09347826086957</v>
          </cell>
          <cell r="N246">
            <v>949.68478260869563</v>
          </cell>
          <cell r="W246">
            <v>363.5978260869565</v>
          </cell>
          <cell r="Z246">
            <v>479.5</v>
          </cell>
          <cell r="AM246">
            <v>12.78</v>
          </cell>
          <cell r="AN246">
            <v>12.92</v>
          </cell>
        </row>
        <row r="247">
          <cell r="H247">
            <v>133.20476190476191</v>
          </cell>
          <cell r="N247">
            <v>973.33333333333337</v>
          </cell>
          <cell r="W247">
            <v>354.02380952380952</v>
          </cell>
          <cell r="Z247">
            <v>476.70238095238096</v>
          </cell>
          <cell r="AM247">
            <v>12.92</v>
          </cell>
          <cell r="AN247">
            <v>13.73</v>
          </cell>
        </row>
        <row r="248">
          <cell r="H248">
            <v>134.55749999999998</v>
          </cell>
          <cell r="N248">
            <v>949.96249999999998</v>
          </cell>
          <cell r="W248">
            <v>364.45</v>
          </cell>
          <cell r="Z248">
            <v>476.73750000000001</v>
          </cell>
          <cell r="AM248">
            <v>13.38</v>
          </cell>
          <cell r="AN248">
            <v>15.29</v>
          </cell>
        </row>
        <row r="249">
          <cell r="H249">
            <v>150.45681818181816</v>
          </cell>
          <cell r="N249">
            <v>948.5</v>
          </cell>
          <cell r="W249">
            <v>346.78409090909093</v>
          </cell>
          <cell r="Z249">
            <v>449.39772727272725</v>
          </cell>
          <cell r="AM249">
            <v>13.62</v>
          </cell>
          <cell r="AN249">
            <v>15.45</v>
          </cell>
        </row>
        <row r="250">
          <cell r="H250">
            <v>163.41190476190476</v>
          </cell>
          <cell r="N250">
            <v>1009.6309523809524</v>
          </cell>
          <cell r="W250">
            <v>374.83333333333331</v>
          </cell>
          <cell r="Z250">
            <v>564.55952380952385</v>
          </cell>
          <cell r="AM250">
            <v>13.74</v>
          </cell>
          <cell r="AN250">
            <v>15.75</v>
          </cell>
        </row>
        <row r="251">
          <cell r="H251">
            <v>173.22954545454547</v>
          </cell>
          <cell r="N251">
            <v>1032.7272727272727</v>
          </cell>
          <cell r="W251">
            <v>408.61363636363637</v>
          </cell>
          <cell r="Z251">
            <v>687.11363636363637</v>
          </cell>
          <cell r="AM251">
            <v>15.18</v>
          </cell>
          <cell r="AN251">
            <v>15.61</v>
          </cell>
        </row>
        <row r="252">
          <cell r="H252">
            <v>186.07857142857142</v>
          </cell>
          <cell r="N252">
            <v>1062.0357142857142</v>
          </cell>
          <cell r="W252">
            <v>482.8095238095238</v>
          </cell>
          <cell r="Z252">
            <v>704.58333333333337</v>
          </cell>
          <cell r="AM252">
            <v>16.260000000000002</v>
          </cell>
          <cell r="AN252">
            <v>16.760000000000002</v>
          </cell>
        </row>
        <row r="253">
          <cell r="H253">
            <v>188.66428571428574</v>
          </cell>
          <cell r="N253">
            <v>1162.5833333333333</v>
          </cell>
          <cell r="W253">
            <v>545.54761904761904</v>
          </cell>
          <cell r="Z253">
            <v>686.57142857142856</v>
          </cell>
          <cell r="AM253">
            <v>16.940000000000001</v>
          </cell>
          <cell r="AN253">
            <v>17.149999999999999</v>
          </cell>
        </row>
        <row r="254">
          <cell r="H254">
            <v>204.66904761904757</v>
          </cell>
          <cell r="N254">
            <v>1251.8095238095239</v>
          </cell>
          <cell r="W254">
            <v>552.25</v>
          </cell>
          <cell r="Z254">
            <v>675.03571428571433</v>
          </cell>
          <cell r="AM254">
            <v>15.44</v>
          </cell>
          <cell r="AN254">
            <v>16.68</v>
          </cell>
        </row>
        <row r="255">
          <cell r="H255">
            <v>220.68181818181819</v>
          </cell>
          <cell r="N255">
            <v>1316.5681818181818</v>
          </cell>
          <cell r="W255">
            <v>585.5795454545455</v>
          </cell>
          <cell r="Z255">
            <v>756.9545454545455</v>
          </cell>
          <cell r="AM255">
            <v>13.83</v>
          </cell>
          <cell r="AN255">
            <v>15.03</v>
          </cell>
        </row>
        <row r="256">
          <cell r="H256">
            <v>235.95526315789476</v>
          </cell>
          <cell r="N256">
            <v>1391</v>
          </cell>
          <cell r="W256">
            <v>635.23749999999995</v>
          </cell>
          <cell r="Z256">
            <v>804.0625</v>
          </cell>
          <cell r="AM256">
            <v>13.48</v>
          </cell>
          <cell r="AN256">
            <v>16.420000000000002</v>
          </cell>
        </row>
        <row r="257">
          <cell r="H257">
            <v>258.90789473684208</v>
          </cell>
          <cell r="N257">
            <v>1393.578947368421</v>
          </cell>
          <cell r="W257">
            <v>690.4473684210526</v>
          </cell>
          <cell r="Z257">
            <v>832.31578947368416</v>
          </cell>
          <cell r="AM257">
            <v>17</v>
          </cell>
          <cell r="AN257">
            <v>18.399999999999999</v>
          </cell>
        </row>
        <row r="258">
          <cell r="H258">
            <v>272.0695652173913</v>
          </cell>
          <cell r="N258">
            <v>1357.3478260869565</v>
          </cell>
          <cell r="W258">
            <v>683.66304347826087</v>
          </cell>
          <cell r="Z258">
            <v>732.68478260869563</v>
          </cell>
          <cell r="AM258">
            <v>19.399999999999999</v>
          </cell>
          <cell r="AN258">
            <v>19.41</v>
          </cell>
        </row>
        <row r="259">
          <cell r="H259">
            <v>281.71999999999997</v>
          </cell>
          <cell r="N259">
            <v>1364.7750000000001</v>
          </cell>
          <cell r="W259">
            <v>753.1</v>
          </cell>
          <cell r="Z259">
            <v>777.78750000000002</v>
          </cell>
          <cell r="AM259">
            <v>16.87</v>
          </cell>
          <cell r="AN259">
            <v>19.78</v>
          </cell>
        </row>
        <row r="260">
          <cell r="H260">
            <v>274.53095238095239</v>
          </cell>
          <cell r="N260">
            <v>1357.4166666666667</v>
          </cell>
          <cell r="W260">
            <v>721.89285714285711</v>
          </cell>
          <cell r="Z260">
            <v>766.32142857142856</v>
          </cell>
          <cell r="AM260">
            <v>16.52</v>
          </cell>
          <cell r="AN260">
            <v>20.29</v>
          </cell>
        </row>
        <row r="261">
          <cell r="H261">
            <v>257.96590909090907</v>
          </cell>
          <cell r="N261">
            <v>1360.159090909091</v>
          </cell>
          <cell r="W261">
            <v>720.73863636363637</v>
          </cell>
          <cell r="Z261">
            <v>695.75</v>
          </cell>
          <cell r="AM261">
            <v>19.11</v>
          </cell>
          <cell r="AN261">
            <v>21.05</v>
          </cell>
        </row>
        <row r="262">
          <cell r="H262">
            <v>252.1225</v>
          </cell>
          <cell r="N262">
            <v>1365.75</v>
          </cell>
          <cell r="W262">
            <v>683.72500000000002</v>
          </cell>
          <cell r="Z262">
            <v>668.6875</v>
          </cell>
          <cell r="AM262">
            <v>21.39</v>
          </cell>
          <cell r="AN262">
            <v>20.329999999999998</v>
          </cell>
        </row>
        <row r="263">
          <cell r="H263">
            <v>256.42608695652171</v>
          </cell>
          <cell r="N263">
            <v>1364.6521739130435</v>
          </cell>
          <cell r="W263">
            <v>713.4021739130435</v>
          </cell>
          <cell r="Z263">
            <v>717.4021739130435</v>
          </cell>
          <cell r="AM263">
            <v>21.67</v>
          </cell>
          <cell r="AN263">
            <v>20.14</v>
          </cell>
        </row>
        <row r="264">
          <cell r="H264">
            <v>260.05952380952374</v>
          </cell>
          <cell r="N264">
            <v>1336.0357142857142</v>
          </cell>
          <cell r="W264">
            <v>689.22619047619048</v>
          </cell>
          <cell r="Z264">
            <v>679</v>
          </cell>
          <cell r="AM264">
            <v>19.07</v>
          </cell>
          <cell r="AN264">
            <v>19.53</v>
          </cell>
        </row>
        <row r="265">
          <cell r="H265">
            <v>232.79523809523812</v>
          </cell>
          <cell r="N265">
            <v>1213.8571428571429</v>
          </cell>
          <cell r="W265">
            <v>632.11904761904759</v>
          </cell>
          <cell r="Z265">
            <v>626.60714285714289</v>
          </cell>
          <cell r="AM265">
            <v>18.03</v>
          </cell>
          <cell r="AN265">
            <v>18.41</v>
          </cell>
        </row>
        <row r="266">
          <cell r="H266">
            <v>230.66666666666666</v>
          </cell>
          <cell r="N266">
            <v>1164.3181818181818</v>
          </cell>
          <cell r="W266">
            <v>627.03571428571433</v>
          </cell>
          <cell r="Z266">
            <v>612.47619047619048</v>
          </cell>
          <cell r="AM266">
            <v>19.07</v>
          </cell>
          <cell r="AN266">
            <v>17.87</v>
          </cell>
        </row>
        <row r="267">
          <cell r="H267">
            <v>222.90238095238098</v>
          </cell>
          <cell r="N267">
            <v>1144.9147727272727</v>
          </cell>
          <cell r="W267">
            <v>602.01190476190482</v>
          </cell>
          <cell r="Z267">
            <v>605.97619047619048</v>
          </cell>
          <cell r="AM267">
            <v>18.77</v>
          </cell>
          <cell r="AN267">
            <v>16.87</v>
          </cell>
        </row>
        <row r="268">
          <cell r="H268">
            <v>223.24499999999998</v>
          </cell>
          <cell r="N268">
            <v>1201.096590909091</v>
          </cell>
          <cell r="W268">
            <v>630.86249999999995</v>
          </cell>
          <cell r="Z268">
            <v>630.5</v>
          </cell>
          <cell r="AM268">
            <v>17.05</v>
          </cell>
          <cell r="AN268">
            <v>16.559999999999999</v>
          </cell>
        </row>
        <row r="269">
          <cell r="H269">
            <v>208.87000000000003</v>
          </cell>
          <cell r="N269">
            <v>1256.7738095238096</v>
          </cell>
          <cell r="W269">
            <v>640.38750000000005</v>
          </cell>
          <cell r="Z269">
            <v>648.63750000000005</v>
          </cell>
          <cell r="AM269">
            <v>16.059999999999999</v>
          </cell>
          <cell r="AN269">
            <v>15.92</v>
          </cell>
        </row>
        <row r="270">
          <cell r="H270">
            <v>186.04545454545448</v>
          </cell>
          <cell r="N270">
            <v>1350.6818181818182</v>
          </cell>
          <cell r="W270">
            <v>650.7954545454545</v>
          </cell>
          <cell r="Z270">
            <v>649.15909090909088</v>
          </cell>
          <cell r="AM270">
            <v>15.72</v>
          </cell>
          <cell r="AN270">
            <v>15.35</v>
          </cell>
        </row>
        <row r="271">
          <cell r="H271">
            <v>178.68999999999997</v>
          </cell>
          <cell r="N271">
            <v>1440.452380952381</v>
          </cell>
          <cell r="W271">
            <v>633.95000000000005</v>
          </cell>
          <cell r="Z271">
            <v>630.86249999999995</v>
          </cell>
          <cell r="AM271">
            <v>15.72</v>
          </cell>
          <cell r="AN271">
            <v>14.8</v>
          </cell>
        </row>
        <row r="272">
          <cell r="H272">
            <v>173.69772727272732</v>
          </cell>
          <cell r="N272">
            <v>1416.2771739130435</v>
          </cell>
          <cell r="W272">
            <v>617.01136363636363</v>
          </cell>
          <cell r="Z272">
            <v>636.22727272727275</v>
          </cell>
          <cell r="AM272">
            <v>15.23</v>
          </cell>
          <cell r="AN272">
            <v>13.55</v>
          </cell>
        </row>
        <row r="273">
          <cell r="H273">
            <v>156.80238095238096</v>
          </cell>
          <cell r="N273">
            <v>1421.547619047619</v>
          </cell>
          <cell r="W273">
            <v>603.19047619047615</v>
          </cell>
          <cell r="Z273">
            <v>655.90476190476193</v>
          </cell>
          <cell r="AM273">
            <v>15.63</v>
          </cell>
          <cell r="AN273">
            <v>13.24</v>
          </cell>
        </row>
        <row r="274">
          <cell r="H274">
            <v>180.02619047619046</v>
          </cell>
          <cell r="N274">
            <v>1658.6428571428571</v>
          </cell>
          <cell r="W274">
            <v>777.36904761904759</v>
          </cell>
          <cell r="Z274">
            <v>860.90476190476193</v>
          </cell>
          <cell r="AM274">
            <v>16.68</v>
          </cell>
          <cell r="AN274">
            <v>14.45</v>
          </cell>
        </row>
        <row r="275">
          <cell r="H275">
            <v>165.7391304347826</v>
          </cell>
          <cell r="N275">
            <v>1695.2934782608695</v>
          </cell>
          <cell r="W275">
            <v>803.54347826086962</v>
          </cell>
          <cell r="Z275">
            <v>876.92391304347825</v>
          </cell>
          <cell r="AM275">
            <v>17.73</v>
          </cell>
          <cell r="AN275">
            <v>15.76</v>
          </cell>
        </row>
        <row r="276">
          <cell r="H276">
            <v>171.84210526315792</v>
          </cell>
          <cell r="N276">
            <v>1678.7625</v>
          </cell>
          <cell r="W276">
            <v>763.26315789473688</v>
          </cell>
          <cell r="Z276">
            <v>876.09210526315792</v>
          </cell>
          <cell r="AM276">
            <v>19</v>
          </cell>
          <cell r="AN276">
            <v>17.41</v>
          </cell>
        </row>
        <row r="277">
          <cell r="H277">
            <v>164.7391304347826</v>
          </cell>
          <cell r="N277">
            <v>1539.108695652174</v>
          </cell>
          <cell r="W277">
            <v>750.11956521739125</v>
          </cell>
          <cell r="Z277">
            <v>866.66304347826087</v>
          </cell>
          <cell r="AM277">
            <v>21.02</v>
          </cell>
          <cell r="AN277">
            <v>18.54</v>
          </cell>
        </row>
        <row r="278">
          <cell r="H278">
            <v>147.61428571428573</v>
          </cell>
          <cell r="N278">
            <v>1450.6666666666667</v>
          </cell>
          <cell r="W278">
            <v>740.10714285714289</v>
          </cell>
          <cell r="Z278">
            <v>861.51190476190482</v>
          </cell>
          <cell r="AM278">
            <v>20.83</v>
          </cell>
          <cell r="AN278">
            <v>18.66</v>
          </cell>
        </row>
        <row r="279">
          <cell r="H279">
            <v>141.61666666666667</v>
          </cell>
          <cell r="N279">
            <v>1454.7142857142858</v>
          </cell>
          <cell r="W279">
            <v>717.29761904761904</v>
          </cell>
          <cell r="Z279">
            <v>806.57142857142856</v>
          </cell>
          <cell r="AM279">
            <v>18.66</v>
          </cell>
          <cell r="AN279">
            <v>17.829999999999998</v>
          </cell>
        </row>
        <row r="280">
          <cell r="H280">
            <v>150.03043478260869</v>
          </cell>
          <cell r="N280">
            <v>1431</v>
          </cell>
          <cell r="W280">
            <v>714.5</v>
          </cell>
          <cell r="Z280">
            <v>769.68478260869563</v>
          </cell>
          <cell r="AM280">
            <v>18.14</v>
          </cell>
          <cell r="AN280">
            <v>17.63</v>
          </cell>
        </row>
        <row r="281">
          <cell r="H281">
            <v>141.43157894736842</v>
          </cell>
          <cell r="N281">
            <v>1458.0125</v>
          </cell>
          <cell r="W281">
            <v>707.01315789473688</v>
          </cell>
          <cell r="Z281">
            <v>735.07894736842104</v>
          </cell>
          <cell r="AM281">
            <v>17.25</v>
          </cell>
          <cell r="AN281">
            <v>17.75</v>
          </cell>
        </row>
        <row r="282">
          <cell r="H282">
            <v>138.58750000000001</v>
          </cell>
          <cell r="N282">
            <v>1456.3928571428571</v>
          </cell>
          <cell r="W282">
            <v>724.76190476190482</v>
          </cell>
          <cell r="Z282">
            <v>710.5</v>
          </cell>
          <cell r="AM282">
            <v>16.93</v>
          </cell>
          <cell r="AN282">
            <v>17.75</v>
          </cell>
        </row>
        <row r="283">
          <cell r="H283">
            <v>137.18636363636364</v>
          </cell>
          <cell r="N283">
            <v>1409.1931818181818</v>
          </cell>
          <cell r="W283">
            <v>648.5</v>
          </cell>
          <cell r="Z283">
            <v>699.11363636363637</v>
          </cell>
          <cell r="AM283">
            <v>17.59</v>
          </cell>
          <cell r="AN283">
            <v>18.100000000000001</v>
          </cell>
        </row>
        <row r="284">
          <cell r="H284">
            <v>135.46956521739131</v>
          </cell>
          <cell r="N284">
            <v>1475.6521739130435</v>
          </cell>
          <cell r="W284">
            <v>671.01086956521738</v>
          </cell>
          <cell r="Z284">
            <v>698.42391304347825</v>
          </cell>
          <cell r="AM284">
            <v>18.52</v>
          </cell>
          <cell r="AN284">
            <v>18.89</v>
          </cell>
        </row>
        <row r="285">
          <cell r="H285">
            <v>123.42750000000001</v>
          </cell>
          <cell r="N285">
            <v>1524.5</v>
          </cell>
          <cell r="W285">
            <v>662.26250000000005</v>
          </cell>
          <cell r="Z285">
            <v>687.8125</v>
          </cell>
          <cell r="AM285">
            <v>18.02</v>
          </cell>
          <cell r="AN285">
            <v>18.88</v>
          </cell>
        </row>
        <row r="286">
          <cell r="H286">
            <v>122.74565217391307</v>
          </cell>
          <cell r="N286">
            <v>1496.3260869565217</v>
          </cell>
          <cell r="W286">
            <v>593.10869565217388</v>
          </cell>
          <cell r="Z286">
            <v>660.66304347826087</v>
          </cell>
          <cell r="AM286">
            <v>17.38</v>
          </cell>
          <cell r="AN286">
            <v>18.899999999999999</v>
          </cell>
        </row>
        <row r="287">
          <cell r="H287">
            <v>117.61136363636363</v>
          </cell>
          <cell r="N287">
            <v>1355.465909090909</v>
          </cell>
          <cell r="W287">
            <v>483.17045454545456</v>
          </cell>
          <cell r="Z287">
            <v>641.39772727272725</v>
          </cell>
          <cell r="AM287">
            <v>17.91</v>
          </cell>
          <cell r="AN287">
            <v>19.07</v>
          </cell>
        </row>
        <row r="288">
          <cell r="H288">
            <v>114.45499999999997</v>
          </cell>
          <cell r="N288">
            <v>1372.1785714285713</v>
          </cell>
          <cell r="W288">
            <v>466</v>
          </cell>
          <cell r="Z288">
            <v>647.79999999999995</v>
          </cell>
          <cell r="AM288">
            <v>18.14</v>
          </cell>
          <cell r="AN288">
            <v>19.43</v>
          </cell>
        </row>
        <row r="289">
          <cell r="H289">
            <v>112.79130434782608</v>
          </cell>
          <cell r="N289">
            <v>1286.8260869565217</v>
          </cell>
          <cell r="W289">
            <v>439.16304347826087</v>
          </cell>
          <cell r="Z289">
            <v>688.945652173913</v>
          </cell>
          <cell r="AM289">
            <v>18.22</v>
          </cell>
          <cell r="AN289">
            <v>20.170000000000002</v>
          </cell>
        </row>
        <row r="290">
          <cell r="H290">
            <v>105.69761904761903</v>
          </cell>
          <cell r="N290">
            <v>1298.3452380952381</v>
          </cell>
          <cell r="W290">
            <v>422.72619047619048</v>
          </cell>
          <cell r="Z290">
            <v>650.63095238095241</v>
          </cell>
          <cell r="AM290">
            <v>18.829999999999998</v>
          </cell>
          <cell r="AN290">
            <v>20.52</v>
          </cell>
        </row>
        <row r="291">
          <cell r="H291">
            <v>111.92499999999997</v>
          </cell>
          <cell r="N291">
            <v>1330.1136363636363</v>
          </cell>
          <cell r="W291">
            <v>426.72727272727275</v>
          </cell>
          <cell r="Z291">
            <v>622.125</v>
          </cell>
          <cell r="AM291">
            <v>18.95</v>
          </cell>
          <cell r="AN291">
            <v>21.54</v>
          </cell>
        </row>
        <row r="292">
          <cell r="H292">
            <v>117.30217391304348</v>
          </cell>
          <cell r="N292">
            <v>1297.3695652173913</v>
          </cell>
          <cell r="W292">
            <v>426.85869565217394</v>
          </cell>
          <cell r="Z292">
            <v>575.10869565217388</v>
          </cell>
          <cell r="AM292">
            <v>21.15</v>
          </cell>
          <cell r="AN292">
            <v>22.29</v>
          </cell>
        </row>
        <row r="293">
          <cell r="H293">
            <v>153.46500000000003</v>
          </cell>
          <cell r="N293">
            <v>1351.3375000000001</v>
          </cell>
          <cell r="W293">
            <v>447.1875</v>
          </cell>
          <cell r="Z293">
            <v>596.03750000000002</v>
          </cell>
          <cell r="AM293">
            <v>23.35</v>
          </cell>
          <cell r="AN293">
            <v>23.46</v>
          </cell>
        </row>
        <row r="294">
          <cell r="H294">
            <v>188.49047619047619</v>
          </cell>
          <cell r="N294">
            <v>1420.6547619047619</v>
          </cell>
          <cell r="W294">
            <v>482.42857142857144</v>
          </cell>
          <cell r="Z294">
            <v>679.02380952380952</v>
          </cell>
          <cell r="AM294">
            <v>23.33</v>
          </cell>
          <cell r="AN294">
            <v>23.66</v>
          </cell>
        </row>
        <row r="295">
          <cell r="H295">
            <v>197.21363636363631</v>
          </cell>
          <cell r="N295">
            <v>1490.3295454545455</v>
          </cell>
          <cell r="W295">
            <v>501.86363636363637</v>
          </cell>
          <cell r="Z295">
            <v>683.10227272727275</v>
          </cell>
          <cell r="AM295">
            <v>24.31</v>
          </cell>
          <cell r="AN295">
            <v>23.34</v>
          </cell>
        </row>
        <row r="296">
          <cell r="H296">
            <v>186.84772727272727</v>
          </cell>
          <cell r="N296">
            <v>1487.3977272727273</v>
          </cell>
          <cell r="W296">
            <v>488.21590909090907</v>
          </cell>
          <cell r="Z296">
            <v>681</v>
          </cell>
          <cell r="AM296">
            <v>22.57</v>
          </cell>
          <cell r="AN296">
            <v>22.65</v>
          </cell>
        </row>
        <row r="297">
          <cell r="H297">
            <v>171.60238095238094</v>
          </cell>
          <cell r="N297">
            <v>1436.9880952380952</v>
          </cell>
          <cell r="W297">
            <v>446.66666666666669</v>
          </cell>
          <cell r="Z297">
            <v>592.04761904761904</v>
          </cell>
          <cell r="AM297">
            <v>21.36</v>
          </cell>
          <cell r="AN297">
            <v>23.13</v>
          </cell>
        </row>
        <row r="298">
          <cell r="H298">
            <v>171.06739130434784</v>
          </cell>
          <cell r="N298">
            <v>1266.2391304347825</v>
          </cell>
          <cell r="W298">
            <v>384.76086956521738</v>
          </cell>
          <cell r="Z298">
            <v>539.63043478260875</v>
          </cell>
          <cell r="AM298">
            <v>21.6</v>
          </cell>
          <cell r="AN298">
            <v>23.78</v>
          </cell>
        </row>
        <row r="299">
          <cell r="H299">
            <v>187.57142857142858</v>
          </cell>
          <cell r="N299">
            <v>1178.3928571428571</v>
          </cell>
          <cell r="W299">
            <v>359.34523809523807</v>
          </cell>
          <cell r="Z299">
            <v>546.41666666666663</v>
          </cell>
          <cell r="AM299">
            <v>22.25</v>
          </cell>
          <cell r="AN299">
            <v>23.89</v>
          </cell>
        </row>
        <row r="300">
          <cell r="H300">
            <v>186.25227272727278</v>
          </cell>
          <cell r="N300">
            <v>1007.7386363636364</v>
          </cell>
          <cell r="W300">
            <v>336.46590909090907</v>
          </cell>
          <cell r="Z300">
            <v>502.47727272727275</v>
          </cell>
          <cell r="AM300">
            <v>24.6</v>
          </cell>
          <cell r="AN300">
            <v>22.58</v>
          </cell>
        </row>
        <row r="301">
          <cell r="H301">
            <v>205.054347826087</v>
          </cell>
          <cell r="N301">
            <v>964.63043478260875</v>
          </cell>
          <cell r="W301">
            <v>349.41304347826087</v>
          </cell>
          <cell r="Z301">
            <v>511.21739130434781</v>
          </cell>
          <cell r="AM301">
            <v>23.82</v>
          </cell>
          <cell r="AN301">
            <v>21.35</v>
          </cell>
        </row>
        <row r="302">
          <cell r="H302">
            <v>188.44499999999999</v>
          </cell>
          <cell r="N302">
            <v>1033.1375</v>
          </cell>
          <cell r="W302">
            <v>373.42500000000001</v>
          </cell>
          <cell r="Z302">
            <v>542.78750000000002</v>
          </cell>
          <cell r="AM302">
            <v>21.94</v>
          </cell>
          <cell r="AN302">
            <v>18.21</v>
          </cell>
        </row>
        <row r="303">
          <cell r="H303">
            <v>174.75869565217391</v>
          </cell>
          <cell r="N303">
            <v>1030.7826086956522</v>
          </cell>
          <cell r="W303">
            <v>396.31521739130437</v>
          </cell>
          <cell r="Z303">
            <v>614.77173913043475</v>
          </cell>
          <cell r="AM303">
            <v>17.82</v>
          </cell>
          <cell r="AN303">
            <v>16.7</v>
          </cell>
        </row>
        <row r="304">
          <cell r="H304">
            <v>169.20227272727271</v>
          </cell>
          <cell r="N304">
            <v>1000.6363636363636</v>
          </cell>
          <cell r="W304">
            <v>388.45454545454544</v>
          </cell>
          <cell r="Z304">
            <v>545.19318181818187</v>
          </cell>
          <cell r="AM304">
            <v>16.18</v>
          </cell>
          <cell r="AN304">
            <v>13.23</v>
          </cell>
        </row>
        <row r="305">
          <cell r="H305">
            <v>155.3125</v>
          </cell>
          <cell r="N305">
            <v>992.55</v>
          </cell>
          <cell r="W305">
            <v>383.86250000000001</v>
          </cell>
          <cell r="Z305">
            <v>518.26250000000005</v>
          </cell>
          <cell r="AM305">
            <v>15.46</v>
          </cell>
          <cell r="AN305">
            <v>13.82</v>
          </cell>
        </row>
        <row r="306">
          <cell r="H306">
            <v>134.71590909090909</v>
          </cell>
          <cell r="N306">
            <v>978.65909090909088</v>
          </cell>
          <cell r="W306">
            <v>382.94318181818181</v>
          </cell>
          <cell r="Z306">
            <v>508.57954545454544</v>
          </cell>
          <cell r="AM306">
            <v>15.56</v>
          </cell>
          <cell r="AN306">
            <v>13.8</v>
          </cell>
        </row>
        <row r="307">
          <cell r="H307">
            <v>138.52954545454546</v>
          </cell>
          <cell r="N307">
            <v>972.05681818181813</v>
          </cell>
          <cell r="W307">
            <v>374.53409090909093</v>
          </cell>
          <cell r="Z307">
            <v>503.32954545454544</v>
          </cell>
          <cell r="AM307">
            <v>15.81</v>
          </cell>
          <cell r="AN307">
            <v>13.51</v>
          </cell>
        </row>
        <row r="308">
          <cell r="H308">
            <v>131.64047619047619</v>
          </cell>
          <cell r="N308">
            <v>956.25</v>
          </cell>
          <cell r="W308">
            <v>359.27380952380952</v>
          </cell>
          <cell r="Z308">
            <v>491.1904761904762</v>
          </cell>
          <cell r="AM308">
            <v>16.190000000000001</v>
          </cell>
          <cell r="AN308">
            <v>13.91</v>
          </cell>
        </row>
        <row r="309">
          <cell r="H309">
            <v>131.79545454545453</v>
          </cell>
          <cell r="N309">
            <v>965.6704545454545</v>
          </cell>
          <cell r="W309">
            <v>364.39772727272725</v>
          </cell>
          <cell r="Z309">
            <v>518.88636363636363</v>
          </cell>
          <cell r="AM309">
            <v>16.72</v>
          </cell>
          <cell r="AN309">
            <v>13.9</v>
          </cell>
        </row>
        <row r="310">
          <cell r="H310">
            <v>124.42391304347827</v>
          </cell>
          <cell r="N310">
            <v>1013.3636363636364</v>
          </cell>
          <cell r="W310">
            <v>406.93478260869563</v>
          </cell>
          <cell r="Z310">
            <v>548.6521739130435</v>
          </cell>
          <cell r="AM310">
            <v>16.329999999999998</v>
          </cell>
          <cell r="AN310">
            <v>13.15</v>
          </cell>
        </row>
        <row r="311">
          <cell r="H311">
            <v>127.14047619047621</v>
          </cell>
          <cell r="N311">
            <v>944.44047619047615</v>
          </cell>
          <cell r="W311">
            <v>367.71428571428572</v>
          </cell>
          <cell r="Z311">
            <v>498.82142857142856</v>
          </cell>
          <cell r="AM311">
            <v>16.27</v>
          </cell>
          <cell r="AN311">
            <v>12.9</v>
          </cell>
        </row>
        <row r="312">
          <cell r="H312">
            <v>116.6340909090909</v>
          </cell>
          <cell r="N312">
            <v>880.4204545454545</v>
          </cell>
          <cell r="W312">
            <v>372.69318181818181</v>
          </cell>
          <cell r="Z312">
            <v>484.70454545454544</v>
          </cell>
          <cell r="AM312">
            <v>15.82</v>
          </cell>
          <cell r="AN312">
            <v>15.08</v>
          </cell>
        </row>
        <row r="313">
          <cell r="H313">
            <v>125.12500000000001</v>
          </cell>
          <cell r="N313">
            <v>891.09090909090912</v>
          </cell>
          <cell r="W313">
            <v>383.05681818181819</v>
          </cell>
          <cell r="Z313">
            <v>507.43181818181819</v>
          </cell>
          <cell r="AM313">
            <v>15.46</v>
          </cell>
          <cell r="AN313">
            <v>16.43</v>
          </cell>
        </row>
        <row r="314">
          <cell r="H314">
            <v>118.14250000000001</v>
          </cell>
          <cell r="N314">
            <v>868.4</v>
          </cell>
          <cell r="W314">
            <v>366.3125</v>
          </cell>
          <cell r="Z314">
            <v>495.47500000000002</v>
          </cell>
          <cell r="AM314">
            <v>15.3</v>
          </cell>
          <cell r="AN314">
            <v>16.89</v>
          </cell>
        </row>
        <row r="315">
          <cell r="H315">
            <v>120.25454545454545</v>
          </cell>
          <cell r="N315">
            <v>879.9204545454545</v>
          </cell>
          <cell r="W315">
            <v>369.31818181818181</v>
          </cell>
          <cell r="Z315">
            <v>474.40909090909093</v>
          </cell>
          <cell r="AM315">
            <v>14.44</v>
          </cell>
          <cell r="AN315">
            <v>15.52</v>
          </cell>
        </row>
        <row r="316">
          <cell r="H316">
            <v>118.43473684210528</v>
          </cell>
          <cell r="N316">
            <v>879.61842105263156</v>
          </cell>
          <cell r="W316">
            <v>361.84210526315792</v>
          </cell>
          <cell r="Z316">
            <v>473.19736842105266</v>
          </cell>
          <cell r="AM316">
            <v>13.737692307692308</v>
          </cell>
          <cell r="AN316">
            <v>13.303846153846155</v>
          </cell>
        </row>
        <row r="317">
          <cell r="H317">
            <v>116.44500000000001</v>
          </cell>
          <cell r="N317">
            <v>871.28750000000002</v>
          </cell>
          <cell r="W317">
            <v>363.27499999999998</v>
          </cell>
          <cell r="Z317">
            <v>460.125</v>
          </cell>
          <cell r="AM317">
            <v>13.832380952380953</v>
          </cell>
          <cell r="AN317">
            <v>13.387619047619049</v>
          </cell>
        </row>
        <row r="318">
          <cell r="H318">
            <v>124.69090909090909</v>
          </cell>
          <cell r="N318">
            <v>889.77272727272725</v>
          </cell>
          <cell r="W318">
            <v>363.48863636363637</v>
          </cell>
          <cell r="Z318">
            <v>463.76136363636363</v>
          </cell>
          <cell r="AM318">
            <v>13.785454545454547</v>
          </cell>
          <cell r="AN318">
            <v>13.012272727272727</v>
          </cell>
        </row>
        <row r="319">
          <cell r="H319">
            <v>122.7625</v>
          </cell>
          <cell r="N319">
            <v>960.55</v>
          </cell>
          <cell r="W319">
            <v>371.57499999999999</v>
          </cell>
          <cell r="Z319">
            <v>469.3</v>
          </cell>
          <cell r="AM319">
            <v>13.701428571428572</v>
          </cell>
          <cell r="AN319">
            <v>12.758095238095237</v>
          </cell>
        </row>
        <row r="320">
          <cell r="H320">
            <v>127.94500000000002</v>
          </cell>
          <cell r="N320">
            <v>1055.95</v>
          </cell>
          <cell r="W320">
            <v>388.65500000000003</v>
          </cell>
          <cell r="Z320">
            <v>465.0625</v>
          </cell>
          <cell r="AM320">
            <v>12.842857142857142</v>
          </cell>
          <cell r="AN320">
            <v>13.21619047619048</v>
          </cell>
        </row>
        <row r="321">
          <cell r="H321">
            <v>135.73636363636362</v>
          </cell>
          <cell r="N321">
            <v>1144.3933333333334</v>
          </cell>
          <cell r="W321">
            <v>410.28409090909093</v>
          </cell>
          <cell r="Z321">
            <v>475.26136363636363</v>
          </cell>
          <cell r="AM321">
            <v>13.302272727272729</v>
          </cell>
          <cell r="AN321">
            <v>13.845909090909084</v>
          </cell>
        </row>
        <row r="322">
          <cell r="H322">
            <v>144.53249999999997</v>
          </cell>
          <cell r="N322">
            <v>1062.5</v>
          </cell>
          <cell r="W322">
            <v>343.3</v>
          </cell>
          <cell r="Z322">
            <v>418.875</v>
          </cell>
          <cell r="AM322">
            <v>15.244999999999999</v>
          </cell>
          <cell r="AN322">
            <v>15.046000000000001</v>
          </cell>
        </row>
        <row r="323">
          <cell r="H323">
            <v>141.08913043478265</v>
          </cell>
          <cell r="N323">
            <v>1007.8369565217391</v>
          </cell>
          <cell r="W323">
            <v>323.04347826086956</v>
          </cell>
          <cell r="Z323">
            <v>407.0978260869565</v>
          </cell>
          <cell r="AM323">
            <v>16.718695652173913</v>
          </cell>
          <cell r="AN323">
            <v>14.726521739130433</v>
          </cell>
        </row>
        <row r="324">
          <cell r="H324">
            <v>151.56428571428572</v>
          </cell>
          <cell r="N324">
            <v>968.60714285714289</v>
          </cell>
          <cell r="W324">
            <v>328.90476190476193</v>
          </cell>
          <cell r="Z324">
            <v>390.97619047619048</v>
          </cell>
          <cell r="AM324">
            <v>16.495714285714286</v>
          </cell>
          <cell r="AN324">
            <v>14.298571428571428</v>
          </cell>
        </row>
        <row r="325">
          <cell r="H325">
            <v>155.60476190476189</v>
          </cell>
          <cell r="N325">
            <v>975.36904761904759</v>
          </cell>
          <cell r="W325">
            <v>349.48809523809524</v>
          </cell>
          <cell r="Z325">
            <v>408.77380952380952</v>
          </cell>
          <cell r="AM325">
            <v>14.997619047619041</v>
          </cell>
          <cell r="AN325">
            <v>13.876666666666662</v>
          </cell>
        </row>
        <row r="326">
          <cell r="H326">
            <v>160.46904761904764</v>
          </cell>
          <cell r="N326">
            <v>1003.6790909090909</v>
          </cell>
          <cell r="W326">
            <v>344.97619047619048</v>
          </cell>
          <cell r="Z326">
            <v>403.22619047619048</v>
          </cell>
          <cell r="AM326">
            <v>16.572272727272729</v>
          </cell>
          <cell r="AN326">
            <v>13.764090909090914</v>
          </cell>
        </row>
        <row r="327">
          <cell r="H327">
            <v>139.02500000000001</v>
          </cell>
          <cell r="N327">
            <v>1022.1</v>
          </cell>
          <cell r="W327">
            <v>349.75</v>
          </cell>
          <cell r="Z327">
            <v>396.46428571428572</v>
          </cell>
          <cell r="AM327">
            <v>17.213157894736838</v>
          </cell>
          <cell r="AN327">
            <v>15.086315789473689</v>
          </cell>
        </row>
        <row r="328">
          <cell r="H328">
            <v>148.69250000000002</v>
          </cell>
          <cell r="N328">
            <v>1033.075</v>
          </cell>
          <cell r="W328">
            <v>361.8125</v>
          </cell>
          <cell r="Z328">
            <v>424.125</v>
          </cell>
          <cell r="AM328">
            <v>16.78857142857143</v>
          </cell>
          <cell r="AN328">
            <v>16.144761904761896</v>
          </cell>
        </row>
        <row r="329">
          <cell r="H329">
            <v>145.37222222222218</v>
          </cell>
          <cell r="N329">
            <v>1037.8472222222222</v>
          </cell>
          <cell r="W329">
            <v>369.5</v>
          </cell>
          <cell r="Z329">
            <v>437.81944444444446</v>
          </cell>
          <cell r="AM329">
            <v>16.828947368421051</v>
          </cell>
          <cell r="AN329">
            <v>15.751052631578949</v>
          </cell>
        </row>
        <row r="330">
          <cell r="H330">
            <v>140.27391304347827</v>
          </cell>
          <cell r="N330">
            <v>996.3478260869565</v>
          </cell>
          <cell r="W330">
            <v>362.78260869565219</v>
          </cell>
          <cell r="Z330">
            <v>427.27173913043481</v>
          </cell>
          <cell r="AM330">
            <v>15.851304347826083</v>
          </cell>
          <cell r="AN330">
            <v>14.560000000000004</v>
          </cell>
        </row>
        <row r="331">
          <cell r="H331">
            <v>135.89444444444445</v>
          </cell>
          <cell r="N331">
            <v>946.80555555555554</v>
          </cell>
          <cell r="W331">
            <v>363.29166666666669</v>
          </cell>
          <cell r="Z331">
            <v>420.16666666666669</v>
          </cell>
          <cell r="AM331">
            <v>15.284210526315791</v>
          </cell>
          <cell r="AN331">
            <v>14.051052631578942</v>
          </cell>
        </row>
        <row r="332">
          <cell r="H332">
            <v>131.83409090909092</v>
          </cell>
          <cell r="N332">
            <v>953.38636363636363</v>
          </cell>
          <cell r="W332">
            <v>366.61363636363637</v>
          </cell>
          <cell r="Z332">
            <v>429.78409090909093</v>
          </cell>
          <cell r="AM332">
            <v>15.534545454545459</v>
          </cell>
          <cell r="AN332">
            <v>14.458181818181817</v>
          </cell>
        </row>
        <row r="333">
          <cell r="H333">
            <v>124.08863636363635</v>
          </cell>
          <cell r="N333">
            <v>924.59090909090912</v>
          </cell>
          <cell r="W333">
            <v>372.28409090909093</v>
          </cell>
          <cell r="Z333">
            <v>453.71590909090907</v>
          </cell>
          <cell r="AM333">
            <v>16.255000000000003</v>
          </cell>
          <cell r="AN333">
            <v>16.019090909090913</v>
          </cell>
        </row>
        <row r="334">
          <cell r="H334">
            <v>131.08750000000001</v>
          </cell>
          <cell r="N334">
            <v>994.6</v>
          </cell>
          <cell r="W334">
            <v>377.6</v>
          </cell>
          <cell r="Z334">
            <v>504.125</v>
          </cell>
          <cell r="AM334">
            <v>15.703749999999999</v>
          </cell>
          <cell r="AN334">
            <v>16.527499999999996</v>
          </cell>
        </row>
        <row r="335">
          <cell r="H335">
            <v>133.4304347826087</v>
          </cell>
          <cell r="N335">
            <v>940.054347826087</v>
          </cell>
          <cell r="W335">
            <v>353.11956521739131</v>
          </cell>
          <cell r="Z335">
            <v>428.86956521739131</v>
          </cell>
          <cell r="AM335">
            <v>16.357391304347825</v>
          </cell>
          <cell r="AN335">
            <v>16.638260869565219</v>
          </cell>
        </row>
        <row r="336">
          <cell r="H336">
            <v>132.47368421052633</v>
          </cell>
          <cell r="N336">
            <v>962.97368421052636</v>
          </cell>
          <cell r="W336">
            <v>348</v>
          </cell>
          <cell r="Z336">
            <v>437.82894736842104</v>
          </cell>
          <cell r="AM336">
            <v>16.300999999999998</v>
          </cell>
          <cell r="AN336">
            <v>15.954999999999998</v>
          </cell>
        </row>
        <row r="337">
          <cell r="H337">
            <v>126.08809523809524</v>
          </cell>
          <cell r="N337">
            <v>975.53571428571433</v>
          </cell>
          <cell r="W337">
            <v>349.54761904761904</v>
          </cell>
          <cell r="Z337">
            <v>434.89285714285717</v>
          </cell>
          <cell r="AM337">
            <v>16.656363636363633</v>
          </cell>
          <cell r="AN337">
            <v>15.040909090909087</v>
          </cell>
        </row>
        <row r="338">
          <cell r="H338">
            <v>125.6875</v>
          </cell>
          <cell r="N338">
            <v>983.32500000000005</v>
          </cell>
          <cell r="W338">
            <v>342.8125</v>
          </cell>
          <cell r="Z338">
            <v>422.0625</v>
          </cell>
          <cell r="AM338">
            <v>16.672727272727272</v>
          </cell>
          <cell r="AN338">
            <v>13.963636363636361</v>
          </cell>
        </row>
        <row r="339">
          <cell r="H339">
            <v>122.0575</v>
          </cell>
          <cell r="N339">
            <v>972.01250000000005</v>
          </cell>
          <cell r="W339">
            <v>344.55</v>
          </cell>
          <cell r="Z339">
            <v>410.8125</v>
          </cell>
          <cell r="AM339">
            <v>15.468500000000001</v>
          </cell>
          <cell r="AN339">
            <v>13.5845</v>
          </cell>
        </row>
        <row r="340">
          <cell r="H340">
            <v>124.09047619047617</v>
          </cell>
          <cell r="N340">
            <v>971.23809523809518</v>
          </cell>
          <cell r="W340">
            <v>352.72619047619048</v>
          </cell>
          <cell r="Z340">
            <v>432.48809523809524</v>
          </cell>
          <cell r="AM340">
            <v>14.102500000000001</v>
          </cell>
          <cell r="AN340">
            <v>13.3</v>
          </cell>
        </row>
        <row r="341">
          <cell r="H341">
            <v>120.7529411764706</v>
          </cell>
          <cell r="N341">
            <v>1013.2647058823529</v>
          </cell>
          <cell r="W341">
            <v>366.16176470588238</v>
          </cell>
          <cell r="Z341">
            <v>456</v>
          </cell>
          <cell r="AM341">
            <v>13.500555555555557</v>
          </cell>
          <cell r="AN341">
            <v>13.066666666666665</v>
          </cell>
        </row>
        <row r="342">
          <cell r="H342">
            <v>118.93333333333332</v>
          </cell>
          <cell r="N342">
            <v>1039.3452380952381</v>
          </cell>
          <cell r="W342">
            <v>379.60714285714283</v>
          </cell>
          <cell r="Z342">
            <v>474.71428571428572</v>
          </cell>
          <cell r="AM342">
            <v>14.206190476190478</v>
          </cell>
          <cell r="AN342">
            <v>13.21952380952381</v>
          </cell>
        </row>
        <row r="343">
          <cell r="H343">
            <v>117.04047619047618</v>
          </cell>
          <cell r="N343">
            <v>1037.6428571428571</v>
          </cell>
          <cell r="W343">
            <v>385.48809523809524</v>
          </cell>
          <cell r="Z343">
            <v>474.89285714285717</v>
          </cell>
          <cell r="AM343">
            <v>14.431904761904761</v>
          </cell>
          <cell r="AN343">
            <v>13.51761904761905</v>
          </cell>
        </row>
        <row r="344">
          <cell r="H344">
            <v>118.17727272727274</v>
          </cell>
          <cell r="N344">
            <v>1020.1704545454545</v>
          </cell>
          <cell r="W344">
            <v>398.22727272727275</v>
          </cell>
          <cell r="Z344">
            <v>516.76136363636363</v>
          </cell>
          <cell r="AM344">
            <v>15.14818181818182</v>
          </cell>
          <cell r="AN344">
            <v>14.410909090909092</v>
          </cell>
        </row>
        <row r="345">
          <cell r="H345">
            <v>115.81666666666669</v>
          </cell>
          <cell r="N345">
            <v>925.21428571428567</v>
          </cell>
          <cell r="W345">
            <v>364.86904761904759</v>
          </cell>
          <cell r="Z345">
            <v>500.79761904761904</v>
          </cell>
          <cell r="AM345">
            <v>15.329047619047619</v>
          </cell>
          <cell r="AN345">
            <v>15.051428571428579</v>
          </cell>
        </row>
        <row r="346">
          <cell r="H346">
            <v>109.11190476190478</v>
          </cell>
          <cell r="N346">
            <v>850.65476190476193</v>
          </cell>
          <cell r="W346">
            <v>349.15476190476193</v>
          </cell>
          <cell r="Z346">
            <v>507.35714285714283</v>
          </cell>
          <cell r="AM346">
            <v>14.347142857142858</v>
          </cell>
          <cell r="AN346">
            <v>14.24714285714286</v>
          </cell>
        </row>
        <row r="347">
          <cell r="H347">
            <v>102.85000000000001</v>
          </cell>
          <cell r="N347">
            <v>861.804347826087</v>
          </cell>
          <cell r="W347">
            <v>358.33695652173913</v>
          </cell>
          <cell r="Z347">
            <v>538.31521739130437</v>
          </cell>
          <cell r="AM347">
            <v>15.057826086956519</v>
          </cell>
          <cell r="AN347">
            <v>14.682608695652174</v>
          </cell>
        </row>
        <row r="348">
          <cell r="H348">
            <v>97.626315789473708</v>
          </cell>
          <cell r="N348">
            <v>833.97368421052636</v>
          </cell>
          <cell r="W348">
            <v>352.34210526315792</v>
          </cell>
          <cell r="Z348">
            <v>503.32894736842104</v>
          </cell>
          <cell r="AM348">
            <v>16.189999999999998</v>
          </cell>
          <cell r="AN348">
            <v>14.741052631578947</v>
          </cell>
        </row>
        <row r="349">
          <cell r="H349">
            <v>114.93863636363635</v>
          </cell>
          <cell r="N349">
            <v>859.6704545454545</v>
          </cell>
          <cell r="W349">
            <v>368.10227272727275</v>
          </cell>
          <cell r="Z349">
            <v>511.35227272727275</v>
          </cell>
          <cell r="AM349">
            <v>15.683043478260869</v>
          </cell>
          <cell r="AN349">
            <v>15.027826086956519</v>
          </cell>
        </row>
        <row r="350">
          <cell r="H350">
            <v>111.79761904761905</v>
          </cell>
          <cell r="N350">
            <v>877.10714285714289</v>
          </cell>
          <cell r="W350">
            <v>365.79761904761904</v>
          </cell>
          <cell r="Z350">
            <v>505.32142857142856</v>
          </cell>
          <cell r="AM350">
            <v>14.5435</v>
          </cell>
          <cell r="AN350">
            <v>15.035499999999999</v>
          </cell>
        </row>
        <row r="351">
          <cell r="H351">
            <v>100.02368421052631</v>
          </cell>
          <cell r="N351">
            <v>900.1973684210526</v>
          </cell>
          <cell r="W351">
            <v>376.10526315789474</v>
          </cell>
          <cell r="Z351">
            <v>517.64473684210532</v>
          </cell>
          <cell r="AM351">
            <v>13.897368421052635</v>
          </cell>
          <cell r="AN351">
            <v>15.018947368421053</v>
          </cell>
        </row>
        <row r="352">
          <cell r="H352">
            <v>103.35000000000002</v>
          </cell>
          <cell r="N352">
            <v>908.39285714285711</v>
          </cell>
          <cell r="W352">
            <v>378.6904761904762</v>
          </cell>
          <cell r="Z352">
            <v>516.78571428571433</v>
          </cell>
          <cell r="AM352">
            <v>14.015238095238095</v>
          </cell>
          <cell r="AN352">
            <v>15.457142857142856</v>
          </cell>
        </row>
        <row r="353">
          <cell r="H353">
            <v>99.476315789473688</v>
          </cell>
          <cell r="N353">
            <v>910.36842105263156</v>
          </cell>
          <cell r="W353">
            <v>373.78947368421052</v>
          </cell>
          <cell r="Z353">
            <v>499.46052631578948</v>
          </cell>
          <cell r="AM353">
            <v>14.03736842105263</v>
          </cell>
          <cell r="AN353">
            <v>15.868947368421052</v>
          </cell>
        </row>
        <row r="354">
          <cell r="H354">
            <v>94.488095238095241</v>
          </cell>
          <cell r="N354">
            <v>896.03571428571433</v>
          </cell>
          <cell r="W354">
            <v>366.63095238095241</v>
          </cell>
          <cell r="Z354">
            <v>453.33333333333331</v>
          </cell>
          <cell r="AM354">
            <v>15.024285714285714</v>
          </cell>
          <cell r="AN354">
            <v>15.796666666666665</v>
          </cell>
        </row>
        <row r="355">
          <cell r="H355">
            <v>91.869047619047606</v>
          </cell>
          <cell r="N355">
            <v>882.47619047619048</v>
          </cell>
          <cell r="W355">
            <v>357.70238095238096</v>
          </cell>
          <cell r="Z355">
            <v>450.54761904761904</v>
          </cell>
          <cell r="AM355">
            <v>15.797142857142857</v>
          </cell>
          <cell r="AN355">
            <v>15.831428571428573</v>
          </cell>
        </row>
        <row r="356">
          <cell r="H356">
            <v>91.734090909090895</v>
          </cell>
          <cell r="N356">
            <v>830.9204545454545</v>
          </cell>
          <cell r="W356">
            <v>379.76136363636363</v>
          </cell>
          <cell r="Z356">
            <v>457.73863636363637</v>
          </cell>
          <cell r="AM356">
            <v>16.325909090909093</v>
          </cell>
          <cell r="AN356">
            <v>16.227272727272723</v>
          </cell>
        </row>
        <row r="357">
          <cell r="H357">
            <v>100.705</v>
          </cell>
          <cell r="N357">
            <v>888.9</v>
          </cell>
          <cell r="W357">
            <v>435.22500000000002</v>
          </cell>
          <cell r="Z357">
            <v>524.83749999999998</v>
          </cell>
          <cell r="AM357">
            <v>16.305499999999999</v>
          </cell>
          <cell r="AN357">
            <v>16.743000000000006</v>
          </cell>
        </row>
        <row r="358">
          <cell r="H358">
            <v>104.85227272727273</v>
          </cell>
          <cell r="N358">
            <v>885.78409090909088</v>
          </cell>
          <cell r="W358">
            <v>427.04545454545456</v>
          </cell>
          <cell r="Z358">
            <v>506.27272727272725</v>
          </cell>
          <cell r="AM358">
            <v>17.211111111111112</v>
          </cell>
          <cell r="AN358">
            <v>16.897777777777776</v>
          </cell>
        </row>
        <row r="359">
          <cell r="H359">
            <v>94.570454545454552</v>
          </cell>
          <cell r="N359">
            <v>856.27272727272725</v>
          </cell>
          <cell r="W359">
            <v>376.85</v>
          </cell>
          <cell r="Z359">
            <v>475.40909090909093</v>
          </cell>
          <cell r="AM359">
            <v>17.558636363636367</v>
          </cell>
          <cell r="AN359">
            <v>16.632727272727276</v>
          </cell>
        </row>
        <row r="360">
          <cell r="H360">
            <v>97.92</v>
          </cell>
          <cell r="N360">
            <v>834.11699999999996</v>
          </cell>
          <cell r="W360">
            <v>362.16250000000002</v>
          </cell>
          <cell r="Z360">
            <v>479.125</v>
          </cell>
          <cell r="AM360">
            <v>18.148499999999995</v>
          </cell>
          <cell r="AN360">
            <v>16.379499999999993</v>
          </cell>
        </row>
        <row r="361">
          <cell r="H361">
            <v>97.336956521739154</v>
          </cell>
          <cell r="N361">
            <v>924.97826086956525</v>
          </cell>
          <cell r="W361">
            <v>389.77173913043481</v>
          </cell>
          <cell r="Z361">
            <v>508</v>
          </cell>
          <cell r="AM361">
            <v>18.650000000000002</v>
          </cell>
          <cell r="AN361">
            <v>16.430000000000003</v>
          </cell>
        </row>
        <row r="362">
          <cell r="H362">
            <v>109.91428571428575</v>
          </cell>
          <cell r="N362">
            <v>905.79761904761904</v>
          </cell>
          <cell r="W362">
            <v>373.10690476190473</v>
          </cell>
          <cell r="Z362">
            <v>516.57142857142856</v>
          </cell>
          <cell r="AM362">
            <v>20.240526315789477</v>
          </cell>
          <cell r="AN362">
            <v>16.714210526315782</v>
          </cell>
        </row>
        <row r="363">
          <cell r="H363">
            <v>128.82368421052632</v>
          </cell>
          <cell r="N363">
            <v>908.93421052631584</v>
          </cell>
          <cell r="W363">
            <v>376.80263157894734</v>
          </cell>
          <cell r="Z363">
            <v>541.89473684210532</v>
          </cell>
          <cell r="AM363">
            <v>19.52375</v>
          </cell>
          <cell r="AN363">
            <v>16.729374999999997</v>
          </cell>
        </row>
        <row r="364">
          <cell r="H364">
            <v>113.5904761904762</v>
          </cell>
          <cell r="N364">
            <v>917.38095238095241</v>
          </cell>
          <cell r="W364">
            <v>385.73809523809524</v>
          </cell>
          <cell r="Z364">
            <v>561.45238095238096</v>
          </cell>
          <cell r="AM364">
            <v>17.015714285714289</v>
          </cell>
          <cell r="AN364">
            <v>16.779523809523806</v>
          </cell>
        </row>
        <row r="365">
          <cell r="H365">
            <v>103.44117647058822</v>
          </cell>
          <cell r="N365">
            <v>886.73529411764707</v>
          </cell>
          <cell r="W365">
            <v>378.04411764705884</v>
          </cell>
          <cell r="Z365">
            <v>550.57352941176475</v>
          </cell>
          <cell r="AM365">
            <v>17.002105263157894</v>
          </cell>
          <cell r="AN365">
            <v>16.376315789473683</v>
          </cell>
        </row>
        <row r="366">
          <cell r="H366">
            <v>114.84545454545456</v>
          </cell>
          <cell r="N366">
            <v>869.18181818181813</v>
          </cell>
          <cell r="W366">
            <v>359.65909090909093</v>
          </cell>
          <cell r="Z366">
            <v>534.76136363636363</v>
          </cell>
          <cell r="AM366">
            <v>16.410666666666668</v>
          </cell>
          <cell r="AN366">
            <v>15.385333333333334</v>
          </cell>
        </row>
        <row r="367">
          <cell r="H367">
            <v>113.77619047619046</v>
          </cell>
          <cell r="N367">
            <v>843.66666666666663</v>
          </cell>
          <cell r="W367">
            <v>320.90476190476193</v>
          </cell>
          <cell r="Z367">
            <v>541.30952380952385</v>
          </cell>
          <cell r="AM367">
            <v>13.418095238095237</v>
          </cell>
          <cell r="AN367">
            <v>11.34380952380952</v>
          </cell>
        </row>
        <row r="368">
          <cell r="H368">
            <v>105.16500000000001</v>
          </cell>
          <cell r="N368">
            <v>841.86249999999995</v>
          </cell>
          <cell r="W368">
            <v>318.7</v>
          </cell>
          <cell r="Z368">
            <v>515.15</v>
          </cell>
          <cell r="AM368">
            <v>11.9505</v>
          </cell>
          <cell r="AN368">
            <v>10.468000000000004</v>
          </cell>
        </row>
        <row r="369">
          <cell r="H369">
            <v>96.710227272727295</v>
          </cell>
          <cell r="N369">
            <v>867.2045454545455</v>
          </cell>
          <cell r="W369">
            <v>327.61363636363637</v>
          </cell>
          <cell r="Z369">
            <v>497.29545454545456</v>
          </cell>
          <cell r="AM369">
            <v>19.857272727272729</v>
          </cell>
          <cell r="AN369">
            <v>13.251363636363635</v>
          </cell>
        </row>
        <row r="370">
          <cell r="H370">
            <v>103.27045454545454</v>
          </cell>
          <cell r="N370">
            <v>895.21590909090912</v>
          </cell>
          <cell r="W370">
            <v>332.06818181818181</v>
          </cell>
          <cell r="Z370">
            <v>523.55681818181813</v>
          </cell>
          <cell r="AM370">
            <v>24.098181818181821</v>
          </cell>
          <cell r="AN370">
            <v>13.91818181818182</v>
          </cell>
        </row>
        <row r="371">
          <cell r="H371">
            <v>96.710227272727295</v>
          </cell>
          <cell r="N371">
            <v>867.2045454545455</v>
          </cell>
          <cell r="W371">
            <v>327.61363636363637</v>
          </cell>
          <cell r="Z371">
            <v>497.29545454545456</v>
          </cell>
          <cell r="AM371">
            <v>19.857272727272729</v>
          </cell>
          <cell r="AN371">
            <v>13.251363636363635</v>
          </cell>
        </row>
        <row r="372">
          <cell r="H372">
            <v>121.14761904761905</v>
          </cell>
          <cell r="N372">
            <v>998.33333333333337</v>
          </cell>
          <cell r="W372">
            <v>364.09523809523807</v>
          </cell>
          <cell r="Z372">
            <v>548.61904761904759</v>
          </cell>
          <cell r="AM372">
            <v>16.762380952380958</v>
          </cell>
          <cell r="AN372">
            <v>12.803809523809523</v>
          </cell>
        </row>
        <row r="373">
          <cell r="H373">
            <v>107.40227272727272</v>
          </cell>
          <cell r="N373">
            <v>1054.8068181818182</v>
          </cell>
          <cell r="W373">
            <v>398.89772727272725</v>
          </cell>
          <cell r="Z373">
            <v>606.2045454545455</v>
          </cell>
          <cell r="AM373">
            <v>21.150909090909089</v>
          </cell>
          <cell r="AN373">
            <v>13.558636363636362</v>
          </cell>
        </row>
        <row r="374">
          <cell r="H374">
            <v>111.33157894736843</v>
          </cell>
          <cell r="N374">
            <v>1139.3026315789473</v>
          </cell>
          <cell r="W374">
            <v>415.06578947368422</v>
          </cell>
          <cell r="Z374">
            <v>598.57894736842104</v>
          </cell>
          <cell r="AM374">
            <v>23.112631578947365</v>
          </cell>
          <cell r="AN374">
            <v>13.452105263157897</v>
          </cell>
        </row>
        <row r="375">
          <cell r="H375">
            <v>121.22380952380952</v>
          </cell>
          <cell r="N375">
            <v>1207.4318181818182</v>
          </cell>
          <cell r="W375">
            <v>435.46590909090907</v>
          </cell>
          <cell r="Z375">
            <v>600</v>
          </cell>
          <cell r="AM375">
            <v>16.00454545454545</v>
          </cell>
          <cell r="AN375">
            <v>13.506818181818181</v>
          </cell>
        </row>
        <row r="376">
          <cell r="H376">
            <v>124.40000000000002</v>
          </cell>
          <cell r="N376">
            <v>1372.5131578947369</v>
          </cell>
          <cell r="W376">
            <v>515.39473684210532</v>
          </cell>
          <cell r="Z376">
            <v>655.13157894736844</v>
          </cell>
          <cell r="AM376">
            <v>16.256842105263157</v>
          </cell>
          <cell r="AN376">
            <v>13.797368421052637</v>
          </cell>
        </row>
        <row r="377">
          <cell r="H377">
            <v>127.28947368421051</v>
          </cell>
          <cell r="N377">
            <v>1382.0526315789473</v>
          </cell>
          <cell r="W377">
            <v>549.97368421052636</v>
          </cell>
          <cell r="Z377">
            <v>651.85526315789468</v>
          </cell>
          <cell r="AM377">
            <v>15.657368421052629</v>
          </cell>
          <cell r="AN377">
            <v>13.39</v>
          </cell>
        </row>
        <row r="378">
          <cell r="H378">
            <v>129.15652173913043</v>
          </cell>
          <cell r="N378">
            <v>1414.8804347826087</v>
          </cell>
          <cell r="W378">
            <v>552.804347826087</v>
          </cell>
          <cell r="Z378">
            <v>635.78260869565213</v>
          </cell>
          <cell r="AM378">
            <v>16.286086956521739</v>
          </cell>
          <cell r="AN378">
            <v>14.293913043478266</v>
          </cell>
        </row>
        <row r="379">
          <cell r="H379">
            <v>132.47142857142859</v>
          </cell>
          <cell r="N379">
            <v>1465.5</v>
          </cell>
          <cell r="W379">
            <v>616.07142857142856</v>
          </cell>
          <cell r="Z379">
            <v>667.83333333333337</v>
          </cell>
          <cell r="AM379">
            <v>17.624285714285712</v>
          </cell>
          <cell r="AN379">
            <v>15.455714285714285</v>
          </cell>
        </row>
        <row r="380">
          <cell r="H380">
            <v>149.23999999999998</v>
          </cell>
          <cell r="N380">
            <v>1572.2375</v>
          </cell>
          <cell r="W380">
            <v>697.38750000000005</v>
          </cell>
          <cell r="Z380">
            <v>709.98749999999995</v>
          </cell>
          <cell r="AM380">
            <v>18.813499999999998</v>
          </cell>
          <cell r="AN380">
            <v>16.139999999999997</v>
          </cell>
        </row>
        <row r="381">
          <cell r="H381">
            <v>156.29318181818181</v>
          </cell>
          <cell r="N381">
            <v>1462.4431818181818</v>
          </cell>
          <cell r="W381">
            <v>672.40909090909088</v>
          </cell>
          <cell r="Z381">
            <v>667.11363636363637</v>
          </cell>
          <cell r="AM381">
            <v>17.377272727272725</v>
          </cell>
          <cell r="AN381">
            <v>16.437272727272724</v>
          </cell>
        </row>
        <row r="382">
          <cell r="H382">
            <v>169.31666666666666</v>
          </cell>
          <cell r="N382">
            <v>1424.9285714285713</v>
          </cell>
          <cell r="W382">
            <v>605.08333333333337</v>
          </cell>
          <cell r="Z382">
            <v>665.11904761904759</v>
          </cell>
          <cell r="AM382">
            <v>16.70809523809524</v>
          </cell>
          <cell r="AN382">
            <v>15.982380952380952</v>
          </cell>
        </row>
        <row r="383">
          <cell r="H383">
            <v>181.92272727272726</v>
          </cell>
          <cell r="N383">
            <v>1371.7727272727273</v>
          </cell>
          <cell r="W383">
            <v>552.22727272727275</v>
          </cell>
          <cell r="Z383">
            <v>725.73863636363637</v>
          </cell>
          <cell r="AM383">
            <v>16.104090909090914</v>
          </cell>
          <cell r="AN383">
            <v>15.754999999999997</v>
          </cell>
        </row>
        <row r="384">
          <cell r="H384">
            <v>189.10714285714286</v>
          </cell>
          <cell r="N384">
            <v>1277.6071428571429</v>
          </cell>
          <cell r="W384">
            <v>518.59523809523807</v>
          </cell>
          <cell r="Z384">
            <v>703.77380952380952</v>
          </cell>
          <cell r="AM384">
            <v>16.742857142857151</v>
          </cell>
          <cell r="AN384">
            <v>16.431428571428572</v>
          </cell>
        </row>
        <row r="385">
          <cell r="H385">
            <v>202.76904761904765</v>
          </cell>
          <cell r="N385">
            <v>1230.202380952381</v>
          </cell>
          <cell r="W385">
            <v>536.61904761904759</v>
          </cell>
          <cell r="Z385">
            <v>745.54761904761904</v>
          </cell>
          <cell r="AM385">
            <v>17.972857142857144</v>
          </cell>
          <cell r="AN385">
            <v>16.977142857142862</v>
          </cell>
        </row>
        <row r="386">
          <cell r="H386">
            <v>221.3880952380953</v>
          </cell>
          <cell r="N386">
            <v>1237.1547619047619</v>
          </cell>
          <cell r="W386">
            <v>570.89285714285711</v>
          </cell>
          <cell r="Z386">
            <v>806.47619047619048</v>
          </cell>
          <cell r="AM386">
            <v>17.981904761904758</v>
          </cell>
          <cell r="AN386">
            <v>18.517619047619046</v>
          </cell>
        </row>
        <row r="387">
          <cell r="H387">
            <v>235.08809523809526</v>
          </cell>
          <cell r="N387">
            <v>1287.7738095238096</v>
          </cell>
          <cell r="W387">
            <v>591.82142857142856</v>
          </cell>
          <cell r="Z387">
            <v>788.35714285714289</v>
          </cell>
          <cell r="AM387">
            <v>18.503809523809526</v>
          </cell>
          <cell r="AN387">
            <v>19.689523809523809</v>
          </cell>
        </row>
        <row r="388">
          <cell r="H388">
            <v>236.24</v>
          </cell>
          <cell r="N388">
            <v>1400.1</v>
          </cell>
          <cell r="W388">
            <v>609.375</v>
          </cell>
          <cell r="Z388">
            <v>772.26250000000005</v>
          </cell>
          <cell r="AM388">
            <v>20.138500000000001</v>
          </cell>
          <cell r="AN388">
            <v>22.425500000000003</v>
          </cell>
        </row>
        <row r="389">
          <cell r="H389">
            <v>246.19736842105263</v>
          </cell>
          <cell r="N389">
            <v>1588.5526315789473</v>
          </cell>
          <cell r="W389">
            <v>650.36842105263156</v>
          </cell>
          <cell r="Z389">
            <v>805.92105263157896</v>
          </cell>
          <cell r="AM389">
            <v>20.752105263157897</v>
          </cell>
          <cell r="AN389">
            <v>23.711578947368412</v>
          </cell>
        </row>
        <row r="390">
          <cell r="H390">
            <v>223.07826086956527</v>
          </cell>
          <cell r="N390">
            <v>1678.5108695652175</v>
          </cell>
          <cell r="W390">
            <v>747.51086956521738</v>
          </cell>
          <cell r="Z390">
            <v>1128.304347826087</v>
          </cell>
          <cell r="AM390">
            <v>22.509565217391305</v>
          </cell>
          <cell r="AN390">
            <v>24.796521739130441</v>
          </cell>
        </row>
        <row r="391">
          <cell r="H391">
            <v>225.09722222222229</v>
          </cell>
          <cell r="N391">
            <v>1678.7361111111111</v>
          </cell>
          <cell r="W391">
            <v>784.86111111111109</v>
          </cell>
          <cell r="Z391">
            <v>1066.8194444444443</v>
          </cell>
          <cell r="AM391">
            <v>24.144999999999996</v>
          </cell>
          <cell r="AN391">
            <v>25.217777777777776</v>
          </cell>
        </row>
        <row r="392">
          <cell r="H392">
            <v>218.33333333333334</v>
          </cell>
          <cell r="N392">
            <v>1677.0238095238096</v>
          </cell>
          <cell r="W392">
            <v>789.01190476190482</v>
          </cell>
          <cell r="Z392">
            <v>1140.9285714285713</v>
          </cell>
          <cell r="AM392">
            <v>24.939999999999994</v>
          </cell>
          <cell r="AN392">
            <v>24.85047619047619</v>
          </cell>
        </row>
        <row r="393">
          <cell r="H393">
            <v>231.32749999999996</v>
          </cell>
          <cell r="N393">
            <v>1689.1125</v>
          </cell>
          <cell r="W393">
            <v>756.91250000000002</v>
          </cell>
          <cell r="Z393">
            <v>1007.4375</v>
          </cell>
          <cell r="AM393">
            <v>24.206</v>
          </cell>
          <cell r="AN393">
            <v>25.75200000000001</v>
          </cell>
        </row>
        <row r="394">
          <cell r="H394">
            <v>215.89210526315787</v>
          </cell>
          <cell r="N394">
            <v>1545.8552631578948</v>
          </cell>
          <cell r="W394">
            <v>665.61842105263156</v>
          </cell>
          <cell r="Z394">
            <v>806.64473684210532</v>
          </cell>
          <cell r="AM394">
            <v>22.546842105263163</v>
          </cell>
          <cell r="AN394">
            <v>25.761052631578952</v>
          </cell>
        </row>
        <row r="395">
          <cell r="H395">
            <v>224.22173913043477</v>
          </cell>
          <cell r="N395">
            <v>1569.858695652174</v>
          </cell>
          <cell r="W395">
            <v>632.07608695652175</v>
          </cell>
          <cell r="Z395">
            <v>784.32608695652175</v>
          </cell>
          <cell r="AM395">
            <v>20.269565217391303</v>
          </cell>
          <cell r="AN395">
            <v>24.731304347826089</v>
          </cell>
        </row>
        <row r="396">
          <cell r="H396">
            <v>225.66000000000003</v>
          </cell>
          <cell r="N396">
            <v>1458.45</v>
          </cell>
          <cell r="W396">
            <v>679.73749999999995</v>
          </cell>
          <cell r="Z396">
            <v>854.8125</v>
          </cell>
          <cell r="AM396">
            <v>19.84</v>
          </cell>
          <cell r="AN396">
            <v>24.554499999999997</v>
          </cell>
        </row>
        <row r="397">
          <cell r="H397">
            <v>199.36190476190481</v>
          </cell>
          <cell r="N397">
            <v>1249.6984523809524</v>
          </cell>
          <cell r="W397">
            <v>685.54761904761904</v>
          </cell>
          <cell r="Z397">
            <v>869.77380952380952</v>
          </cell>
          <cell r="AM397">
            <v>21.649999999999995</v>
          </cell>
          <cell r="AN397">
            <v>24.754761904761907</v>
          </cell>
        </row>
        <row r="398">
          <cell r="H398">
            <v>165.15952380952382</v>
          </cell>
          <cell r="N398">
            <v>1442.0119047619048</v>
          </cell>
          <cell r="W398">
            <v>668.23809523809518</v>
          </cell>
          <cell r="Z398">
            <v>812.09523809523807</v>
          </cell>
          <cell r="AM398">
            <v>20.947500000000002</v>
          </cell>
          <cell r="AN398">
            <v>23.093500000000006</v>
          </cell>
        </row>
        <row r="399">
          <cell r="H399">
            <v>164.41428571428577</v>
          </cell>
          <cell r="N399">
            <v>1474.4880952380952</v>
          </cell>
          <cell r="W399">
            <v>650.90476190476193</v>
          </cell>
          <cell r="Z399">
            <v>747.4</v>
          </cell>
          <cell r="AM399">
            <v>20.552380952380947</v>
          </cell>
          <cell r="AN399">
            <v>21.955714285714283</v>
          </cell>
        </row>
        <row r="400">
          <cell r="H400">
            <v>159.29749999999999</v>
          </cell>
          <cell r="N400">
            <v>1510.15</v>
          </cell>
          <cell r="W400">
            <v>670.38750000000005</v>
          </cell>
          <cell r="Z400">
            <v>744.625</v>
          </cell>
          <cell r="AM400">
            <v>19.573</v>
          </cell>
          <cell r="AN400">
            <v>20.059500000000003</v>
          </cell>
        </row>
        <row r="401">
          <cell r="H401">
            <v>182.6368421052631</v>
          </cell>
          <cell r="N401">
            <v>1527.6052631578948</v>
          </cell>
          <cell r="W401">
            <v>671.09210526315792</v>
          </cell>
          <cell r="Z401">
            <v>751.8026315789474</v>
          </cell>
          <cell r="AM401">
            <v>17.88882352941177</v>
          </cell>
          <cell r="AN401">
            <v>18.853529411764708</v>
          </cell>
        </row>
        <row r="402">
          <cell r="H402">
            <v>179.6934782608696</v>
          </cell>
          <cell r="N402">
            <v>1489.7608695652175</v>
          </cell>
          <cell r="W402">
            <v>637.35869565217388</v>
          </cell>
          <cell r="Z402">
            <v>686.9021739130435</v>
          </cell>
          <cell r="AM402">
            <v>17.924347826086958</v>
          </cell>
          <cell r="AN402">
            <v>18.397391304347835</v>
          </cell>
        </row>
        <row r="403">
          <cell r="H403">
            <v>191.54999999999998</v>
          </cell>
          <cell r="N403">
            <v>1487.9605263157894</v>
          </cell>
          <cell r="W403">
            <v>654.68421052631584</v>
          </cell>
          <cell r="Z403">
            <v>666.38157894736844</v>
          </cell>
          <cell r="AM403">
            <v>18.551052631578948</v>
          </cell>
          <cell r="AN403">
            <v>18.036842105263162</v>
          </cell>
        </row>
        <row r="404">
          <cell r="H404">
            <v>187.2285714285714</v>
          </cell>
          <cell r="N404">
            <v>1382.297619047619</v>
          </cell>
          <cell r="W404">
            <v>607.45238095238096</v>
          </cell>
          <cell r="Z404">
            <v>620.45238095238096</v>
          </cell>
          <cell r="AM404">
            <v>16.53619047619048</v>
          </cell>
          <cell r="AN404">
            <v>18.044285714285717</v>
          </cell>
        </row>
        <row r="405">
          <cell r="H405">
            <v>177.32749999999999</v>
          </cell>
          <cell r="N405">
            <v>1434.075</v>
          </cell>
          <cell r="W405">
            <v>615.41250000000002</v>
          </cell>
          <cell r="Z405">
            <v>661.75</v>
          </cell>
          <cell r="AM405">
            <v>15.000500000000002</v>
          </cell>
          <cell r="AN405">
            <v>18.114000000000008</v>
          </cell>
        </row>
        <row r="406">
          <cell r="H406">
            <v>160.20750000000001</v>
          </cell>
          <cell r="N406">
            <v>1508.95</v>
          </cell>
          <cell r="W406">
            <v>548.6</v>
          </cell>
          <cell r="Z406">
            <v>677.51250000000005</v>
          </cell>
          <cell r="AM406">
            <v>13.870000000000001</v>
          </cell>
          <cell r="AN406">
            <v>18.185500000000001</v>
          </cell>
        </row>
      </sheetData>
      <sheetData sheetId="1">
        <row r="130">
          <cell r="K130">
            <v>284.40380952380951</v>
          </cell>
          <cell r="X130">
            <v>17.816190476190474</v>
          </cell>
          <cell r="AB130">
            <v>349.90285714285716</v>
          </cell>
        </row>
        <row r="131">
          <cell r="K131">
            <v>305.07111111111112</v>
          </cell>
          <cell r="X131">
            <v>17.473333333333333</v>
          </cell>
          <cell r="AB131">
            <v>342.27611111111105</v>
          </cell>
        </row>
        <row r="132">
          <cell r="K132">
            <v>337.03045454545457</v>
          </cell>
          <cell r="X132">
            <v>20.056818181818183</v>
          </cell>
          <cell r="AB132">
            <v>407.55227272727262</v>
          </cell>
        </row>
        <row r="133">
          <cell r="K133">
            <v>336.39749999999998</v>
          </cell>
          <cell r="X133">
            <v>19.347000000000001</v>
          </cell>
          <cell r="AB133">
            <v>444.93850000000003</v>
          </cell>
        </row>
        <row r="134">
          <cell r="K134">
            <v>324.55476190476173</v>
          </cell>
          <cell r="X134">
            <v>19.024285714285714</v>
          </cell>
          <cell r="AB134">
            <v>413.64809523809527</v>
          </cell>
        </row>
        <row r="135">
          <cell r="K135">
            <v>300.89681818181822</v>
          </cell>
          <cell r="X135">
            <v>19.549090909090907</v>
          </cell>
          <cell r="AB135">
            <v>382.94227272727278</v>
          </cell>
        </row>
        <row r="136">
          <cell r="K136">
            <v>255.60666666666663</v>
          </cell>
          <cell r="X136">
            <v>19.264285714285712</v>
          </cell>
          <cell r="AB136">
            <v>372.33047619047619</v>
          </cell>
        </row>
        <row r="137">
          <cell r="K137">
            <v>253.86521739130433</v>
          </cell>
          <cell r="X137">
            <v>18.643478260869568</v>
          </cell>
          <cell r="AB137">
            <v>363.86043478260865</v>
          </cell>
        </row>
        <row r="138">
          <cell r="K138">
            <v>230.40619047619052</v>
          </cell>
          <cell r="X138">
            <v>18.360952380952376</v>
          </cell>
          <cell r="AB138">
            <v>334.97476190476192</v>
          </cell>
        </row>
        <row r="139">
          <cell r="K139">
            <v>244.35799999999995</v>
          </cell>
          <cell r="X139">
            <v>17.776500000000002</v>
          </cell>
          <cell r="AB139">
            <v>321.78700000000003</v>
          </cell>
        </row>
        <row r="140">
          <cell r="K140">
            <v>252.90099999999998</v>
          </cell>
          <cell r="X140">
            <v>16.496999999999996</v>
          </cell>
          <cell r="AB140">
            <v>331.46699999999998</v>
          </cell>
        </row>
        <row r="141">
          <cell r="K141">
            <v>248.1271428571429</v>
          </cell>
          <cell r="X141">
            <v>16.735238095238095</v>
          </cell>
          <cell r="AB141">
            <v>350.16952380952381</v>
          </cell>
        </row>
        <row r="142">
          <cell r="K142">
            <v>291.50409090909085</v>
          </cell>
          <cell r="X142">
            <v>17.554090909090913</v>
          </cell>
          <cell r="AB142">
            <v>356.92136363636359</v>
          </cell>
        </row>
        <row r="143">
          <cell r="K143">
            <v>269.74666666666667</v>
          </cell>
          <cell r="X143">
            <v>16.52277777777778</v>
          </cell>
          <cell r="AB143">
            <v>353.07499999999999</v>
          </cell>
        </row>
        <row r="144">
          <cell r="K144">
            <v>254.43913043478267</v>
          </cell>
          <cell r="Q144">
            <v>27.789333333333335</v>
          </cell>
          <cell r="X144">
            <v>14.622608695652175</v>
          </cell>
          <cell r="AB144">
            <v>346.4586956521739</v>
          </cell>
        </row>
        <row r="145">
          <cell r="K145">
            <v>248.81777777777779</v>
          </cell>
          <cell r="Q145">
            <v>27.020555555555557</v>
          </cell>
          <cell r="X145">
            <v>14.439999999999998</v>
          </cell>
          <cell r="AB145">
            <v>339.92055555555555</v>
          </cell>
        </row>
        <row r="146">
          <cell r="K146">
            <v>234.86272727272728</v>
          </cell>
          <cell r="Q146">
            <v>28.682727272727277</v>
          </cell>
          <cell r="X146">
            <v>15.253636363636362</v>
          </cell>
          <cell r="AB146">
            <v>342.41045454545457</v>
          </cell>
        </row>
        <row r="147">
          <cell r="K147">
            <v>224.45142857142861</v>
          </cell>
          <cell r="Q147">
            <v>29.411578947368419</v>
          </cell>
          <cell r="X147">
            <v>16.470000000000002</v>
          </cell>
          <cell r="AB147">
            <v>365.86142857142852</v>
          </cell>
        </row>
        <row r="148">
          <cell r="K148">
            <v>218.15952380952382</v>
          </cell>
          <cell r="Q148">
            <v>29.599523809523809</v>
          </cell>
          <cell r="X148">
            <v>16.690000000000001</v>
          </cell>
          <cell r="AB148">
            <v>379.88238095238097</v>
          </cell>
        </row>
        <row r="149">
          <cell r="K149">
            <v>232.82347826086954</v>
          </cell>
          <cell r="Q149">
            <v>28.912608695652171</v>
          </cell>
          <cell r="X149">
            <v>16.85869565217391</v>
          </cell>
          <cell r="AB149">
            <v>391.71304347826083</v>
          </cell>
        </row>
        <row r="150">
          <cell r="K150">
            <v>233.47200000000004</v>
          </cell>
          <cell r="Q150">
            <v>29.099</v>
          </cell>
          <cell r="X150">
            <v>17.942499999999999</v>
          </cell>
          <cell r="AB150">
            <v>410.93400000000003</v>
          </cell>
        </row>
        <row r="151">
          <cell r="K151">
            <v>235.12095238095242</v>
          </cell>
          <cell r="Q151">
            <v>32.12619047619048</v>
          </cell>
          <cell r="X151">
            <v>21.09095238095238</v>
          </cell>
          <cell r="AB151">
            <v>494.31714285714293</v>
          </cell>
        </row>
        <row r="152">
          <cell r="K152">
            <v>269.13049999999998</v>
          </cell>
          <cell r="Q152">
            <v>34.371499999999997</v>
          </cell>
          <cell r="X152">
            <v>22.932500000000001</v>
          </cell>
          <cell r="AB152">
            <v>510.71500000000003</v>
          </cell>
        </row>
        <row r="153">
          <cell r="K153">
            <v>291.35263157894735</v>
          </cell>
          <cell r="Q153">
            <v>33.31421052631579</v>
          </cell>
          <cell r="X153">
            <v>24.959473684210526</v>
          </cell>
          <cell r="AB153">
            <v>483.09421052631575</v>
          </cell>
        </row>
        <row r="154">
          <cell r="K154">
            <v>281.63136363636363</v>
          </cell>
          <cell r="Q154">
            <v>33.676363636363639</v>
          </cell>
          <cell r="X154">
            <v>25.023181818181811</v>
          </cell>
          <cell r="AB154">
            <v>475.49090909090904</v>
          </cell>
        </row>
        <row r="155">
          <cell r="K155">
            <v>267.6588888888889</v>
          </cell>
          <cell r="Q155">
            <v>34.709444444444451</v>
          </cell>
          <cell r="X155">
            <v>22.02333333333333</v>
          </cell>
          <cell r="AB155">
            <v>465.41222222222223</v>
          </cell>
        </row>
        <row r="156">
          <cell r="K156">
            <v>252.71545454545449</v>
          </cell>
          <cell r="Q156">
            <v>34.005909090909093</v>
          </cell>
          <cell r="X156">
            <v>20.195909090909087</v>
          </cell>
          <cell r="AB156">
            <v>464.80227272727274</v>
          </cell>
        </row>
        <row r="157">
          <cell r="K157">
            <v>238.87550000000002</v>
          </cell>
          <cell r="Q157">
            <v>31.955999999999996</v>
          </cell>
          <cell r="X157">
            <v>19.206000000000007</v>
          </cell>
          <cell r="AB157">
            <v>479.23649999999998</v>
          </cell>
        </row>
        <row r="158">
          <cell r="K158">
            <v>232.19636363636366</v>
          </cell>
          <cell r="Q158">
            <v>32.123636363636365</v>
          </cell>
          <cell r="X158">
            <v>18.931818181818176</v>
          </cell>
          <cell r="AB158">
            <v>496.78181818181815</v>
          </cell>
        </row>
        <row r="159">
          <cell r="K159">
            <v>240.79650000000001</v>
          </cell>
          <cell r="Q159">
            <v>32.942999999999998</v>
          </cell>
          <cell r="X159">
            <v>19.580499999999997</v>
          </cell>
          <cell r="AB159">
            <v>495.60949999999991</v>
          </cell>
        </row>
        <row r="160">
          <cell r="K160">
            <v>238.6313636363636</v>
          </cell>
          <cell r="Q160">
            <v>33.651818181818186</v>
          </cell>
          <cell r="X160">
            <v>18.970000000000002</v>
          </cell>
          <cell r="AB160">
            <v>504.90454545454537</v>
          </cell>
        </row>
        <row r="161">
          <cell r="K161">
            <v>254.54478260869567</v>
          </cell>
          <cell r="Q161">
            <v>37.106086956521743</v>
          </cell>
          <cell r="X161">
            <v>22.13304347826087</v>
          </cell>
          <cell r="AB161">
            <v>559.82826086956527</v>
          </cell>
        </row>
        <row r="162">
          <cell r="K162">
            <v>259.14736842105265</v>
          </cell>
          <cell r="Q162">
            <v>41.301578947368419</v>
          </cell>
          <cell r="X162">
            <v>26.954210526315794</v>
          </cell>
          <cell r="AB162">
            <v>627.84947368421047</v>
          </cell>
        </row>
        <row r="163">
          <cell r="K163">
            <v>255.83681818181822</v>
          </cell>
          <cell r="Q163">
            <v>42.197272727272718</v>
          </cell>
          <cell r="X163">
            <v>27.362727272727273</v>
          </cell>
          <cell r="AB163">
            <v>609.09363636363628</v>
          </cell>
        </row>
        <row r="164">
          <cell r="K164">
            <v>245.82049999999998</v>
          </cell>
          <cell r="Q164">
            <v>42.96</v>
          </cell>
          <cell r="X164">
            <v>31.718000000000007</v>
          </cell>
          <cell r="AB164">
            <v>565.42100000000005</v>
          </cell>
        </row>
        <row r="165">
          <cell r="K165">
            <v>261.27944444444449</v>
          </cell>
          <cell r="Q165">
            <v>44.029444444444451</v>
          </cell>
          <cell r="X165">
            <v>33.795000000000002</v>
          </cell>
          <cell r="AB165">
            <v>592.40166666666653</v>
          </cell>
        </row>
        <row r="166">
          <cell r="K166">
            <v>267.83863636363634</v>
          </cell>
          <cell r="Q166">
            <v>47.927727272727275</v>
          </cell>
          <cell r="X166">
            <v>30.926363636363636</v>
          </cell>
          <cell r="AB166">
            <v>636.81590909090914</v>
          </cell>
        </row>
        <row r="167">
          <cell r="K167">
            <v>285.18578947368422</v>
          </cell>
          <cell r="Q167">
            <v>49.993684210526311</v>
          </cell>
          <cell r="X167">
            <v>27.793684210526319</v>
          </cell>
          <cell r="AB167">
            <v>662.95666666666671</v>
          </cell>
        </row>
        <row r="168">
          <cell r="K168">
            <v>263.28449999999998</v>
          </cell>
          <cell r="Q168">
            <v>48.061</v>
          </cell>
          <cell r="X168">
            <v>27.190000000000005</v>
          </cell>
          <cell r="AB168">
            <v>734.97799999999984</v>
          </cell>
        </row>
        <row r="169">
          <cell r="K169">
            <v>256.34952380952382</v>
          </cell>
          <cell r="Q169">
            <v>46.722380952380945</v>
          </cell>
          <cell r="X169">
            <v>26.619523809523816</v>
          </cell>
          <cell r="AB169">
            <v>774.10142857142876</v>
          </cell>
        </row>
        <row r="170">
          <cell r="K170">
            <v>254.83949999999999</v>
          </cell>
          <cell r="Q170">
            <v>46.654000000000011</v>
          </cell>
          <cell r="X170">
            <v>27.433999999999997</v>
          </cell>
          <cell r="AB170">
            <v>768.1579999999999</v>
          </cell>
        </row>
        <row r="171">
          <cell r="K171">
            <v>255.7571428571429</v>
          </cell>
          <cell r="Q171">
            <v>52.353333333333325</v>
          </cell>
          <cell r="X171">
            <v>26.88095238095238</v>
          </cell>
          <cell r="AB171">
            <v>735.87666666666667</v>
          </cell>
        </row>
        <row r="172">
          <cell r="K172">
            <v>250.51826086956527</v>
          </cell>
          <cell r="Q172">
            <v>52.961739130434779</v>
          </cell>
          <cell r="X172">
            <v>27.758181818181814</v>
          </cell>
          <cell r="AB172">
            <v>680.98130434782604</v>
          </cell>
        </row>
        <row r="173">
          <cell r="K173">
            <v>248.86142857142855</v>
          </cell>
          <cell r="Q173">
            <v>46.838571428571427</v>
          </cell>
          <cell r="X173">
            <v>24.564761904761902</v>
          </cell>
          <cell r="AB173">
            <v>545.46714285714279</v>
          </cell>
        </row>
        <row r="174">
          <cell r="K174">
            <v>261.58454545454543</v>
          </cell>
          <cell r="Q174">
            <v>48.140909090909084</v>
          </cell>
          <cell r="X174">
            <v>23.779999999999998</v>
          </cell>
          <cell r="AB174">
            <v>492.6813636363637</v>
          </cell>
        </row>
        <row r="175">
          <cell r="K175">
            <v>256.84478260869571</v>
          </cell>
          <cell r="Q175">
            <v>46.653478260869562</v>
          </cell>
          <cell r="X175">
            <v>22.323478260869567</v>
          </cell>
          <cell r="AB175">
            <v>488.66217391304338</v>
          </cell>
        </row>
        <row r="176">
          <cell r="K176">
            <v>261.28450000000004</v>
          </cell>
          <cell r="Q176">
            <v>47.320499999999996</v>
          </cell>
          <cell r="X176">
            <v>20.505999999999993</v>
          </cell>
          <cell r="AB176">
            <v>472.22650000000004</v>
          </cell>
        </row>
        <row r="177">
          <cell r="K177">
            <v>262.04315789473685</v>
          </cell>
          <cell r="Q177">
            <v>46.731999999999992</v>
          </cell>
          <cell r="X177">
            <v>20.748999999999999</v>
          </cell>
          <cell r="AB177">
            <v>457.36500000000007</v>
          </cell>
        </row>
        <row r="178">
          <cell r="K178">
            <v>268.41049999999996</v>
          </cell>
          <cell r="Q178">
            <v>51.01761904761905</v>
          </cell>
          <cell r="X178">
            <v>23.667619047619048</v>
          </cell>
          <cell r="AB178">
            <v>500.97</v>
          </cell>
        </row>
        <row r="179">
          <cell r="K179">
            <v>269.33999999999997</v>
          </cell>
          <cell r="Q179">
            <v>49.236111111111107</v>
          </cell>
          <cell r="X179">
            <v>22.258333333333329</v>
          </cell>
          <cell r="AB179">
            <v>537.96722222222229</v>
          </cell>
        </row>
        <row r="180">
          <cell r="K180">
            <v>262.47499999999997</v>
          </cell>
          <cell r="Q180">
            <v>47.665000000000006</v>
          </cell>
          <cell r="X180">
            <v>20.615454545454547</v>
          </cell>
          <cell r="AB180">
            <v>525.66818181818189</v>
          </cell>
        </row>
        <row r="181">
          <cell r="K181">
            <v>260.10450000000003</v>
          </cell>
          <cell r="Q181">
            <v>50.160499999999999</v>
          </cell>
          <cell r="X181">
            <v>21.291</v>
          </cell>
          <cell r="AB181">
            <v>515.2595</v>
          </cell>
        </row>
        <row r="182">
          <cell r="K182">
            <v>268.02199999999999</v>
          </cell>
          <cell r="Q182">
            <v>52.781000000000006</v>
          </cell>
          <cell r="X182">
            <v>22.253500000000006</v>
          </cell>
          <cell r="AB182">
            <v>514.94400000000007</v>
          </cell>
        </row>
        <row r="183">
          <cell r="K183">
            <v>256.64238095238096</v>
          </cell>
          <cell r="Q183">
            <v>52.368095238095236</v>
          </cell>
          <cell r="X183">
            <v>22.243809523809524</v>
          </cell>
          <cell r="AB183">
            <v>514.65857142857146</v>
          </cell>
        </row>
        <row r="184">
          <cell r="K184">
            <v>247.50304347826093</v>
          </cell>
          <cell r="Q184">
            <v>49.935217391304334</v>
          </cell>
          <cell r="X184">
            <v>20.549090909090907</v>
          </cell>
          <cell r="AB184">
            <v>506.93565217391313</v>
          </cell>
        </row>
        <row r="185">
          <cell r="K185">
            <v>255.33857142857147</v>
          </cell>
          <cell r="Q185">
            <v>50.058095238095241</v>
          </cell>
          <cell r="X185">
            <v>19.415238095238095</v>
          </cell>
          <cell r="AB185">
            <v>477.41952380952381</v>
          </cell>
        </row>
        <row r="186">
          <cell r="K186">
            <v>254.29285714285712</v>
          </cell>
          <cell r="Q186">
            <v>46.266666666666666</v>
          </cell>
          <cell r="X186">
            <v>19.124761904761908</v>
          </cell>
          <cell r="AB186">
            <v>464.93047619047621</v>
          </cell>
        </row>
        <row r="187">
          <cell r="K187">
            <v>262.1966666666666</v>
          </cell>
          <cell r="Q187">
            <v>43.962380952380947</v>
          </cell>
          <cell r="X187">
            <v>20.60380952380952</v>
          </cell>
          <cell r="AB187">
            <v>464.02761904761905</v>
          </cell>
        </row>
        <row r="188">
          <cell r="K188">
            <v>272.54700000000003</v>
          </cell>
          <cell r="Q188">
            <v>42.012</v>
          </cell>
          <cell r="X188">
            <v>20.412000000000003</v>
          </cell>
          <cell r="AB188">
            <v>463.39550000000008</v>
          </cell>
        </row>
        <row r="189">
          <cell r="K189">
            <v>281.57450000000006</v>
          </cell>
          <cell r="Q189">
            <v>41.386000000000003</v>
          </cell>
          <cell r="X189">
            <v>20.018999999999998</v>
          </cell>
          <cell r="AB189">
            <v>452.21499999999997</v>
          </cell>
        </row>
        <row r="190">
          <cell r="K190">
            <v>280.74950000000001</v>
          </cell>
          <cell r="Q190">
            <v>40.216500000000003</v>
          </cell>
          <cell r="X190">
            <v>19.662499999999998</v>
          </cell>
          <cell r="AB190">
            <v>436.62999999999994</v>
          </cell>
        </row>
        <row r="191">
          <cell r="K191">
            <v>278.68388888888893</v>
          </cell>
          <cell r="Q191">
            <v>38.241111111111117</v>
          </cell>
          <cell r="X191">
            <v>18.346666666666671</v>
          </cell>
          <cell r="AB191">
            <v>427.42777777777775</v>
          </cell>
        </row>
        <row r="192">
          <cell r="K192">
            <v>279.69565217391306</v>
          </cell>
          <cell r="Q192">
            <v>37.383913043478266</v>
          </cell>
          <cell r="X192">
            <v>18.467826086956517</v>
          </cell>
          <cell r="AB192">
            <v>423.90956521739133</v>
          </cell>
        </row>
        <row r="193">
          <cell r="K193">
            <v>282.1755</v>
          </cell>
          <cell r="Q193">
            <v>37.433999999999997</v>
          </cell>
          <cell r="X193">
            <v>18.156500000000001</v>
          </cell>
          <cell r="AB193">
            <v>416.97000000000008</v>
          </cell>
        </row>
        <row r="194">
          <cell r="K194">
            <v>289.45999999999992</v>
          </cell>
          <cell r="Q194">
            <v>38.397619047619045</v>
          </cell>
          <cell r="X194">
            <v>18.671428571428571</v>
          </cell>
          <cell r="AB194">
            <v>414.75952380952378</v>
          </cell>
        </row>
        <row r="195">
          <cell r="K195">
            <v>305.98571428571432</v>
          </cell>
          <cell r="Q195">
            <v>38.908095238095243</v>
          </cell>
          <cell r="X195">
            <v>19.425714285714285</v>
          </cell>
          <cell r="AB195">
            <v>414.61761904761903</v>
          </cell>
        </row>
        <row r="196">
          <cell r="K196">
            <v>302.36000000000007</v>
          </cell>
          <cell r="Q196">
            <v>41.365909090909092</v>
          </cell>
          <cell r="X196">
            <v>18.837142857142858</v>
          </cell>
          <cell r="AB196">
            <v>406.43681818181818</v>
          </cell>
        </row>
        <row r="197">
          <cell r="K197">
            <v>313.93318181818177</v>
          </cell>
          <cell r="Q197">
            <v>43.834545454545449</v>
          </cell>
          <cell r="X197">
            <v>20.559090909090912</v>
          </cell>
          <cell r="AB197">
            <v>430.20545454545464</v>
          </cell>
        </row>
        <row r="198">
          <cell r="K198">
            <v>328.2276190476191</v>
          </cell>
          <cell r="Q198">
            <v>44.748095238095239</v>
          </cell>
          <cell r="X198">
            <v>24.359523809523814</v>
          </cell>
          <cell r="AB198">
            <v>463.66047619047623</v>
          </cell>
        </row>
        <row r="199">
          <cell r="K199">
            <v>327.14550000000008</v>
          </cell>
          <cell r="Q199">
            <v>45.721500000000006</v>
          </cell>
          <cell r="X199">
            <v>25.152499999999996</v>
          </cell>
          <cell r="AB199">
            <v>457.93900000000014</v>
          </cell>
        </row>
        <row r="200">
          <cell r="K200">
            <v>355.51400000000001</v>
          </cell>
          <cell r="Q200">
            <v>49.173000000000002</v>
          </cell>
          <cell r="X200">
            <v>28.285500000000003</v>
          </cell>
          <cell r="AB200">
            <v>446.36250000000007</v>
          </cell>
        </row>
        <row r="201">
          <cell r="K201">
            <v>387.01285714285711</v>
          </cell>
          <cell r="Q201">
            <v>49.589999999999996</v>
          </cell>
          <cell r="X201">
            <v>28.363333333333333</v>
          </cell>
          <cell r="AB201">
            <v>447.3266666666666</v>
          </cell>
        </row>
        <row r="202">
          <cell r="K202">
            <v>433.34333333333336</v>
          </cell>
          <cell r="Q202">
            <v>50.779523809523802</v>
          </cell>
          <cell r="X202">
            <v>30.349523809523809</v>
          </cell>
          <cell r="AB202">
            <v>457.81142857142868</v>
          </cell>
        </row>
        <row r="203">
          <cell r="K203">
            <v>495.9794999999998</v>
          </cell>
          <cell r="Q203">
            <v>51.389499999999998</v>
          </cell>
          <cell r="X203">
            <v>31.679000000000002</v>
          </cell>
          <cell r="AB203">
            <v>473.88800000000003</v>
          </cell>
        </row>
        <row r="204">
          <cell r="K204">
            <v>524.27285714285711</v>
          </cell>
          <cell r="Q204">
            <v>49.544761904761906</v>
          </cell>
          <cell r="X204">
            <v>31.43571428571429</v>
          </cell>
          <cell r="AB204">
            <v>493.58714285714285</v>
          </cell>
        </row>
        <row r="205">
          <cell r="K205">
            <v>524.41263157894741</v>
          </cell>
          <cell r="Q205">
            <v>47.188421052631583</v>
          </cell>
          <cell r="X205">
            <v>29.938421052631575</v>
          </cell>
          <cell r="AB205">
            <v>499.39526315789476</v>
          </cell>
        </row>
        <row r="206">
          <cell r="K206">
            <v>530.75954545454545</v>
          </cell>
          <cell r="Q206">
            <v>47.829999999999991</v>
          </cell>
          <cell r="X206">
            <v>28.689545454545456</v>
          </cell>
          <cell r="AB206">
            <v>496.19818181818175</v>
          </cell>
        </row>
        <row r="207">
          <cell r="K207">
            <v>514.99142857142863</v>
          </cell>
          <cell r="Q207">
            <v>47.87952380952381</v>
          </cell>
          <cell r="X207">
            <v>30.746190476190481</v>
          </cell>
          <cell r="AB207">
            <v>493.17550000000011</v>
          </cell>
        </row>
        <row r="208">
          <cell r="K208">
            <v>457.80904761904753</v>
          </cell>
          <cell r="Q208">
            <v>48.502380952380953</v>
          </cell>
          <cell r="X208">
            <v>30.30857142857143</v>
          </cell>
          <cell r="AB208">
            <v>488.18714285714276</v>
          </cell>
        </row>
        <row r="209">
          <cell r="K209">
            <v>470.62434782608699</v>
          </cell>
          <cell r="Q209">
            <v>49.383478260869573</v>
          </cell>
          <cell r="X209">
            <v>30.200434782608696</v>
          </cell>
          <cell r="AB209">
            <v>480.21391304347827</v>
          </cell>
        </row>
        <row r="210">
          <cell r="K210">
            <v>511.57142857142856</v>
          </cell>
          <cell r="Q210">
            <v>51.936666666666682</v>
          </cell>
          <cell r="X210">
            <v>31.919047619047618</v>
          </cell>
          <cell r="AB210">
            <v>480.9185714285714</v>
          </cell>
        </row>
        <row r="211">
          <cell r="K211">
            <v>490.44799999999998</v>
          </cell>
          <cell r="Q211">
            <v>48.468500000000013</v>
          </cell>
          <cell r="X211">
            <v>30.749000000000002</v>
          </cell>
          <cell r="AB211">
            <v>474.27650000000006</v>
          </cell>
        </row>
        <row r="212">
          <cell r="K212">
            <v>493.82600000000002</v>
          </cell>
          <cell r="Q212">
            <v>47.736500000000014</v>
          </cell>
          <cell r="X212">
            <v>29.811</v>
          </cell>
          <cell r="AB212">
            <v>458.68400000000008</v>
          </cell>
        </row>
        <row r="213">
          <cell r="K213">
            <v>491.35190476190473</v>
          </cell>
          <cell r="Q213">
            <v>47.699047619047619</v>
          </cell>
          <cell r="X213">
            <v>28.18476190476191</v>
          </cell>
          <cell r="AB213">
            <v>447.71571428571423</v>
          </cell>
        </row>
        <row r="214">
          <cell r="K214">
            <v>485.04363636363632</v>
          </cell>
          <cell r="Q214">
            <v>49.552272727272729</v>
          </cell>
          <cell r="X214">
            <v>31.077272727272724</v>
          </cell>
          <cell r="AB214">
            <v>440.54409090909098</v>
          </cell>
        </row>
        <row r="215">
          <cell r="K215">
            <v>441.31105263157895</v>
          </cell>
          <cell r="Q215">
            <v>49.324210526315781</v>
          </cell>
          <cell r="X215">
            <v>28.397894736842101</v>
          </cell>
          <cell r="AB215">
            <v>447.63578947368421</v>
          </cell>
        </row>
        <row r="216">
          <cell r="K216">
            <v>387.53045454545457</v>
          </cell>
          <cell r="Q216">
            <v>54.926818181818163</v>
          </cell>
          <cell r="X216">
            <v>28.885909090909085</v>
          </cell>
          <cell r="AB216">
            <v>460.68818181818204</v>
          </cell>
        </row>
        <row r="217">
          <cell r="K217">
            <v>379.53450000000004</v>
          </cell>
          <cell r="Q217">
            <v>60.345000000000006</v>
          </cell>
          <cell r="X217">
            <v>25.826999999999998</v>
          </cell>
          <cell r="AB217">
            <v>472.40700000000004</v>
          </cell>
        </row>
        <row r="218">
          <cell r="K218">
            <v>382.64590909090913</v>
          </cell>
          <cell r="Q218">
            <v>63.788636363636378</v>
          </cell>
          <cell r="X218">
            <v>24.913636363636364</v>
          </cell>
          <cell r="AB218">
            <v>486.87090909090909</v>
          </cell>
        </row>
        <row r="219">
          <cell r="K219">
            <v>360.30750000000006</v>
          </cell>
          <cell r="Q219">
            <v>68.05</v>
          </cell>
          <cell r="X219">
            <v>24.128500000000003</v>
          </cell>
          <cell r="AB219">
            <v>503.05300000000005</v>
          </cell>
        </row>
        <row r="220">
          <cell r="K220">
            <v>408.05500000000006</v>
          </cell>
          <cell r="Q220">
            <v>79.355909090909094</v>
          </cell>
          <cell r="X220">
            <v>29.006190476190472</v>
          </cell>
          <cell r="AB220">
            <v>515.98909090909092</v>
          </cell>
        </row>
        <row r="221">
          <cell r="K221">
            <v>378.47782608695661</v>
          </cell>
          <cell r="Q221">
            <v>85.575217391304349</v>
          </cell>
          <cell r="X221">
            <v>33.245217391304344</v>
          </cell>
          <cell r="AB221">
            <v>568.47521739130434</v>
          </cell>
        </row>
        <row r="222">
          <cell r="K222">
            <v>385.92368421052635</v>
          </cell>
          <cell r="Q222">
            <v>86.823157894736852</v>
          </cell>
          <cell r="X222">
            <v>32.228947368421053</v>
          </cell>
          <cell r="AB222">
            <v>617.23631578947357</v>
          </cell>
        </row>
        <row r="223">
          <cell r="K223">
            <v>374.9763636363636</v>
          </cell>
          <cell r="Q223">
            <v>75.73</v>
          </cell>
          <cell r="X223">
            <v>31.352727272727272</v>
          </cell>
          <cell r="AB223">
            <v>622.26272727272726</v>
          </cell>
        </row>
        <row r="224">
          <cell r="K224">
            <v>355.23149999999998</v>
          </cell>
          <cell r="Q224">
            <v>75.73</v>
          </cell>
          <cell r="X224">
            <v>34.089499999999994</v>
          </cell>
          <cell r="AB224">
            <v>648.13049999999998</v>
          </cell>
        </row>
        <row r="225">
          <cell r="K225">
            <v>341.40277777777777</v>
          </cell>
          <cell r="Q225">
            <v>75.73</v>
          </cell>
          <cell r="X225">
            <v>34.961111111111109</v>
          </cell>
          <cell r="AB225">
            <v>714.77777777777783</v>
          </cell>
        </row>
        <row r="226">
          <cell r="K226">
            <v>341.16590909090917</v>
          </cell>
          <cell r="Q226">
            <v>71.992727272727265</v>
          </cell>
          <cell r="X226">
            <v>32.754090909090905</v>
          </cell>
          <cell r="AB226">
            <v>765.23772727272728</v>
          </cell>
        </row>
        <row r="227">
          <cell r="K227">
            <v>317.7233333333333</v>
          </cell>
          <cell r="Q227">
            <v>64.007777777777775</v>
          </cell>
          <cell r="X227">
            <v>32.342777777777776</v>
          </cell>
          <cell r="AB227">
            <v>755.78111111111116</v>
          </cell>
        </row>
        <row r="228">
          <cell r="K228">
            <v>303.46400000000006</v>
          </cell>
          <cell r="Q228">
            <v>61.838000000000001</v>
          </cell>
          <cell r="X228">
            <v>30.714500000000008</v>
          </cell>
          <cell r="AB228">
            <v>736.77200000000016</v>
          </cell>
        </row>
        <row r="229">
          <cell r="K229">
            <v>300.5872727272727</v>
          </cell>
          <cell r="Q229">
            <v>59.449545454545451</v>
          </cell>
          <cell r="X229">
            <v>26.406363636363633</v>
          </cell>
          <cell r="AB229">
            <v>712.25045454545455</v>
          </cell>
        </row>
        <row r="230">
          <cell r="K230">
            <v>297.25333333333339</v>
          </cell>
          <cell r="Q230">
            <v>61.887619047619054</v>
          </cell>
          <cell r="X230">
            <v>26.015714285714282</v>
          </cell>
          <cell r="AB230">
            <v>726.00809523809528</v>
          </cell>
        </row>
        <row r="231">
          <cell r="K231">
            <v>285.70749999999998</v>
          </cell>
          <cell r="Q231">
            <v>68.724000000000018</v>
          </cell>
          <cell r="X231">
            <v>26.454000000000001</v>
          </cell>
          <cell r="AB231">
            <v>793.93799999999987</v>
          </cell>
        </row>
        <row r="232">
          <cell r="K232">
            <v>287.57173913043482</v>
          </cell>
          <cell r="Q232">
            <v>69.318695652173901</v>
          </cell>
          <cell r="X232">
            <v>24.995000000000001</v>
          </cell>
          <cell r="AB232">
            <v>884.48409090909092</v>
          </cell>
        </row>
        <row r="233">
          <cell r="K233">
            <v>286.17500000000001</v>
          </cell>
          <cell r="Q233">
            <v>69.884090909090901</v>
          </cell>
          <cell r="X233">
            <v>24.035909090909094</v>
          </cell>
          <cell r="AB233">
            <v>957.17590909090904</v>
          </cell>
        </row>
        <row r="234">
          <cell r="K234">
            <v>273.90095238095245</v>
          </cell>
          <cell r="Q234">
            <v>73.469523809523835</v>
          </cell>
          <cell r="X234">
            <v>25.071904761904761</v>
          </cell>
          <cell r="AB234">
            <v>971.96</v>
          </cell>
        </row>
        <row r="235">
          <cell r="K235">
            <v>253.93695652173909</v>
          </cell>
          <cell r="Q235">
            <v>73.839130434782618</v>
          </cell>
          <cell r="X235">
            <v>24.124347826086957</v>
          </cell>
          <cell r="AB235">
            <v>898.6269565217392</v>
          </cell>
        </row>
        <row r="236">
          <cell r="K236">
            <v>247.72899999999998</v>
          </cell>
          <cell r="Q236">
            <v>76.349999999999994</v>
          </cell>
          <cell r="X236">
            <v>25.592499999999998</v>
          </cell>
          <cell r="AB236">
            <v>797.53399999999988</v>
          </cell>
        </row>
        <row r="237">
          <cell r="K237">
            <v>272.09526315789481</v>
          </cell>
          <cell r="Q237">
            <v>77.25</v>
          </cell>
          <cell r="X237">
            <v>26.449473684210531</v>
          </cell>
          <cell r="AB237">
            <v>757.38473684210521</v>
          </cell>
        </row>
        <row r="238">
          <cell r="K238">
            <v>289.435</v>
          </cell>
          <cell r="Q238">
            <v>72.291818181818201</v>
          </cell>
          <cell r="X238">
            <v>26.830454545454543</v>
          </cell>
          <cell r="AB238">
            <v>764.48318181818183</v>
          </cell>
        </row>
        <row r="239">
          <cell r="K239">
            <v>366.32249999999993</v>
          </cell>
          <cell r="Q239">
            <v>69.712999999999994</v>
          </cell>
          <cell r="X239">
            <v>30.622999999999998</v>
          </cell>
          <cell r="AB239">
            <v>764.48649999999998</v>
          </cell>
        </row>
        <row r="240">
          <cell r="K240">
            <v>437.23684210526318</v>
          </cell>
          <cell r="Q240">
            <v>72.269473684210524</v>
          </cell>
          <cell r="X240">
            <v>32.844210526315784</v>
          </cell>
          <cell r="AB240">
            <v>795.35157894736847</v>
          </cell>
        </row>
        <row r="241">
          <cell r="K241">
            <v>449.45200000000006</v>
          </cell>
          <cell r="Q241">
            <v>71.111000000000004</v>
          </cell>
          <cell r="X241">
            <v>31.18</v>
          </cell>
          <cell r="AB241">
            <v>836.2650000000001</v>
          </cell>
        </row>
        <row r="242">
          <cell r="K242">
            <v>429.27809523809526</v>
          </cell>
          <cell r="Q242">
            <v>70.742857142857147</v>
          </cell>
          <cell r="X242">
            <v>28.749523809523811</v>
          </cell>
          <cell r="AB242">
            <v>821.06523809523821</v>
          </cell>
        </row>
        <row r="243">
          <cell r="K243">
            <v>396.73400000000004</v>
          </cell>
          <cell r="Q243">
            <v>70.85799999999999</v>
          </cell>
          <cell r="X243">
            <v>26.378500000000003</v>
          </cell>
          <cell r="AB243">
            <v>779.23449999999991</v>
          </cell>
        </row>
        <row r="244">
          <cell r="K244">
            <v>387.86999999999995</v>
          </cell>
          <cell r="Q244">
            <v>67.297826086956505</v>
          </cell>
          <cell r="X244">
            <v>23.65727272727273</v>
          </cell>
          <cell r="AB244">
            <v>690.32523809523821</v>
          </cell>
        </row>
        <row r="245">
          <cell r="K245">
            <v>437.19238095238097</v>
          </cell>
          <cell r="Q245">
            <v>67.105714285714299</v>
          </cell>
          <cell r="X245">
            <v>22.908571428571431</v>
          </cell>
          <cell r="AB245">
            <v>587.7071428571428</v>
          </cell>
        </row>
        <row r="246">
          <cell r="K246">
            <v>433.5227272727272</v>
          </cell>
          <cell r="Q246">
            <v>63.063181818181825</v>
          </cell>
          <cell r="X246">
            <v>22.024090909090912</v>
          </cell>
          <cell r="AB246">
            <v>523.78363636363633</v>
          </cell>
        </row>
        <row r="247">
          <cell r="K247">
            <v>480.12739130434778</v>
          </cell>
          <cell r="Q247">
            <v>61.170000000000016</v>
          </cell>
          <cell r="X247">
            <v>23.622608695652175</v>
          </cell>
          <cell r="AB247">
            <v>530.9656521739131</v>
          </cell>
        </row>
        <row r="248">
          <cell r="K248">
            <v>460.95950000000005</v>
          </cell>
          <cell r="Q248">
            <v>61.17</v>
          </cell>
          <cell r="X248">
            <v>27.657999999999998</v>
          </cell>
          <cell r="AB248">
            <v>545.57199999999989</v>
          </cell>
        </row>
        <row r="249">
          <cell r="K249">
            <v>455.20150000000001</v>
          </cell>
          <cell r="Q249">
            <v>61.17</v>
          </cell>
          <cell r="X249">
            <v>27.669</v>
          </cell>
          <cell r="AB249">
            <v>545.26599999999985</v>
          </cell>
        </row>
        <row r="250">
          <cell r="K250">
            <v>465.92571428571432</v>
          </cell>
          <cell r="Q250">
            <v>61.143333333333324</v>
          </cell>
          <cell r="X250">
            <v>27.409523809523812</v>
          </cell>
          <cell r="AB250">
            <v>564.07285714285729</v>
          </cell>
        </row>
        <row r="251">
          <cell r="K251">
            <v>459.9933333333334</v>
          </cell>
          <cell r="Q251">
            <v>63.717777777777769</v>
          </cell>
          <cell r="X251">
            <v>27.992222222222221</v>
          </cell>
          <cell r="AB251">
            <v>569.3844444444444</v>
          </cell>
        </row>
        <row r="252">
          <cell r="K252">
            <v>447.10181818181815</v>
          </cell>
          <cell r="Q252">
            <v>67.900454545454537</v>
          </cell>
          <cell r="X252">
            <v>29.435000000000002</v>
          </cell>
          <cell r="AB252">
            <v>607.44818181818198</v>
          </cell>
        </row>
        <row r="253">
          <cell r="K253">
            <v>445.68550000000005</v>
          </cell>
          <cell r="Q253">
            <v>69.525999999999982</v>
          </cell>
          <cell r="X253">
            <v>27.612500000000001</v>
          </cell>
          <cell r="AB253">
            <v>679.51149999999984</v>
          </cell>
        </row>
        <row r="254">
          <cell r="K254">
            <v>421.94549999999998</v>
          </cell>
          <cell r="Q254">
            <v>66.608500000000006</v>
          </cell>
          <cell r="X254">
            <v>25.337000000000003</v>
          </cell>
          <cell r="AB254">
            <v>672.48050000000001</v>
          </cell>
        </row>
        <row r="255">
          <cell r="K255">
            <v>424.02285714285722</v>
          </cell>
          <cell r="Q255">
            <v>67.876666666666665</v>
          </cell>
          <cell r="X255">
            <v>25.030000000000005</v>
          </cell>
          <cell r="AB255">
            <v>656.06190476190488</v>
          </cell>
        </row>
        <row r="256">
          <cell r="K256">
            <v>414.49826086956529</v>
          </cell>
          <cell r="Q256">
            <v>72.892608695652186</v>
          </cell>
          <cell r="X256">
            <v>25.993478260869566</v>
          </cell>
          <cell r="AB256">
            <v>643.42260869565212</v>
          </cell>
        </row>
        <row r="257">
          <cell r="K257">
            <v>454.98095238095232</v>
          </cell>
          <cell r="Q257">
            <v>77.329523809523806</v>
          </cell>
          <cell r="X257">
            <v>27.403333333333325</v>
          </cell>
          <cell r="AB257">
            <v>649.98476190476197</v>
          </cell>
        </row>
        <row r="258">
          <cell r="K258">
            <v>456.95428571428567</v>
          </cell>
          <cell r="Q258">
            <v>81.345238095238102</v>
          </cell>
          <cell r="X258">
            <v>31.036190476190477</v>
          </cell>
          <cell r="AB258">
            <v>659.34428571428566</v>
          </cell>
        </row>
        <row r="259">
          <cell r="K259">
            <v>478.10952380952386</v>
          </cell>
          <cell r="Q259">
            <v>82.056666666666672</v>
          </cell>
          <cell r="X259">
            <v>32.808181818181815</v>
          </cell>
          <cell r="AB259">
            <v>710.91761904761893</v>
          </cell>
        </row>
        <row r="260">
          <cell r="K260">
            <v>469.39400000000006</v>
          </cell>
          <cell r="Q260">
            <v>79.972999999999999</v>
          </cell>
          <cell r="X260">
            <v>33.567</v>
          </cell>
          <cell r="AB260">
            <v>727.48450000000003</v>
          </cell>
        </row>
        <row r="261">
          <cell r="K261">
            <v>479.31900000000007</v>
          </cell>
          <cell r="Q261">
            <v>80.757999999999996</v>
          </cell>
          <cell r="X261">
            <v>35.33</v>
          </cell>
          <cell r="AB261">
            <v>727.07699999999988</v>
          </cell>
        </row>
        <row r="262">
          <cell r="K262">
            <v>491.31299999999993</v>
          </cell>
          <cell r="Q262">
            <v>82.746000000000009</v>
          </cell>
          <cell r="X262">
            <v>41.552000000000007</v>
          </cell>
          <cell r="AB262">
            <v>735.23631578947379</v>
          </cell>
        </row>
        <row r="263">
          <cell r="K263">
            <v>489.82421052631588</v>
          </cell>
          <cell r="Q263">
            <v>77.829473684210527</v>
          </cell>
          <cell r="X263">
            <v>42.982105263157898</v>
          </cell>
          <cell r="AB263">
            <v>747.61052631578934</v>
          </cell>
        </row>
        <row r="264">
          <cell r="K264">
            <v>491.06545454545454</v>
          </cell>
          <cell r="Q264">
            <v>74.527727272727262</v>
          </cell>
          <cell r="X264">
            <v>47.785909090909101</v>
          </cell>
          <cell r="AB264">
            <v>761.42681818181813</v>
          </cell>
        </row>
        <row r="265">
          <cell r="K265">
            <v>466.70649999999995</v>
          </cell>
          <cell r="Q265">
            <v>78.042500000000018</v>
          </cell>
          <cell r="X265">
            <v>48.918500000000002</v>
          </cell>
          <cell r="AB265">
            <v>762.82450000000006</v>
          </cell>
        </row>
        <row r="266">
          <cell r="K266">
            <v>460.36666666666667</v>
          </cell>
          <cell r="Q266">
            <v>86.425238095238086</v>
          </cell>
          <cell r="X266">
            <v>51.479047619047627</v>
          </cell>
          <cell r="AB266">
            <v>791.80333333333328</v>
          </cell>
        </row>
        <row r="267">
          <cell r="K267">
            <v>484.87227272727267</v>
          </cell>
          <cell r="Q267">
            <v>95.233636363636379</v>
          </cell>
          <cell r="X267">
            <v>48.777272727272724</v>
          </cell>
          <cell r="AB267">
            <v>893.77454545454555</v>
          </cell>
        </row>
        <row r="268">
          <cell r="K268">
            <v>498.51666666666671</v>
          </cell>
          <cell r="Q268">
            <v>87.464285714285708</v>
          </cell>
          <cell r="X268">
            <v>44.423809523809524</v>
          </cell>
          <cell r="AB268">
            <v>904.20761904761912</v>
          </cell>
        </row>
        <row r="269">
          <cell r="K269">
            <v>479.03739130434775</v>
          </cell>
          <cell r="Q269">
            <v>81.692217391304354</v>
          </cell>
          <cell r="X269">
            <v>45.428695652173921</v>
          </cell>
          <cell r="AB269">
            <v>860.81695652173914</v>
          </cell>
        </row>
        <row r="270">
          <cell r="K270">
            <v>502.9466666666666</v>
          </cell>
          <cell r="Q270">
            <v>79.499999999999986</v>
          </cell>
          <cell r="X270">
            <v>41.898095238095244</v>
          </cell>
          <cell r="AB270">
            <v>706.76476190476194</v>
          </cell>
        </row>
        <row r="271">
          <cell r="K271">
            <v>511.0714999999999</v>
          </cell>
          <cell r="Q271">
            <v>76.703499999999991</v>
          </cell>
          <cell r="X271">
            <v>42.115500000000011</v>
          </cell>
          <cell r="AB271">
            <v>634.19449999999995</v>
          </cell>
        </row>
        <row r="272">
          <cell r="K272">
            <v>557.23714285714289</v>
          </cell>
          <cell r="Q272">
            <v>78.187619047619066</v>
          </cell>
          <cell r="X272">
            <v>38.85619047619047</v>
          </cell>
          <cell r="AB272">
            <v>626.21333333333337</v>
          </cell>
        </row>
        <row r="273">
          <cell r="K273">
            <v>501.80047619047627</v>
          </cell>
          <cell r="Q273">
            <v>78.429047619047623</v>
          </cell>
          <cell r="X273">
            <v>38.32380952380953</v>
          </cell>
          <cell r="AB273">
            <v>622.10047619047623</v>
          </cell>
        </row>
        <row r="274">
          <cell r="K274">
            <v>514.23181818181808</v>
          </cell>
          <cell r="Q274">
            <v>76.033636363636347</v>
          </cell>
          <cell r="X274">
            <v>35.923636363636362</v>
          </cell>
          <cell r="AB274">
            <v>617.53590909090917</v>
          </cell>
        </row>
        <row r="275">
          <cell r="K275">
            <v>508.65388888888879</v>
          </cell>
          <cell r="Q275">
            <v>73.86166666666665</v>
          </cell>
          <cell r="X275">
            <v>36.210000000000008</v>
          </cell>
          <cell r="AB275">
            <v>600.53722222222223</v>
          </cell>
        </row>
        <row r="276">
          <cell r="K276">
            <v>485.91782608695655</v>
          </cell>
          <cell r="Q276">
            <v>70.006086956521727</v>
          </cell>
          <cell r="X276">
            <v>33.767826086956518</v>
          </cell>
          <cell r="AB276">
            <v>597.07521739130436</v>
          </cell>
        </row>
        <row r="277">
          <cell r="K277">
            <v>467.62888888888887</v>
          </cell>
          <cell r="Q277">
            <v>65.986666666666665</v>
          </cell>
          <cell r="X277">
            <v>27.874444444444446</v>
          </cell>
          <cell r="AB277">
            <v>606.71055555555552</v>
          </cell>
        </row>
        <row r="278">
          <cell r="K278">
            <v>455.68818181818193</v>
          </cell>
          <cell r="Q278">
            <v>68.936818181818182</v>
          </cell>
          <cell r="X278">
            <v>27.764545454545463</v>
          </cell>
          <cell r="AB278">
            <v>611.69818181818198</v>
          </cell>
        </row>
        <row r="279">
          <cell r="K279">
            <v>445.85095238095232</v>
          </cell>
          <cell r="Q279">
            <v>68.950952380952373</v>
          </cell>
          <cell r="X279">
            <v>26.754761904761907</v>
          </cell>
          <cell r="AB279">
            <v>629.69952380952373</v>
          </cell>
        </row>
        <row r="280">
          <cell r="K280">
            <v>451.90285714285721</v>
          </cell>
          <cell r="Q280">
            <v>72.212380952380954</v>
          </cell>
          <cell r="X280">
            <v>26.356190476190484</v>
          </cell>
          <cell r="AB280">
            <v>665.40857142857135</v>
          </cell>
        </row>
        <row r="281">
          <cell r="K281">
            <v>458.76391304347834</v>
          </cell>
          <cell r="Q281">
            <v>69.826521739130428</v>
          </cell>
          <cell r="X281">
            <v>26.665217391304346</v>
          </cell>
          <cell r="AB281">
            <v>666.53130434782611</v>
          </cell>
        </row>
        <row r="282">
          <cell r="K282">
            <v>453.46300000000002</v>
          </cell>
          <cell r="Q282">
            <v>70.410999999999987</v>
          </cell>
          <cell r="X282">
            <v>29.107500000000005</v>
          </cell>
          <cell r="AB282">
            <v>606.75350000000003</v>
          </cell>
        </row>
        <row r="283">
          <cell r="K283">
            <v>445.95000000000005</v>
          </cell>
          <cell r="Q283">
            <v>71.469523809523807</v>
          </cell>
          <cell r="X283">
            <v>31.257619047619052</v>
          </cell>
          <cell r="AB283">
            <v>600.93285714285719</v>
          </cell>
        </row>
        <row r="284">
          <cell r="K284">
            <v>452.87650000000014</v>
          </cell>
          <cell r="Q284">
            <v>73.597000000000008</v>
          </cell>
          <cell r="X284">
            <v>31.75</v>
          </cell>
          <cell r="AB284">
            <v>639.91199999999981</v>
          </cell>
        </row>
        <row r="285">
          <cell r="K285">
            <v>447.36263157894734</v>
          </cell>
          <cell r="Q285">
            <v>74.237368421052622</v>
          </cell>
          <cell r="X285">
            <v>32.377894736842109</v>
          </cell>
          <cell r="AB285">
            <v>655.31526315789483</v>
          </cell>
        </row>
        <row r="286">
          <cell r="K286">
            <v>446.42227272727268</v>
          </cell>
          <cell r="Q286">
            <v>71.830454545454543</v>
          </cell>
          <cell r="X286">
            <v>32.701818181818183</v>
          </cell>
          <cell r="AB286">
            <v>666.32681818181834</v>
          </cell>
        </row>
        <row r="287">
          <cell r="K287">
            <v>438.3266666666666</v>
          </cell>
          <cell r="Q287">
            <v>74.71888888888887</v>
          </cell>
          <cell r="X287">
            <v>34.761111111111113</v>
          </cell>
          <cell r="AB287">
            <v>671.35833333333335</v>
          </cell>
        </row>
        <row r="288">
          <cell r="K288">
            <v>429.81809523809517</v>
          </cell>
          <cell r="Q288">
            <v>79.394761904761893</v>
          </cell>
          <cell r="X288">
            <v>41.365714285714283</v>
          </cell>
          <cell r="AB288">
            <v>696.58238095238096</v>
          </cell>
        </row>
        <row r="289">
          <cell r="K289">
            <v>430.71238095238101</v>
          </cell>
          <cell r="Q289">
            <v>85.531904761904755</v>
          </cell>
          <cell r="X289">
            <v>39.924285714285716</v>
          </cell>
          <cell r="AB289">
            <v>784.73333333333335</v>
          </cell>
        </row>
        <row r="290">
          <cell r="K290">
            <v>451.01904761904763</v>
          </cell>
          <cell r="Q290">
            <v>86.122857142857129</v>
          </cell>
          <cell r="X290">
            <v>42.685714285714283</v>
          </cell>
          <cell r="AB290">
            <v>935.15571428571434</v>
          </cell>
        </row>
        <row r="291">
          <cell r="K291">
            <v>452.51857142857148</v>
          </cell>
          <cell r="Q291">
            <v>84.827619047619038</v>
          </cell>
          <cell r="X291">
            <v>40.554285714285712</v>
          </cell>
          <cell r="AB291">
            <v>1050.1828571428571</v>
          </cell>
        </row>
        <row r="292">
          <cell r="K292">
            <v>439.24545454545461</v>
          </cell>
          <cell r="Q292">
            <v>88.293636363636367</v>
          </cell>
          <cell r="X292">
            <v>37.215909090909093</v>
          </cell>
          <cell r="AB292">
            <v>1026.7709090909086</v>
          </cell>
        </row>
        <row r="293">
          <cell r="K293">
            <v>421.15521739130423</v>
          </cell>
          <cell r="Q293">
            <v>89.910434782608675</v>
          </cell>
          <cell r="X293">
            <v>41.170434782608694</v>
          </cell>
          <cell r="AB293">
            <v>981.3678260869566</v>
          </cell>
        </row>
        <row r="294">
          <cell r="K294">
            <v>415.39105263157893</v>
          </cell>
          <cell r="Q294">
            <v>95.482631578947391</v>
          </cell>
          <cell r="X294">
            <v>40.306315789473686</v>
          </cell>
          <cell r="AB294">
            <v>894.27473684210531</v>
          </cell>
        </row>
        <row r="295">
          <cell r="K295">
            <v>441.23090909090917</v>
          </cell>
          <cell r="Q295">
            <v>90.534545454545452</v>
          </cell>
          <cell r="X295">
            <v>36.433181818181815</v>
          </cell>
          <cell r="AB295">
            <v>823.89409090909078</v>
          </cell>
        </row>
        <row r="296">
          <cell r="K296">
            <v>441.59350000000006</v>
          </cell>
          <cell r="Q296">
            <v>84.106499999999997</v>
          </cell>
          <cell r="X296">
            <v>36.563499999999998</v>
          </cell>
          <cell r="AB296">
            <v>821.63649999999996</v>
          </cell>
        </row>
        <row r="297">
          <cell r="K297">
            <v>419.66368421052636</v>
          </cell>
          <cell r="Q297">
            <v>80.995263157894726</v>
          </cell>
          <cell r="X297">
            <v>37.901578947368421</v>
          </cell>
          <cell r="AB297">
            <v>837.36789473684223</v>
          </cell>
        </row>
        <row r="298">
          <cell r="K298">
            <v>410.87090909090898</v>
          </cell>
          <cell r="Q298">
            <v>76.891363636363636</v>
          </cell>
          <cell r="X298">
            <v>38.907272727272726</v>
          </cell>
          <cell r="AB298">
            <v>864.00727272727272</v>
          </cell>
        </row>
        <row r="299">
          <cell r="K299">
            <v>407.69799999999998</v>
          </cell>
          <cell r="Q299">
            <v>77.733000000000004</v>
          </cell>
          <cell r="X299">
            <v>40.893500000000003</v>
          </cell>
          <cell r="AB299">
            <v>897.78649999999993</v>
          </cell>
        </row>
        <row r="300">
          <cell r="K300">
            <v>395.60842105263157</v>
          </cell>
          <cell r="Q300">
            <v>78.274210526315784</v>
          </cell>
          <cell r="X300">
            <v>39.823157894736845</v>
          </cell>
          <cell r="AB300">
            <v>902.77631578947387</v>
          </cell>
        </row>
        <row r="301">
          <cell r="K301">
            <v>384.35285714285715</v>
          </cell>
          <cell r="Q301">
            <v>76.562857142857141</v>
          </cell>
          <cell r="X301">
            <v>36.422380952380941</v>
          </cell>
          <cell r="AB301">
            <v>890.91428571428571</v>
          </cell>
        </row>
        <row r="302">
          <cell r="K302">
            <v>389.04090909090917</v>
          </cell>
          <cell r="Q302">
            <v>78.36090909090909</v>
          </cell>
          <cell r="X302">
            <v>34.837272727272733</v>
          </cell>
          <cell r="AB302">
            <v>868.25590909090931</v>
          </cell>
        </row>
        <row r="303">
          <cell r="K303">
            <v>411.93631578947367</v>
          </cell>
          <cell r="Q303">
            <v>81.898421052631562</v>
          </cell>
          <cell r="X303">
            <v>38.036315789473683</v>
          </cell>
          <cell r="AB303">
            <v>868.19421052631594</v>
          </cell>
        </row>
        <row r="304">
          <cell r="K304">
            <v>423.66782608695655</v>
          </cell>
          <cell r="Q304">
            <v>78.817391304347836</v>
          </cell>
          <cell r="X304">
            <v>37.095652173913045</v>
          </cell>
          <cell r="AB304">
            <v>872.87478260869545</v>
          </cell>
        </row>
        <row r="305">
          <cell r="K305">
            <v>408.74318181818182</v>
          </cell>
          <cell r="Q305">
            <v>85.083636363636373</v>
          </cell>
          <cell r="X305">
            <v>36.412727272727267</v>
          </cell>
          <cell r="AB305">
            <v>885.99136363636353</v>
          </cell>
        </row>
        <row r="306">
          <cell r="K306">
            <v>430.62952380952368</v>
          </cell>
          <cell r="Q306">
            <v>86.499999999999986</v>
          </cell>
          <cell r="X306">
            <v>37.6447619047619</v>
          </cell>
          <cell r="AB306">
            <v>861.8900000000001</v>
          </cell>
        </row>
        <row r="307">
          <cell r="K307">
            <v>421.58565217391299</v>
          </cell>
          <cell r="Q307">
            <v>88.255217391304356</v>
          </cell>
          <cell r="X307">
            <v>41.50826086956522</v>
          </cell>
          <cell r="AB307">
            <v>832.56695652173903</v>
          </cell>
        </row>
        <row r="308">
          <cell r="K308">
            <v>475.113</v>
          </cell>
          <cell r="Q308">
            <v>89.874500000000012</v>
          </cell>
          <cell r="X308">
            <v>44.541999999999987</v>
          </cell>
          <cell r="AB308">
            <v>849.40400000000011</v>
          </cell>
        </row>
        <row r="309">
          <cell r="K309">
            <v>545.17052631578952</v>
          </cell>
          <cell r="Q309">
            <v>87.858421052631584</v>
          </cell>
          <cell r="X309">
            <v>48.159473684210525</v>
          </cell>
          <cell r="AB309">
            <v>875.33947368421036</v>
          </cell>
        </row>
        <row r="310">
          <cell r="K310">
            <v>493.03409090909076</v>
          </cell>
          <cell r="Q310">
            <v>87.391363636363636</v>
          </cell>
          <cell r="X310">
            <v>51.074545454545451</v>
          </cell>
          <cell r="AB310">
            <v>908.98045454545456</v>
          </cell>
        </row>
        <row r="311">
          <cell r="K311">
            <v>481.90499999999997</v>
          </cell>
          <cell r="Q311">
            <v>86.93416666666667</v>
          </cell>
          <cell r="X311">
            <v>51.691111111111113</v>
          </cell>
          <cell r="AB311">
            <v>973.15222222222235</v>
          </cell>
        </row>
        <row r="312">
          <cell r="K312">
            <v>556.28409090909099</v>
          </cell>
          <cell r="Q312">
            <v>94.969090909090923</v>
          </cell>
          <cell r="X312">
            <v>57.412272727272722</v>
          </cell>
          <cell r="AB312">
            <v>1045.8018181818179</v>
          </cell>
        </row>
        <row r="313">
          <cell r="K313">
            <v>584.55949999999996</v>
          </cell>
          <cell r="Q313">
            <v>102.2975</v>
          </cell>
          <cell r="X313">
            <v>52.920500000000004</v>
          </cell>
          <cell r="AB313">
            <v>1174.9389999999999</v>
          </cell>
        </row>
        <row r="314">
          <cell r="K314">
            <v>574.15849999999989</v>
          </cell>
          <cell r="Q314">
            <v>110.40800000000002</v>
          </cell>
          <cell r="X314">
            <v>50.116499999999995</v>
          </cell>
          <cell r="AB314">
            <v>1265.6894999999997</v>
          </cell>
        </row>
        <row r="315">
          <cell r="K315">
            <v>483.2490476190477</v>
          </cell>
          <cell r="Q315">
            <v>103.43476190476188</v>
          </cell>
          <cell r="X315">
            <v>47.755238095238091</v>
          </cell>
          <cell r="AB315">
            <v>1246.5399999999997</v>
          </cell>
        </row>
        <row r="316">
          <cell r="K316">
            <v>505.97478260869559</v>
          </cell>
          <cell r="Q316">
            <v>116.05434782608698</v>
          </cell>
          <cell r="X316">
            <v>49.699999999999996</v>
          </cell>
          <cell r="AB316">
            <v>1226.151304347826</v>
          </cell>
        </row>
        <row r="317">
          <cell r="K317">
            <v>578.84809523809531</v>
          </cell>
          <cell r="Q317">
            <v>128.59190476190477</v>
          </cell>
          <cell r="X317">
            <v>56.620476190476175</v>
          </cell>
          <cell r="AB317">
            <v>1211.3990476190479</v>
          </cell>
        </row>
        <row r="318">
          <cell r="K318">
            <v>564.61761904761897</v>
          </cell>
          <cell r="Q318">
            <v>141.19904761904758</v>
          </cell>
          <cell r="X318">
            <v>60.058571428571426</v>
          </cell>
          <cell r="AB318">
            <v>1158.6352380952383</v>
          </cell>
        </row>
        <row r="319">
          <cell r="K319">
            <v>536.60333333333335</v>
          </cell>
          <cell r="Q319">
            <v>159.63523809523812</v>
          </cell>
          <cell r="X319">
            <v>72.714285714285722</v>
          </cell>
          <cell r="AB319">
            <v>1283.2823809523809</v>
          </cell>
        </row>
        <row r="320">
          <cell r="K320">
            <v>565.46749999999997</v>
          </cell>
          <cell r="Q320">
            <v>164.99249999999998</v>
          </cell>
          <cell r="X320">
            <v>80.312999999999988</v>
          </cell>
          <cell r="AB320">
            <v>1401.6320000000001</v>
          </cell>
        </row>
        <row r="321">
          <cell r="K321">
            <v>594.3275000000001</v>
          </cell>
          <cell r="Q321">
            <v>152.5625</v>
          </cell>
          <cell r="X321">
            <v>75.334499999999991</v>
          </cell>
          <cell r="AB321">
            <v>1313.1100000000001</v>
          </cell>
        </row>
        <row r="322">
          <cell r="K322">
            <v>639.71049999999991</v>
          </cell>
          <cell r="Q322">
            <v>167.86500000000004</v>
          </cell>
          <cell r="X322">
            <v>83.647000000000006</v>
          </cell>
          <cell r="AB322">
            <v>1409.3000000000002</v>
          </cell>
        </row>
        <row r="323">
          <cell r="K323">
            <v>685.20555555555563</v>
          </cell>
          <cell r="Q323">
            <v>166.38333333333333</v>
          </cell>
          <cell r="X323">
            <v>83.892777777777781</v>
          </cell>
          <cell r="AB323">
            <v>1490.6427777777776</v>
          </cell>
        </row>
        <row r="324">
          <cell r="K324">
            <v>731.86217391304342</v>
          </cell>
          <cell r="Q324">
            <v>171.86652173913049</v>
          </cell>
          <cell r="X324">
            <v>91.51478260869564</v>
          </cell>
          <cell r="AB324">
            <v>1521.7395652173914</v>
          </cell>
        </row>
        <row r="325">
          <cell r="K325">
            <v>744.13750000000005</v>
          </cell>
          <cell r="Q325">
            <v>177.09800000000001</v>
          </cell>
          <cell r="X325">
            <v>97.153999999999996</v>
          </cell>
          <cell r="AB325">
            <v>1605.6354999999999</v>
          </cell>
        </row>
        <row r="326">
          <cell r="K326">
            <v>822.2385714285715</v>
          </cell>
          <cell r="Q326">
            <v>176.39380952380952</v>
          </cell>
          <cell r="X326">
            <v>100.71952380952382</v>
          </cell>
          <cell r="AB326">
            <v>1647.8057142857147</v>
          </cell>
        </row>
        <row r="327">
          <cell r="K327">
            <v>850.96285714285705</v>
          </cell>
          <cell r="Q327">
            <v>162.0757142857143</v>
          </cell>
          <cell r="X327">
            <v>92.090952380952373</v>
          </cell>
          <cell r="AB327">
            <v>1570.3999999999996</v>
          </cell>
        </row>
        <row r="328">
          <cell r="K328">
            <v>914.53727272727269</v>
          </cell>
          <cell r="Q328">
            <v>167.59681818181818</v>
          </cell>
          <cell r="X328">
            <v>97.481818181818184</v>
          </cell>
          <cell r="AB328">
            <v>1534.0718181818186</v>
          </cell>
        </row>
        <row r="329">
          <cell r="K329">
            <v>1033.9245454545455</v>
          </cell>
          <cell r="Q329">
            <v>171.05772727272731</v>
          </cell>
          <cell r="X329">
            <v>98.63818181818182</v>
          </cell>
          <cell r="AB329">
            <v>1633.0763636363636</v>
          </cell>
        </row>
        <row r="330">
          <cell r="K330">
            <v>1087.6114285714286</v>
          </cell>
          <cell r="Q330">
            <v>172.7342857142857</v>
          </cell>
          <cell r="X330">
            <v>92.440952380952382</v>
          </cell>
          <cell r="AB330">
            <v>1618.8128571428572</v>
          </cell>
        </row>
        <row r="331">
          <cell r="K331">
            <v>1222.2015000000001</v>
          </cell>
          <cell r="Q331">
            <v>171.167</v>
          </cell>
          <cell r="X331">
            <v>89.922999999999988</v>
          </cell>
          <cell r="AB331">
            <v>1577.4349999999999</v>
          </cell>
        </row>
        <row r="332">
          <cell r="K332">
            <v>1347.7280000000001</v>
          </cell>
          <cell r="Q332">
            <v>165.79350000000005</v>
          </cell>
          <cell r="X332">
            <v>84.194500000000005</v>
          </cell>
          <cell r="AB332">
            <v>1609.4545000000001</v>
          </cell>
        </row>
        <row r="333">
          <cell r="K333">
            <v>1452.1547619047615</v>
          </cell>
          <cell r="Q333">
            <v>170.25190476190477</v>
          </cell>
          <cell r="X333">
            <v>88.029523809523809</v>
          </cell>
          <cell r="AB333">
            <v>1648.4214285714288</v>
          </cell>
        </row>
        <row r="334">
          <cell r="K334">
            <v>1482.5890476190475</v>
          </cell>
          <cell r="Q334">
            <v>179.6652380952381</v>
          </cell>
          <cell r="X334">
            <v>96.044285714285735</v>
          </cell>
          <cell r="AB334">
            <v>1685.2328571428568</v>
          </cell>
        </row>
        <row r="335">
          <cell r="K335">
            <v>1485.3473684210528</v>
          </cell>
          <cell r="Q335">
            <v>195.02</v>
          </cell>
          <cell r="X335">
            <v>96.850526315789466</v>
          </cell>
          <cell r="AB335">
            <v>1710.421052631579</v>
          </cell>
        </row>
        <row r="336">
          <cell r="K336">
            <v>1283.5886363636362</v>
          </cell>
          <cell r="Q336">
            <v>198.80090909090907</v>
          </cell>
          <cell r="X336">
            <v>99.548636363636376</v>
          </cell>
          <cell r="AB336">
            <v>1858.7418181818182</v>
          </cell>
        </row>
        <row r="337">
          <cell r="K337">
            <v>1251.9533333333334</v>
          </cell>
          <cell r="Q337">
            <v>186.01388888888894</v>
          </cell>
          <cell r="X337">
            <v>88.859444444444435</v>
          </cell>
          <cell r="AB337">
            <v>1901.4538888888887</v>
          </cell>
        </row>
        <row r="338">
          <cell r="K338">
            <v>1261.0818181818183</v>
          </cell>
          <cell r="Q338">
            <v>193.38090909090914</v>
          </cell>
          <cell r="X338">
            <v>87.358181818181819</v>
          </cell>
          <cell r="AB338">
            <v>2033.7945454545452</v>
          </cell>
        </row>
        <row r="339">
          <cell r="K339">
            <v>1332.9961904761906</v>
          </cell>
          <cell r="Q339">
            <v>194.96952380952379</v>
          </cell>
          <cell r="X339">
            <v>85.643333333333345</v>
          </cell>
          <cell r="AB339">
            <v>2180.2695238095239</v>
          </cell>
        </row>
        <row r="340">
          <cell r="K340">
            <v>1316.6090476190475</v>
          </cell>
          <cell r="Q340">
            <v>189.73238095238099</v>
          </cell>
          <cell r="X340">
            <v>81.996190476190478</v>
          </cell>
          <cell r="AB340">
            <v>2169.2700000000004</v>
          </cell>
        </row>
        <row r="341">
          <cell r="K341">
            <v>1301.9760869565218</v>
          </cell>
          <cell r="Q341">
            <v>187.17956521739134</v>
          </cell>
          <cell r="X341">
            <v>82.521739130434781</v>
          </cell>
          <cell r="AB341">
            <v>1987.7339130434782</v>
          </cell>
        </row>
        <row r="342">
          <cell r="K342">
            <v>1297.9299999999998</v>
          </cell>
          <cell r="Q342">
            <v>187.26380952380947</v>
          </cell>
          <cell r="X342">
            <v>84.055238095238082</v>
          </cell>
          <cell r="AB342">
            <v>1739.9309523809525</v>
          </cell>
        </row>
        <row r="343">
          <cell r="K343">
            <v>1135.4920000000002</v>
          </cell>
          <cell r="Q343">
            <v>183.72800000000001</v>
          </cell>
          <cell r="X343">
            <v>84.524999999999977</v>
          </cell>
          <cell r="AB343">
            <v>1782.2540000000001</v>
          </cell>
        </row>
        <row r="344">
          <cell r="K344">
            <v>962.21300000000008</v>
          </cell>
          <cell r="Q344">
            <v>186.1275</v>
          </cell>
          <cell r="X344">
            <v>84.993000000000009</v>
          </cell>
          <cell r="AB344">
            <v>1832.0269999999996</v>
          </cell>
        </row>
        <row r="345">
          <cell r="K345">
            <v>1012.3623809523812</v>
          </cell>
          <cell r="Q345">
            <v>182.05333333333331</v>
          </cell>
          <cell r="X345">
            <v>86.011904761904745</v>
          </cell>
          <cell r="AB345">
            <v>1768.5390476190476</v>
          </cell>
        </row>
        <row r="346">
          <cell r="K346">
            <v>1009.2695454545453</v>
          </cell>
          <cell r="Q346">
            <v>177.03181818181818</v>
          </cell>
          <cell r="X346">
            <v>86.105454545454563</v>
          </cell>
          <cell r="AB346">
            <v>1693.2790909090907</v>
          </cell>
        </row>
        <row r="347">
          <cell r="K347">
            <v>1129.5294444444446</v>
          </cell>
          <cell r="Q347">
            <v>172.60611111111112</v>
          </cell>
          <cell r="X347">
            <v>85.744444444444454</v>
          </cell>
          <cell r="AB347">
            <v>1657.1594444444445</v>
          </cell>
        </row>
        <row r="348">
          <cell r="K348">
            <v>1104.683913043478</v>
          </cell>
          <cell r="Q348">
            <v>162.12478260869568</v>
          </cell>
          <cell r="X348">
            <v>84.880869565217395</v>
          </cell>
          <cell r="AB348">
            <v>1634.8082608695652</v>
          </cell>
        </row>
        <row r="349">
          <cell r="K349">
            <v>1107.6349999999998</v>
          </cell>
          <cell r="Q349">
            <v>145.19555555555553</v>
          </cell>
          <cell r="X349">
            <v>74.808888888888887</v>
          </cell>
          <cell r="AB349">
            <v>1594.1388888888894</v>
          </cell>
        </row>
        <row r="350">
          <cell r="K350">
            <v>1039.8772727272724</v>
          </cell>
          <cell r="Q350">
            <v>138.10909090909092</v>
          </cell>
          <cell r="X350">
            <v>58.160454545454535</v>
          </cell>
          <cell r="AB350">
            <v>1448.8168181818178</v>
          </cell>
        </row>
        <row r="351">
          <cell r="K351">
            <v>928.86142857142863</v>
          </cell>
          <cell r="Q351">
            <v>136.45238095238093</v>
          </cell>
          <cell r="X351">
            <v>55.039047619047608</v>
          </cell>
          <cell r="AB351">
            <v>1384.889523809524</v>
          </cell>
        </row>
        <row r="352">
          <cell r="K352">
            <v>819.59190476190497</v>
          </cell>
          <cell r="Q352">
            <v>146.84047619047618</v>
          </cell>
          <cell r="X352">
            <v>54.975238095238083</v>
          </cell>
          <cell r="AB352">
            <v>1344.9080952380953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iloes gdt"/>
      <sheetName val="Mensal"/>
      <sheetName val="Plan2"/>
    </sheetNames>
    <sheetDataSet>
      <sheetData sheetId="0"/>
      <sheetData sheetId="1">
        <row r="2">
          <cell r="C2">
            <v>3562</v>
          </cell>
        </row>
        <row r="3">
          <cell r="C3">
            <v>3502.5</v>
          </cell>
        </row>
        <row r="4">
          <cell r="C4">
            <v>3471</v>
          </cell>
        </row>
        <row r="5">
          <cell r="C5">
            <v>3588</v>
          </cell>
        </row>
        <row r="6">
          <cell r="C6">
            <v>3765</v>
          </cell>
        </row>
        <row r="7">
          <cell r="C7">
            <v>4157</v>
          </cell>
        </row>
        <row r="8">
          <cell r="C8">
            <v>4362</v>
          </cell>
        </row>
        <row r="9">
          <cell r="C9">
            <v>3895</v>
          </cell>
        </row>
        <row r="10">
          <cell r="C10">
            <v>3861.5</v>
          </cell>
        </row>
        <row r="11">
          <cell r="C11">
            <v>3834</v>
          </cell>
        </row>
        <row r="12">
          <cell r="C12">
            <v>3556.5</v>
          </cell>
        </row>
        <row r="13">
          <cell r="C13">
            <v>3430</v>
          </cell>
        </row>
        <row r="14">
          <cell r="C14">
            <v>3329</v>
          </cell>
        </row>
        <row r="15">
          <cell r="C15">
            <v>3405.5</v>
          </cell>
        </row>
        <row r="16">
          <cell r="C16">
            <v>3530.5</v>
          </cell>
        </row>
        <row r="17">
          <cell r="C17">
            <v>3613</v>
          </cell>
        </row>
        <row r="18">
          <cell r="C18">
            <v>3558</v>
          </cell>
        </row>
        <row r="19">
          <cell r="C19">
            <v>3477</v>
          </cell>
        </row>
        <row r="20">
          <cell r="C20">
            <v>3362.5</v>
          </cell>
        </row>
        <row r="21">
          <cell r="C21">
            <v>3037</v>
          </cell>
        </row>
        <row r="22">
          <cell r="C22">
            <v>2662</v>
          </cell>
        </row>
        <row r="23">
          <cell r="C23">
            <v>2824.5</v>
          </cell>
        </row>
        <row r="24">
          <cell r="C24">
            <v>2672</v>
          </cell>
        </row>
        <row r="25">
          <cell r="C25">
            <v>2772.5</v>
          </cell>
        </row>
        <row r="26">
          <cell r="C26">
            <v>3007</v>
          </cell>
        </row>
        <row r="27">
          <cell r="C27">
            <v>3294</v>
          </cell>
        </row>
        <row r="28">
          <cell r="C28">
            <v>3314</v>
          </cell>
        </row>
        <row r="29">
          <cell r="C29">
            <v>3158.5</v>
          </cell>
        </row>
        <row r="30">
          <cell r="C30">
            <v>3243.5</v>
          </cell>
        </row>
        <row r="31">
          <cell r="C31">
            <v>3561.5</v>
          </cell>
        </row>
        <row r="32">
          <cell r="C32">
            <v>4707</v>
          </cell>
        </row>
        <row r="33">
          <cell r="C33">
            <v>5172.5</v>
          </cell>
        </row>
        <row r="34">
          <cell r="C34">
            <v>4721.5</v>
          </cell>
        </row>
        <row r="35">
          <cell r="C35">
            <v>4655.5</v>
          </cell>
        </row>
        <row r="36">
          <cell r="C36">
            <v>4907.5</v>
          </cell>
        </row>
        <row r="37">
          <cell r="C37">
            <v>5072.5</v>
          </cell>
        </row>
        <row r="38">
          <cell r="C38">
            <v>5077</v>
          </cell>
        </row>
        <row r="39">
          <cell r="C39">
            <v>5133</v>
          </cell>
        </row>
        <row r="40">
          <cell r="C40">
            <v>4880.5</v>
          </cell>
        </row>
        <row r="41">
          <cell r="C41">
            <v>4996.5</v>
          </cell>
        </row>
        <row r="42">
          <cell r="C42">
            <v>4939</v>
          </cell>
        </row>
        <row r="43">
          <cell r="C43">
            <v>5001.5</v>
          </cell>
        </row>
        <row r="44">
          <cell r="C44">
            <v>4571</v>
          </cell>
        </row>
        <row r="45">
          <cell r="C45">
            <v>4011</v>
          </cell>
        </row>
        <row r="46">
          <cell r="C46">
            <v>3902.5</v>
          </cell>
        </row>
        <row r="47">
          <cell r="C47">
            <v>3626</v>
          </cell>
        </row>
        <row r="48">
          <cell r="C48">
            <v>3273.5</v>
          </cell>
        </row>
        <row r="49">
          <cell r="C49">
            <v>2764.5</v>
          </cell>
        </row>
        <row r="50">
          <cell r="C50">
            <v>2682.5</v>
          </cell>
        </row>
        <row r="51">
          <cell r="C51">
            <v>2473.5</v>
          </cell>
        </row>
        <row r="52">
          <cell r="C52">
            <v>2461</v>
          </cell>
        </row>
        <row r="53">
          <cell r="C53">
            <v>2249.5</v>
          </cell>
        </row>
        <row r="54">
          <cell r="C54">
            <v>2354.5</v>
          </cell>
        </row>
        <row r="55">
          <cell r="C55">
            <v>3073</v>
          </cell>
        </row>
        <row r="56">
          <cell r="C56">
            <v>3084.5</v>
          </cell>
        </row>
        <row r="57">
          <cell r="C57">
            <v>2492</v>
          </cell>
        </row>
        <row r="58">
          <cell r="C58">
            <v>2388</v>
          </cell>
        </row>
        <row r="59">
          <cell r="C59">
            <v>2318</v>
          </cell>
        </row>
        <row r="60">
          <cell r="C60">
            <v>1615</v>
          </cell>
        </row>
        <row r="61">
          <cell r="C61">
            <v>1496</v>
          </cell>
        </row>
        <row r="62">
          <cell r="C62">
            <v>2286.5</v>
          </cell>
        </row>
        <row r="63">
          <cell r="C63">
            <v>2759</v>
          </cell>
        </row>
        <row r="64">
          <cell r="C64">
            <v>2300</v>
          </cell>
        </row>
        <row r="65">
          <cell r="C65">
            <v>2281.5</v>
          </cell>
        </row>
        <row r="66">
          <cell r="C66">
            <v>2199</v>
          </cell>
        </row>
        <row r="67">
          <cell r="C67">
            <v>1908</v>
          </cell>
        </row>
        <row r="68">
          <cell r="C68">
            <v>1972</v>
          </cell>
        </row>
        <row r="69">
          <cell r="C69">
            <v>2084</v>
          </cell>
        </row>
        <row r="70">
          <cell r="C70">
            <v>2214</v>
          </cell>
        </row>
        <row r="71">
          <cell r="C71">
            <v>2161.5</v>
          </cell>
        </row>
        <row r="72">
          <cell r="C72">
            <v>2071.5</v>
          </cell>
        </row>
        <row r="73">
          <cell r="C73">
            <v>2479.5</v>
          </cell>
        </row>
        <row r="74">
          <cell r="C74">
            <v>2787.5</v>
          </cell>
        </row>
        <row r="75">
          <cell r="C75">
            <v>2720.5</v>
          </cell>
        </row>
        <row r="76">
          <cell r="C76">
            <v>3370</v>
          </cell>
        </row>
        <row r="77">
          <cell r="C77">
            <v>3580.5</v>
          </cell>
        </row>
        <row r="78">
          <cell r="C78">
            <v>3288.5</v>
          </cell>
        </row>
        <row r="79">
          <cell r="C79">
            <v>3251</v>
          </cell>
        </row>
        <row r="80">
          <cell r="C80">
            <v>2816</v>
          </cell>
        </row>
        <row r="81">
          <cell r="C81">
            <v>2961</v>
          </cell>
        </row>
        <row r="82">
          <cell r="C82">
            <v>3272.5</v>
          </cell>
        </row>
        <row r="83">
          <cell r="C83">
            <v>3082.5</v>
          </cell>
        </row>
        <row r="84">
          <cell r="C84">
            <v>3112.5</v>
          </cell>
        </row>
        <row r="85">
          <cell r="C85">
            <v>3149</v>
          </cell>
        </row>
        <row r="86">
          <cell r="C86">
            <v>3111</v>
          </cell>
        </row>
        <row r="87">
          <cell r="C87">
            <v>3025.5</v>
          </cell>
        </row>
        <row r="88">
          <cell r="C88">
            <v>2815</v>
          </cell>
        </row>
        <row r="89">
          <cell r="C89">
            <v>2792.5</v>
          </cell>
        </row>
        <row r="90">
          <cell r="C90">
            <v>2948</v>
          </cell>
        </row>
        <row r="91">
          <cell r="C91">
            <v>3236</v>
          </cell>
        </row>
        <row r="92">
          <cell r="C92">
            <v>3229</v>
          </cell>
        </row>
        <row r="93">
          <cell r="C93">
            <v>3294.5</v>
          </cell>
        </row>
        <row r="94">
          <cell r="C94">
            <v>3228.5</v>
          </cell>
        </row>
        <row r="95">
          <cell r="C95">
            <v>3197</v>
          </cell>
        </row>
        <row r="96">
          <cell r="C96">
            <v>2939</v>
          </cell>
        </row>
        <row r="97">
          <cell r="C97">
            <v>2920.5</v>
          </cell>
        </row>
        <row r="98">
          <cell r="C98">
            <v>2794.5</v>
          </cell>
        </row>
        <row r="99">
          <cell r="C99">
            <v>2741</v>
          </cell>
        </row>
        <row r="100">
          <cell r="C100">
            <v>2627</v>
          </cell>
        </row>
        <row r="101">
          <cell r="C101">
            <v>2670.5</v>
          </cell>
        </row>
        <row r="102">
          <cell r="C102">
            <v>2741</v>
          </cell>
        </row>
        <row r="103">
          <cell r="C103">
            <v>3024.5</v>
          </cell>
        </row>
        <row r="104">
          <cell r="C104">
            <v>3251.5</v>
          </cell>
        </row>
        <row r="105">
          <cell r="C105">
            <v>3278</v>
          </cell>
        </row>
        <row r="106">
          <cell r="C106">
            <v>3214.5</v>
          </cell>
        </row>
        <row r="107">
          <cell r="C107">
            <v>3072</v>
          </cell>
        </row>
        <row r="108">
          <cell r="C108">
            <v>3021.5</v>
          </cell>
        </row>
        <row r="109">
          <cell r="C109">
            <v>3069.5</v>
          </cell>
        </row>
        <row r="110">
          <cell r="C110">
            <v>3104.5</v>
          </cell>
        </row>
        <row r="111">
          <cell r="C111">
            <v>3137</v>
          </cell>
        </row>
        <row r="112">
          <cell r="C112">
            <v>3287.5</v>
          </cell>
        </row>
        <row r="113">
          <cell r="C113">
            <v>3215</v>
          </cell>
        </row>
        <row r="114">
          <cell r="C114">
            <v>3191.5</v>
          </cell>
        </row>
        <row r="115">
          <cell r="C115">
            <v>3002.5</v>
          </cell>
        </row>
        <row r="116">
          <cell r="C116">
            <v>2874.5</v>
          </cell>
        </row>
        <row r="117">
          <cell r="C117">
            <v>2763.5</v>
          </cell>
        </row>
        <row r="118">
          <cell r="C118">
            <v>2711</v>
          </cell>
        </row>
        <row r="119">
          <cell r="C119">
            <v>2795</v>
          </cell>
        </row>
        <row r="120">
          <cell r="C120">
            <v>3213</v>
          </cell>
        </row>
        <row r="121">
          <cell r="C121">
            <v>2969.5</v>
          </cell>
        </row>
        <row r="122">
          <cell r="C122">
            <v>2934.5</v>
          </cell>
        </row>
        <row r="123">
          <cell r="C123">
            <v>3039</v>
          </cell>
        </row>
        <row r="124">
          <cell r="C124">
            <v>3011</v>
          </cell>
        </row>
        <row r="125">
          <cell r="C125">
            <v>3196</v>
          </cell>
        </row>
        <row r="126">
          <cell r="C126">
            <v>3343</v>
          </cell>
        </row>
        <row r="127">
          <cell r="C127">
            <v>3536.5</v>
          </cell>
        </row>
        <row r="128">
          <cell r="C128">
            <v>4223.5</v>
          </cell>
        </row>
        <row r="129">
          <cell r="C129">
            <v>4091</v>
          </cell>
        </row>
        <row r="130">
          <cell r="C130">
            <v>4119</v>
          </cell>
        </row>
        <row r="131">
          <cell r="C131">
            <v>4029.5</v>
          </cell>
        </row>
        <row r="132">
          <cell r="C132">
            <v>3797</v>
          </cell>
        </row>
        <row r="133">
          <cell r="C133">
            <v>3575</v>
          </cell>
        </row>
        <row r="134">
          <cell r="C134">
            <v>3734</v>
          </cell>
        </row>
        <row r="135">
          <cell r="C135">
            <v>3776</v>
          </cell>
        </row>
        <row r="136">
          <cell r="C136">
            <v>3954</v>
          </cell>
        </row>
        <row r="137">
          <cell r="C137">
            <v>3937.5</v>
          </cell>
        </row>
        <row r="138">
          <cell r="C138">
            <v>3974</v>
          </cell>
        </row>
        <row r="139">
          <cell r="C139">
            <v>4413.5</v>
          </cell>
        </row>
        <row r="140">
          <cell r="C140">
            <v>4676.5</v>
          </cell>
        </row>
        <row r="141">
          <cell r="C141">
            <v>4369.5</v>
          </cell>
        </row>
        <row r="142">
          <cell r="C142">
            <v>3925</v>
          </cell>
        </row>
        <row r="143">
          <cell r="C143">
            <v>4141.5</v>
          </cell>
        </row>
        <row r="144">
          <cell r="C144">
            <v>3859</v>
          </cell>
        </row>
        <row r="145">
          <cell r="C145">
            <v>3480.5</v>
          </cell>
        </row>
        <row r="146">
          <cell r="C146">
            <v>3671.5</v>
          </cell>
        </row>
        <row r="147">
          <cell r="C147">
            <v>3497</v>
          </cell>
        </row>
        <row r="148">
          <cell r="C148">
            <v>3338</v>
          </cell>
        </row>
        <row r="149">
          <cell r="C149">
            <v>3323</v>
          </cell>
        </row>
        <row r="150">
          <cell r="C150">
            <v>3213</v>
          </cell>
        </row>
        <row r="151">
          <cell r="C151">
            <v>3296.5</v>
          </cell>
        </row>
        <row r="152">
          <cell r="C152">
            <v>3252.5</v>
          </cell>
        </row>
        <row r="153">
          <cell r="C153">
            <v>3071</v>
          </cell>
        </row>
        <row r="154">
          <cell r="C154">
            <v>3237</v>
          </cell>
        </row>
        <row r="155">
          <cell r="C155">
            <v>3172.5</v>
          </cell>
        </row>
        <row r="156">
          <cell r="C156">
            <v>3124.5</v>
          </cell>
        </row>
      </sheetData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letim_Conseleite"/>
    </sheetNames>
    <sheetDataSet>
      <sheetData sheetId="0">
        <row r="2">
          <cell r="C2">
            <v>1.1057999999999999</v>
          </cell>
          <cell r="D2">
            <v>1.1918</v>
          </cell>
          <cell r="F2">
            <v>1.254</v>
          </cell>
        </row>
        <row r="3">
          <cell r="C3">
            <v>1.0991</v>
          </cell>
          <cell r="D3">
            <v>1.1767000000000001</v>
          </cell>
          <cell r="E3">
            <v>1.2027000000000001</v>
          </cell>
          <cell r="F3">
            <v>1.2789999999999999</v>
          </cell>
        </row>
        <row r="4">
          <cell r="C4">
            <v>1.0945</v>
          </cell>
          <cell r="D4">
            <v>1.1516</v>
          </cell>
          <cell r="E4">
            <v>1.0992</v>
          </cell>
          <cell r="F4">
            <v>1.2597</v>
          </cell>
        </row>
        <row r="5">
          <cell r="C5">
            <v>1.1166</v>
          </cell>
          <cell r="D5">
            <v>1.1778999999999999</v>
          </cell>
          <cell r="E5">
            <v>1.2459</v>
          </cell>
          <cell r="F5">
            <v>1.2688999999999999</v>
          </cell>
        </row>
        <row r="6">
          <cell r="C6">
            <v>1.1095999999999999</v>
          </cell>
          <cell r="D6">
            <v>1.2226999999999999</v>
          </cell>
          <cell r="E6">
            <v>1.2748999999999999</v>
          </cell>
          <cell r="F6">
            <v>1.2887</v>
          </cell>
        </row>
        <row r="7">
          <cell r="C7">
            <v>1.1503000000000001</v>
          </cell>
          <cell r="D7">
            <v>1.2273000000000001</v>
          </cell>
          <cell r="E7">
            <v>1.2751999999999999</v>
          </cell>
          <cell r="F7">
            <v>1.3063</v>
          </cell>
        </row>
        <row r="8">
          <cell r="C8">
            <v>1.1629</v>
          </cell>
          <cell r="D8">
            <v>1.2342</v>
          </cell>
          <cell r="E8">
            <v>1.2946</v>
          </cell>
          <cell r="F8">
            <v>1.3165</v>
          </cell>
        </row>
        <row r="9">
          <cell r="C9">
            <v>1.2333000000000001</v>
          </cell>
          <cell r="D9">
            <v>1.2974000000000001</v>
          </cell>
          <cell r="E9">
            <v>1.3376999999999999</v>
          </cell>
          <cell r="F9">
            <v>1.3580000000000001</v>
          </cell>
        </row>
        <row r="10">
          <cell r="C10">
            <v>1.3077000000000001</v>
          </cell>
          <cell r="D10">
            <v>1.3191999999999999</v>
          </cell>
          <cell r="E10">
            <v>1.3720000000000001</v>
          </cell>
          <cell r="F10">
            <v>1.413</v>
          </cell>
        </row>
        <row r="11">
          <cell r="C11">
            <v>1.2629999999999999</v>
          </cell>
          <cell r="D11">
            <v>1.3090999999999999</v>
          </cell>
          <cell r="E11">
            <v>1.3046</v>
          </cell>
          <cell r="F11">
            <v>1.3595999999999999</v>
          </cell>
        </row>
        <row r="12">
          <cell r="C12">
            <v>1.3989</v>
          </cell>
          <cell r="D12">
            <v>1.5176000000000001</v>
          </cell>
          <cell r="E12">
            <v>1.5974999999999999</v>
          </cell>
          <cell r="F12">
            <v>1.5609999999999999</v>
          </cell>
        </row>
        <row r="13">
          <cell r="C13">
            <v>1.4525999999999999</v>
          </cell>
          <cell r="D13">
            <v>1.5588</v>
          </cell>
          <cell r="E13">
            <v>1.7306999999999999</v>
          </cell>
          <cell r="F13">
            <v>1.627</v>
          </cell>
        </row>
        <row r="14">
          <cell r="C14">
            <v>1.5810999999999999</v>
          </cell>
          <cell r="D14">
            <v>1.7287999999999999</v>
          </cell>
          <cell r="E14">
            <v>1.8776999999999999</v>
          </cell>
          <cell r="F14">
            <v>1.7158</v>
          </cell>
        </row>
        <row r="15">
          <cell r="C15">
            <v>1.6327</v>
          </cell>
          <cell r="D15">
            <v>1.7994000000000001</v>
          </cell>
          <cell r="E15">
            <v>1.9573</v>
          </cell>
          <cell r="F15">
            <v>1.8299000000000001</v>
          </cell>
        </row>
        <row r="16">
          <cell r="C16">
            <v>1.5119</v>
          </cell>
          <cell r="D16">
            <v>1.7075</v>
          </cell>
          <cell r="E16">
            <v>1.8136000000000001</v>
          </cell>
          <cell r="F16">
            <v>1.6998</v>
          </cell>
        </row>
        <row r="17">
          <cell r="C17">
            <v>1.524</v>
          </cell>
          <cell r="D17">
            <v>1.6702999999999999</v>
          </cell>
          <cell r="E17">
            <v>1.7768999999999999</v>
          </cell>
          <cell r="F17">
            <v>1.6556999999999999</v>
          </cell>
        </row>
        <row r="18">
          <cell r="C18">
            <v>1.5135000000000001</v>
          </cell>
          <cell r="D18">
            <v>1.7121</v>
          </cell>
          <cell r="E18">
            <v>1.8409</v>
          </cell>
          <cell r="F18">
            <v>1.706</v>
          </cell>
        </row>
        <row r="19">
          <cell r="C19">
            <v>1.4340999999999999</v>
          </cell>
          <cell r="D19">
            <v>1.6020000000000001</v>
          </cell>
          <cell r="E19">
            <v>1.6737</v>
          </cell>
          <cell r="F19">
            <v>1.6327</v>
          </cell>
        </row>
        <row r="20">
          <cell r="C20">
            <v>1.3887</v>
          </cell>
          <cell r="D20">
            <v>1.5218</v>
          </cell>
          <cell r="E20">
            <v>1.5694999999999999</v>
          </cell>
          <cell r="F20">
            <v>1.5817000000000001</v>
          </cell>
        </row>
        <row r="21">
          <cell r="C21">
            <v>1.4209000000000001</v>
          </cell>
          <cell r="D21">
            <v>1.5699000000000001</v>
          </cell>
          <cell r="E21">
            <v>1.6247</v>
          </cell>
          <cell r="F21">
            <v>1.5872999999999999</v>
          </cell>
        </row>
        <row r="22">
          <cell r="C22">
            <v>1.4509000000000001</v>
          </cell>
          <cell r="D22">
            <v>1.5820000000000001</v>
          </cell>
          <cell r="E22">
            <v>1.6197999999999999</v>
          </cell>
          <cell r="F22">
            <v>1.6107</v>
          </cell>
        </row>
        <row r="23">
          <cell r="C23">
            <v>1.6289</v>
          </cell>
          <cell r="D23">
            <v>1.6994</v>
          </cell>
          <cell r="E23">
            <v>1.7589999999999999</v>
          </cell>
          <cell r="F23">
            <v>1.6434</v>
          </cell>
        </row>
        <row r="24">
          <cell r="C24">
            <v>1.7319</v>
          </cell>
          <cell r="D24">
            <v>1.8025</v>
          </cell>
          <cell r="E24">
            <v>1.9552</v>
          </cell>
          <cell r="F24">
            <v>1.7881</v>
          </cell>
        </row>
        <row r="25">
          <cell r="C25">
            <v>1.7081999999999999</v>
          </cell>
          <cell r="D25">
            <v>1.7646999999999999</v>
          </cell>
          <cell r="E25">
            <v>1.9131</v>
          </cell>
          <cell r="F25">
            <v>1.7807999999999999</v>
          </cell>
        </row>
        <row r="26">
          <cell r="C26">
            <v>1.7351000000000001</v>
          </cell>
          <cell r="D26">
            <v>1.7949999999999999</v>
          </cell>
          <cell r="E26">
            <v>1.9258999999999999</v>
          </cell>
          <cell r="F26">
            <v>1.7867999999999999</v>
          </cell>
        </row>
        <row r="27">
          <cell r="C27">
            <v>1.7009000000000001</v>
          </cell>
          <cell r="D27">
            <v>1.7911999999999999</v>
          </cell>
          <cell r="E27">
            <v>1.9165000000000001</v>
          </cell>
          <cell r="F27">
            <v>1.8156000000000001</v>
          </cell>
        </row>
        <row r="28">
          <cell r="C28">
            <v>1.6463000000000001</v>
          </cell>
          <cell r="D28">
            <v>1.71485</v>
          </cell>
          <cell r="E28">
            <v>1.8491</v>
          </cell>
          <cell r="F28">
            <v>1.8079000000000001</v>
          </cell>
        </row>
        <row r="29">
          <cell r="C29">
            <v>1.7762000000000002</v>
          </cell>
          <cell r="D29">
            <v>1.6766749999999999</v>
          </cell>
          <cell r="E29">
            <v>1.7394000000000001</v>
          </cell>
          <cell r="F29">
            <v>1.7447999999999999</v>
          </cell>
        </row>
        <row r="30">
          <cell r="C30">
            <v>1.9061000000000001</v>
          </cell>
          <cell r="D30">
            <v>1.6385000000000001</v>
          </cell>
          <cell r="E30">
            <v>1.7739</v>
          </cell>
          <cell r="F30">
            <v>1.7292000000000001</v>
          </cell>
        </row>
        <row r="31">
          <cell r="C31">
            <v>2.036</v>
          </cell>
          <cell r="D31">
            <v>1.637</v>
          </cell>
          <cell r="E31">
            <v>1.7921</v>
          </cell>
          <cell r="F31">
            <v>1.7226999999999999</v>
          </cell>
        </row>
        <row r="32">
          <cell r="C32">
            <v>2.1009500000000001</v>
          </cell>
          <cell r="D32">
            <v>1.7369000000000001</v>
          </cell>
          <cell r="E32">
            <v>1.8620000000000001</v>
          </cell>
          <cell r="F32">
            <v>1.7770999999999999</v>
          </cell>
        </row>
        <row r="33">
          <cell r="C33">
            <v>2.1659000000000002</v>
          </cell>
          <cell r="D33">
            <v>1.9415</v>
          </cell>
          <cell r="E33">
            <v>2.0853999999999999</v>
          </cell>
          <cell r="F33">
            <v>1.9056</v>
          </cell>
        </row>
        <row r="34">
          <cell r="C34">
            <v>2.3803999999999998</v>
          </cell>
          <cell r="D34">
            <v>2.1307</v>
          </cell>
          <cell r="E34">
            <v>2.2159</v>
          </cell>
          <cell r="F34">
            <v>2.0964</v>
          </cell>
        </row>
        <row r="35">
          <cell r="C35">
            <v>2.4851999999999999</v>
          </cell>
          <cell r="D35">
            <v>2.1665999999999999</v>
          </cell>
          <cell r="E35">
            <v>2.2915000000000001</v>
          </cell>
          <cell r="F35">
            <v>2.1027999999999998</v>
          </cell>
        </row>
        <row r="36">
          <cell r="C36">
            <v>2.8666999999999998</v>
          </cell>
          <cell r="D36">
            <v>2.4731000000000001</v>
          </cell>
          <cell r="E36">
            <v>2.6827999999999999</v>
          </cell>
          <cell r="F36">
            <v>2.3601000000000001</v>
          </cell>
        </row>
        <row r="37">
          <cell r="C37">
            <v>3.3048999999999999</v>
          </cell>
          <cell r="D37">
            <v>2.9020999999999999</v>
          </cell>
          <cell r="E37">
            <v>3.1471</v>
          </cell>
          <cell r="F37">
            <v>2.7951999999999999</v>
          </cell>
        </row>
        <row r="38">
          <cell r="C38">
            <v>2.5920000000000001</v>
          </cell>
          <cell r="D38">
            <v>2.5322</v>
          </cell>
          <cell r="E38">
            <v>2.6126999999999998</v>
          </cell>
          <cell r="F38">
            <v>2.5756999999999999</v>
          </cell>
        </row>
        <row r="39">
          <cell r="C39">
            <v>2.3077999999999999</v>
          </cell>
          <cell r="D39">
            <v>2.4527999999999999</v>
          </cell>
          <cell r="E39">
            <v>2.2589999999999999</v>
          </cell>
          <cell r="F39">
            <v>2.7930000000000001</v>
          </cell>
        </row>
        <row r="40">
          <cell r="C40">
            <v>2.2848999999999999</v>
          </cell>
          <cell r="D40">
            <v>2.3784000000000001</v>
          </cell>
          <cell r="E40">
            <v>2.4630000000000001</v>
          </cell>
          <cell r="F40">
            <v>2.7216999999999998</v>
          </cell>
        </row>
        <row r="41">
          <cell r="C41">
            <v>2.2559999999999998</v>
          </cell>
          <cell r="D41">
            <v>2.2818000000000001</v>
          </cell>
          <cell r="E41">
            <v>2.3961999999999999</v>
          </cell>
          <cell r="F41">
            <v>2.6057999999999999</v>
          </cell>
        </row>
        <row r="42">
          <cell r="C42">
            <v>2.1903000000000001</v>
          </cell>
          <cell r="D42">
            <v>2.2565</v>
          </cell>
          <cell r="E42">
            <v>2.3378000000000001</v>
          </cell>
          <cell r="F42">
            <v>2.4992999999999999</v>
          </cell>
        </row>
        <row r="43">
          <cell r="C43">
            <v>2.1591999999999998</v>
          </cell>
          <cell r="D43">
            <v>2.3553999999999999</v>
          </cell>
          <cell r="E43">
            <v>2.4537</v>
          </cell>
          <cell r="F43">
            <v>2.6259999999999999</v>
          </cell>
        </row>
        <row r="44">
          <cell r="C44"/>
          <cell r="D44">
            <v>2.4619</v>
          </cell>
          <cell r="E44">
            <v>2.5665</v>
          </cell>
          <cell r="F44">
            <v>2.7029999999999998</v>
          </cell>
        </row>
        <row r="45">
          <cell r="C45"/>
          <cell r="D45">
            <v>2.4285000000000001</v>
          </cell>
          <cell r="E45">
            <v>2.5417999999999998</v>
          </cell>
          <cell r="F45">
            <v>2.6594000000000002</v>
          </cell>
        </row>
        <row r="46">
          <cell r="C46"/>
          <cell r="D46">
            <v>2.6040000000000001</v>
          </cell>
          <cell r="E46">
            <v>2.6974999999999998</v>
          </cell>
          <cell r="F46">
            <v>2.8506999999999998</v>
          </cell>
        </row>
        <row r="47">
          <cell r="C47"/>
          <cell r="D47">
            <v>2.4832000000000001</v>
          </cell>
          <cell r="E47">
            <v>2.6259000000000001</v>
          </cell>
          <cell r="F47">
            <v>2.7589000000000001</v>
          </cell>
        </row>
        <row r="48">
          <cell r="C48"/>
          <cell r="D48">
            <v>2.3862999999999999</v>
          </cell>
          <cell r="E48">
            <v>2.5259</v>
          </cell>
          <cell r="F48">
            <v>2.6194999999999999</v>
          </cell>
        </row>
        <row r="49">
          <cell r="C49"/>
          <cell r="D49">
            <v>2.2925</v>
          </cell>
          <cell r="E49">
            <v>2.5043000000000002</v>
          </cell>
          <cell r="F49">
            <v>2.5390999999999999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225"/>
  <sheetViews>
    <sheetView zoomScale="82" zoomScaleNormal="82" workbookViewId="0">
      <pane xSplit="1" ySplit="1" topLeftCell="B188" activePane="bottomRight" state="frozen"/>
      <selection pane="topRight" activeCell="B1" sqref="B1"/>
      <selection pane="bottomLeft" activeCell="A2" sqref="A2"/>
      <selection pane="bottomRight" activeCell="B217" sqref="B217:AE224"/>
    </sheetView>
  </sheetViews>
  <sheetFormatPr defaultRowHeight="15" x14ac:dyDescent="0.25"/>
  <cols>
    <col min="1" max="1" width="10.7109375" bestFit="1" customWidth="1"/>
    <col min="2" max="2" width="24.5703125" bestFit="1" customWidth="1"/>
    <col min="3" max="3" width="18.7109375" bestFit="1" customWidth="1"/>
    <col min="4" max="4" width="13" customWidth="1"/>
    <col min="5" max="5" width="23.7109375" bestFit="1" customWidth="1"/>
    <col min="6" max="6" width="15.5703125" customWidth="1"/>
    <col min="7" max="7" width="17.5703125" customWidth="1"/>
    <col min="8" max="8" width="14.85546875" customWidth="1"/>
    <col min="9" max="9" width="13" bestFit="1" customWidth="1"/>
    <col min="10" max="10" width="14.42578125" customWidth="1"/>
    <col min="11" max="11" width="14.42578125" bestFit="1" customWidth="1"/>
    <col min="12" max="12" width="14.28515625" bestFit="1" customWidth="1"/>
    <col min="13" max="13" width="14.42578125" bestFit="1" customWidth="1"/>
    <col min="14" max="14" width="15.28515625" bestFit="1" customWidth="1"/>
    <col min="15" max="15" width="17.5703125" bestFit="1" customWidth="1"/>
    <col min="16" max="16" width="16.7109375" bestFit="1" customWidth="1"/>
    <col min="17" max="17" width="16.85546875" bestFit="1" customWidth="1"/>
    <col min="18" max="18" width="17.7109375" bestFit="1" customWidth="1"/>
    <col min="19" max="19" width="24.5703125" bestFit="1" customWidth="1"/>
    <col min="30" max="32" width="9.140625" customWidth="1"/>
    <col min="33" max="33" width="7" bestFit="1" customWidth="1"/>
    <col min="34" max="34" width="9.140625" customWidth="1"/>
    <col min="36" max="36" width="26.85546875" bestFit="1" customWidth="1"/>
    <col min="38" max="38" width="35.28515625" bestFit="1" customWidth="1"/>
    <col min="42" max="42" width="17.42578125" bestFit="1" customWidth="1"/>
    <col min="43" max="43" width="20.28515625" bestFit="1" customWidth="1"/>
  </cols>
  <sheetData>
    <row r="1" spans="1:118" x14ac:dyDescent="0.25">
      <c r="A1" s="11" t="str">
        <f>'precos leite (nominal)'!A1</f>
        <v>meses</v>
      </c>
      <c r="B1" s="3" t="str">
        <f>'precos leite (nominal)'!B1</f>
        <v>preço ao produtor (R$/L)</v>
      </c>
      <c r="C1" s="2" t="str">
        <f>'precos leite (nominal)'!C1</f>
        <v>UHT - cepea (R$/L)</v>
      </c>
      <c r="D1" s="2" t="str">
        <f>'precos leite (nominal)'!D1</f>
        <v>Leite em pó - cepea (R$/L)</v>
      </c>
      <c r="E1" s="2" t="str">
        <f>'precos leite (nominal)'!E1</f>
        <v>Queijo Muçarela (R$/kg)</v>
      </c>
      <c r="F1" s="2" t="s">
        <v>6</v>
      </c>
      <c r="G1" s="18" t="s">
        <v>22</v>
      </c>
      <c r="H1" s="18" t="s">
        <v>20</v>
      </c>
      <c r="I1" s="18" t="s">
        <v>23</v>
      </c>
      <c r="J1" s="18" t="s">
        <v>21</v>
      </c>
      <c r="K1" s="24" t="s">
        <v>37</v>
      </c>
      <c r="L1" s="24" t="s">
        <v>38</v>
      </c>
      <c r="M1" s="24" t="s">
        <v>36</v>
      </c>
      <c r="N1" s="24" t="s">
        <v>35</v>
      </c>
      <c r="O1" s="25" t="s">
        <v>39</v>
      </c>
      <c r="P1" s="25" t="s">
        <v>40</v>
      </c>
      <c r="Q1" s="25" t="s">
        <v>41</v>
      </c>
      <c r="R1" s="25" t="s">
        <v>42</v>
      </c>
      <c r="S1" s="13" t="s">
        <v>19</v>
      </c>
      <c r="T1" s="12" t="s">
        <v>4</v>
      </c>
      <c r="U1" s="16" t="s">
        <v>18</v>
      </c>
      <c r="V1" s="16"/>
      <c r="W1" s="3" t="s">
        <v>3</v>
      </c>
      <c r="X1" s="2" t="s">
        <v>1</v>
      </c>
      <c r="Y1" s="2" t="s">
        <v>2</v>
      </c>
      <c r="Z1" s="2" t="s">
        <v>7</v>
      </c>
      <c r="AA1" s="2" t="s">
        <v>6</v>
      </c>
      <c r="AB1" s="18" t="s">
        <v>22</v>
      </c>
      <c r="AC1" s="18" t="s">
        <v>20</v>
      </c>
      <c r="AD1" s="18" t="s">
        <v>23</v>
      </c>
      <c r="AE1" s="18" t="s">
        <v>21</v>
      </c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</row>
    <row r="2" spans="1:118" x14ac:dyDescent="0.25">
      <c r="A2" s="1">
        <f>'precos leite (nominal)'!A2</f>
        <v>38353</v>
      </c>
      <c r="B2">
        <f>'precos leite (nominal)'!B2*($S$217/S2)</f>
        <v>1.33810775569951</v>
      </c>
      <c r="C2">
        <f>'precos leite (nominal)'!C2*($S$217/S2)</f>
        <v>3.1178688833423505</v>
      </c>
      <c r="D2">
        <f>'precos leite (nominal)'!D2*($S$217/S2)</f>
        <v>24.706830187449548</v>
      </c>
      <c r="E2">
        <f>'precos leite (nominal)'!E2*($S$217/S2)</f>
        <v>19.640964049970751</v>
      </c>
      <c r="F2">
        <f>'precos leite (nominal)'!F2*($S$217/S2)</f>
        <v>1.4489235774568585</v>
      </c>
      <c r="G2" t="e">
        <f>'precos leite (nominal)'!G2*($S$217/S2)</f>
        <v>#VALUE!</v>
      </c>
      <c r="H2">
        <f>'precos leite (nominal)'!H2*($S$217/S2)</f>
        <v>47.804256372990217</v>
      </c>
      <c r="I2">
        <f>'precos leite (nominal)'!I2*($S$217/S2)</f>
        <v>763.10997247703165</v>
      </c>
      <c r="J2">
        <f>'precos leite (nominal)'!J2*($S$217/S2)</f>
        <v>938.85648061815698</v>
      </c>
      <c r="K2" s="23">
        <f>'precos leite (nominal)'!K2*($S$217/S2)</f>
        <v>0</v>
      </c>
      <c r="L2" s="23">
        <f>'precos leite (nominal)'!L2*($S$217/S2)</f>
        <v>0</v>
      </c>
      <c r="M2" s="23">
        <f>'precos leite (nominal)'!M2*($S$217/S2)</f>
        <v>0</v>
      </c>
      <c r="N2" s="23">
        <f>'precos leite (nominal)'!N2*($S$217/S2)</f>
        <v>0</v>
      </c>
      <c r="O2" s="15">
        <f>'[1]dados mensais - Liquido (R$)'!D6*($S$217/S2)</f>
        <v>1.3260333925540362</v>
      </c>
      <c r="P2" s="15">
        <f>'[1]dados mensais - Liquido (R$)'!H6*($S$217/S2)</f>
        <v>0</v>
      </c>
      <c r="Q2" s="15">
        <f>'[1]dados mensais - Liquido (R$)'!E6*($S$217/S2)</f>
        <v>1.3507187572070047</v>
      </c>
      <c r="R2" s="15">
        <f>'[1]dados mensais - Liquido (R$)'!C6*($S$217/S2)</f>
        <v>1.3783556328510895</v>
      </c>
      <c r="S2" s="9">
        <v>100</v>
      </c>
      <c r="T2" s="7">
        <f>'[2]Variações de Índices de Preços'!H793</f>
        <v>0.57984426325179417</v>
      </c>
      <c r="U2" s="17">
        <f t="shared" ref="U2:U65" si="0">$S$2/S2</f>
        <v>1</v>
      </c>
      <c r="V2" s="17">
        <f>'precos leite (nominal)'!B2*U2</f>
        <v>0.49869999999999998</v>
      </c>
      <c r="W2" s="17">
        <f>'precos leite (nominal)'!B2*'precos infla e deflacionados'!$U2</f>
        <v>0.49869999999999998</v>
      </c>
      <c r="X2" s="17">
        <f>'precos leite (nominal)'!C2*'precos infla e deflacionados'!$U2</f>
        <v>1.1619999999999997</v>
      </c>
      <c r="Y2" s="17">
        <f>'precos leite (nominal)'!D2*'precos infla e deflacionados'!$U2</f>
        <v>9.2080000000000002</v>
      </c>
      <c r="Z2" s="17">
        <f>'precos leite (nominal)'!E2*'precos infla e deflacionados'!$U2</f>
        <v>7.32</v>
      </c>
      <c r="AA2" s="17">
        <f>'precos leite (nominal)'!F2*'precos infla e deflacionados'!$U2</f>
        <v>0.53999999999999992</v>
      </c>
      <c r="AB2" s="8" t="s">
        <v>5</v>
      </c>
      <c r="AC2" s="5">
        <f>'precos leite (nominal)'!H2*'precos infla e deflacionados'!$U2</f>
        <v>17.816190476190474</v>
      </c>
      <c r="AD2" s="5">
        <f>'precos leite (nominal)'!I2*'precos infla e deflacionados'!$U2</f>
        <v>284.40380952380951</v>
      </c>
      <c r="AE2" s="5">
        <f>'precos leite (nominal)'!J2*'precos infla e deflacionados'!$U2</f>
        <v>349.90285714285716</v>
      </c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</row>
    <row r="3" spans="1:118" x14ac:dyDescent="0.25">
      <c r="A3" s="1">
        <f>'precos leite (nominal)'!A3</f>
        <v>38384</v>
      </c>
      <c r="B3">
        <f>'precos leite (nominal)'!B3*($S$217/S3)</f>
        <v>1.3577315935859968</v>
      </c>
      <c r="C3">
        <f>'precos leite (nominal)'!C3*($S$217/S3)</f>
        <v>3.1956040257682203</v>
      </c>
      <c r="D3">
        <f>'precos leite (nominal)'!D3*($S$217/S3)</f>
        <v>22.945397186693018</v>
      </c>
      <c r="E3">
        <f>'precos leite (nominal)'!E3*($S$217/S3)</f>
        <v>19.659099891412176</v>
      </c>
      <c r="F3">
        <f>'precos leite (nominal)'!F3*($S$217/S3)</f>
        <v>1.4831017014416785</v>
      </c>
      <c r="G3" t="e">
        <f>'precos leite (nominal)'!G3*($S$217/S3)</f>
        <v>#VALUE!</v>
      </c>
      <c r="H3">
        <f>'precos leite (nominal)'!H3*($S$217/S3)</f>
        <v>46.609227331878159</v>
      </c>
      <c r="I3">
        <f>'precos leite (nominal)'!I3*($S$217/S3)</f>
        <v>813.76166177984203</v>
      </c>
      <c r="J3">
        <f>'precos leite (nominal)'!J3*($S$217/S3)</f>
        <v>913.00410566857863</v>
      </c>
      <c r="K3" s="23">
        <f>'precos leite (nominal)'!K3*($S$217/S3)</f>
        <v>0</v>
      </c>
      <c r="L3" s="23">
        <f>'precos leite (nominal)'!L3*($S$217/S3)</f>
        <v>0</v>
      </c>
      <c r="M3" s="23">
        <f>'precos leite (nominal)'!M3*($S$217/S3)</f>
        <v>0</v>
      </c>
      <c r="N3" s="23">
        <f>'precos leite (nominal)'!N3*($S$217/S3)</f>
        <v>0</v>
      </c>
      <c r="O3" s="15">
        <f>'[1]dados mensais - Liquido (R$)'!D7*($S$217/S3)</f>
        <v>1.2950465396581561</v>
      </c>
      <c r="P3" s="15">
        <f>'[1]dados mensais - Liquido (R$)'!H7*($S$217/S3)</f>
        <v>0</v>
      </c>
      <c r="Q3" s="15">
        <f>'[1]dados mensais - Liquido (R$)'!E7*($S$217/S3)</f>
        <v>1.3830723600674644</v>
      </c>
      <c r="R3" s="15">
        <f>'[1]dados mensais - Liquido (R$)'!C7*($S$217/S3)</f>
        <v>1.3916081971980641</v>
      </c>
      <c r="S3" s="10">
        <f t="shared" ref="S3:S11" si="1">S2*(1+T3/100)</f>
        <v>100.59017833829984</v>
      </c>
      <c r="T3" s="7">
        <f>'[2]Variações de Índices de Preços'!H794</f>
        <v>0.59017833829984045</v>
      </c>
      <c r="U3" s="17">
        <f t="shared" si="0"/>
        <v>0.99413284330489027</v>
      </c>
      <c r="V3" s="17">
        <f>'precos leite (nominal)'!B3*U3</f>
        <v>0.50601361724218918</v>
      </c>
      <c r="W3" s="17">
        <f>'precos leite (nominal)'!B3*'precos infla e deflacionados'!$U3</f>
        <v>0.50601361724218918</v>
      </c>
      <c r="X3" s="17">
        <f>'precos leite (nominal)'!C3*'precos infla e deflacionados'!$U3</f>
        <v>1.1909711462792585</v>
      </c>
      <c r="Y3" s="17">
        <f>'precos leite (nominal)'!D3*'precos infla e deflacionados'!$U3</f>
        <v>8.5515307181086673</v>
      </c>
      <c r="Z3" s="17">
        <f>'precos leite (nominal)'!E3*'precos infla e deflacionados'!$U3</f>
        <v>7.3267590551570416</v>
      </c>
      <c r="AA3" s="17">
        <f>'precos leite (nominal)'!F3*'precos infla e deflacionados'!$U3</f>
        <v>0.55273786087751908</v>
      </c>
      <c r="AB3" s="8" t="s">
        <v>5</v>
      </c>
      <c r="AC3" s="5">
        <f>'precos leite (nominal)'!H3*'precos infla e deflacionados'!$U3</f>
        <v>17.370814548680784</v>
      </c>
      <c r="AD3" s="5">
        <f>'precos leite (nominal)'!I3*'precos infla e deflacionados'!$U3</f>
        <v>303.28121109907102</v>
      </c>
      <c r="AE3" s="5">
        <f>'precos leite (nominal)'!J3*'precos infla e deflacionados'!$U3</f>
        <v>340.2679235342294</v>
      </c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</row>
    <row r="4" spans="1:118" x14ac:dyDescent="0.25">
      <c r="A4" s="1">
        <f>'precos leite (nominal)'!A4</f>
        <v>38412</v>
      </c>
      <c r="B4">
        <f>'precos leite (nominal)'!B4*($S$217/S4)</f>
        <v>1.4613865747075843</v>
      </c>
      <c r="C4">
        <f>'precos leite (nominal)'!C4*($S$217/S4)</f>
        <v>3.3724305570175015</v>
      </c>
      <c r="D4">
        <f>'precos leite (nominal)'!D4*($S$217/S4)</f>
        <v>23.055547267157387</v>
      </c>
      <c r="E4">
        <f>'precos leite (nominal)'!E4*($S$217/S4)</f>
        <v>20.558039732007632</v>
      </c>
      <c r="F4">
        <f>'precos leite (nominal)'!F4*($S$217/S4)</f>
        <v>1.6119793857442148</v>
      </c>
      <c r="G4" t="e">
        <f>'precos leite (nominal)'!G4*($S$217/S4)</f>
        <v>#VALUE!</v>
      </c>
      <c r="H4">
        <f>'precos leite (nominal)'!H4*($S$217/S4)</f>
        <v>53.176278705116239</v>
      </c>
      <c r="I4">
        <f>'precos leite (nominal)'!I4*($S$217/S4)</f>
        <v>893.562738643545</v>
      </c>
      <c r="J4">
        <f>'precos leite (nominal)'!J4*($S$217/S4)</f>
        <v>1080.5359576473152</v>
      </c>
      <c r="K4" s="23">
        <f>'precos leite (nominal)'!K4*($S$217/S4)</f>
        <v>0</v>
      </c>
      <c r="L4" s="23">
        <f>'precos leite (nominal)'!L4*($S$217/S4)</f>
        <v>0</v>
      </c>
      <c r="M4" s="23">
        <f>'precos leite (nominal)'!M4*($S$217/S4)</f>
        <v>0</v>
      </c>
      <c r="N4" s="23">
        <f>'precos leite (nominal)'!N4*($S$217/S4)</f>
        <v>0</v>
      </c>
      <c r="O4" s="15">
        <f>'[1]dados mensais - Liquido (R$)'!D8*($S$217/S4)</f>
        <v>1.3720383752016958</v>
      </c>
      <c r="P4" s="15">
        <f>'[1]dados mensais - Liquido (R$)'!H8*($S$217/S4)</f>
        <v>0</v>
      </c>
      <c r="Q4" s="15">
        <f>'[1]dados mensais - Liquido (R$)'!E8*($S$217/S4)</f>
        <v>1.5419855439947949</v>
      </c>
      <c r="R4" s="15">
        <f>'[1]dados mensais - Liquido (R$)'!C8*($S$217/S4)</f>
        <v>1.453432729054241</v>
      </c>
      <c r="S4" s="10">
        <f t="shared" si="1"/>
        <v>101.2035659370946</v>
      </c>
      <c r="T4" s="7">
        <f>'[2]Variações de Índices de Preços'!H795</f>
        <v>0.60978875763779694</v>
      </c>
      <c r="U4" s="17">
        <f t="shared" si="0"/>
        <v>0.98810747500890728</v>
      </c>
      <c r="V4" s="17">
        <f>'precos leite (nominal)'!B4*U4</f>
        <v>0.54464484022490967</v>
      </c>
      <c r="W4" s="17">
        <f>'precos leite (nominal)'!B4*'precos infla e deflacionados'!$U4</f>
        <v>0.54464484022490967</v>
      </c>
      <c r="X4" s="17">
        <f>'precos leite (nominal)'!C4*'precos infla e deflacionados'!$U4</f>
        <v>1.2568727082113298</v>
      </c>
      <c r="Y4" s="17">
        <f>'precos leite (nominal)'!D4*'precos infla e deflacionados'!$U4</f>
        <v>8.5925826026774565</v>
      </c>
      <c r="Z4" s="17">
        <f>'precos leite (nominal)'!E4*'precos infla e deflacionados'!$U4</f>
        <v>7.6617853612190663</v>
      </c>
      <c r="AA4" s="17">
        <f>'precos leite (nominal)'!F4*'precos infla e deflacionados'!$U4</f>
        <v>0.60076934480541566</v>
      </c>
      <c r="AB4" s="8" t="s">
        <v>5</v>
      </c>
      <c r="AC4" s="5">
        <f>'precos leite (nominal)'!H4*'precos infla e deflacionados'!$U4</f>
        <v>19.818291970349108</v>
      </c>
      <c r="AD4" s="5">
        <f>'precos leite (nominal)'!I4*'precos infla e deflacionados'!$U4</f>
        <v>333.0223114420134</v>
      </c>
      <c r="AE4" s="5">
        <f>'precos leite (nominal)'!J4*'precos infla e deflacionados'!$U4</f>
        <v>402.70544713868691</v>
      </c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</row>
    <row r="5" spans="1:118" x14ac:dyDescent="0.25">
      <c r="A5" s="1">
        <f>'precos leite (nominal)'!A5</f>
        <v>38443</v>
      </c>
      <c r="B5">
        <f>'precos leite (nominal)'!B5*($S$217/S5)</f>
        <v>1.4493103646691556</v>
      </c>
      <c r="C5">
        <f>'precos leite (nominal)'!C5*($S$217/S5)</f>
        <v>3.5378522866243802</v>
      </c>
      <c r="D5">
        <f>'precos leite (nominal)'!D5*($S$217/S5)</f>
        <v>22.935586220716456</v>
      </c>
      <c r="E5">
        <f>'precos leite (nominal)'!E5*($S$217/S5)</f>
        <v>20.375505888493461</v>
      </c>
      <c r="F5">
        <f>'precos leite (nominal)'!F5*($S$217/S5)</f>
        <v>1.6927019855765981</v>
      </c>
      <c r="G5" t="e">
        <f>'precos leite (nominal)'!G5*($S$217/S5)</f>
        <v>#VALUE!</v>
      </c>
      <c r="H5">
        <f>'precos leite (nominal)'!H5*($S$217/S5)</f>
        <v>50.852026886569014</v>
      </c>
      <c r="I5">
        <f>'precos leite (nominal)'!I5*($S$217/S5)</f>
        <v>884.19365868478826</v>
      </c>
      <c r="J5">
        <f>'precos leite (nominal)'!J5*($S$217/S5)</f>
        <v>1169.4849105737162</v>
      </c>
      <c r="K5" s="23">
        <f>'precos leite (nominal)'!K5*($S$217/S5)</f>
        <v>0</v>
      </c>
      <c r="L5" s="23">
        <f>'precos leite (nominal)'!L5*($S$217/S5)</f>
        <v>0</v>
      </c>
      <c r="M5" s="23">
        <f>'precos leite (nominal)'!M5*($S$217/S5)</f>
        <v>0</v>
      </c>
      <c r="N5" s="23">
        <f>'precos leite (nominal)'!N5*($S$217/S5)</f>
        <v>0</v>
      </c>
      <c r="O5" s="15">
        <f>'[1]dados mensais - Liquido (R$)'!D9*($S$217/S5)</f>
        <v>1.365463791160004</v>
      </c>
      <c r="P5" s="15">
        <f>'[1]dados mensais - Liquido (R$)'!H9*($S$217/S5)</f>
        <v>0</v>
      </c>
      <c r="Q5" s="15">
        <f>'[1]dados mensais - Liquido (R$)'!E9*($S$217/S5)</f>
        <v>1.5321055704854021</v>
      </c>
      <c r="R5" s="15">
        <f>'[1]dados mensais - Liquido (R$)'!C9*($S$217/S5)</f>
        <v>1.4414251069723703</v>
      </c>
      <c r="S5" s="10">
        <f t="shared" si="1"/>
        <v>102.08386003158115</v>
      </c>
      <c r="T5" s="7">
        <f>'[2]Variações de Índices de Preços'!H796</f>
        <v>0.86982517496836387</v>
      </c>
      <c r="U5" s="17">
        <f t="shared" si="0"/>
        <v>0.97958678256350729</v>
      </c>
      <c r="V5" s="17">
        <f>'precos leite (nominal)'!B5*U5</f>
        <v>0.5401441519055179</v>
      </c>
      <c r="W5" s="17">
        <f>'precos leite (nominal)'!B5*'precos infla e deflacionados'!$U5</f>
        <v>0.5401441519055179</v>
      </c>
      <c r="X5" s="17">
        <f>'precos leite (nominal)'!C5*'precos infla e deflacionados'!$U5</f>
        <v>1.3185238093304807</v>
      </c>
      <c r="Y5" s="17">
        <f>'precos leite (nominal)'!D5*'precos infla e deflacionados'!$U5</f>
        <v>8.547874264649165</v>
      </c>
      <c r="Z5" s="17">
        <f>'precos leite (nominal)'!E5*'precos infla e deflacionados'!$U5</f>
        <v>7.5937567384323081</v>
      </c>
      <c r="AA5" s="17">
        <f>'precos leite (nominal)'!F5*'precos infla e deflacionados'!$U5</f>
        <v>0.6308538879708987</v>
      </c>
      <c r="AB5" s="8" t="s">
        <v>5</v>
      </c>
      <c r="AC5" s="5">
        <f>'precos leite (nominal)'!H5*'precos infla e deflacionados'!$U5</f>
        <v>18.952065482256177</v>
      </c>
      <c r="AD5" s="5">
        <f>'precos leite (nominal)'!I5*'precos infla e deflacionados'!$U5</f>
        <v>329.53054468740743</v>
      </c>
      <c r="AE5" s="5">
        <f>'precos leite (nominal)'!J5*'precos infla e deflacionados'!$U5</f>
        <v>435.85587365363313</v>
      </c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</row>
    <row r="6" spans="1:118" x14ac:dyDescent="0.25">
      <c r="A6" s="1">
        <f>'precos leite (nominal)'!A6</f>
        <v>38473</v>
      </c>
      <c r="B6">
        <f>'precos leite (nominal)'!B6*($S$217/S6)</f>
        <v>1.3820840833115924</v>
      </c>
      <c r="C6">
        <f>'precos leite (nominal)'!C6*($S$217/S6)</f>
        <v>3.4578258102534551</v>
      </c>
      <c r="D6">
        <f>'precos leite (nominal)'!D6*($S$217/S6)</f>
        <v>24.361716790242568</v>
      </c>
      <c r="E6">
        <f>'precos leite (nominal)'!E6*($S$217/S6)</f>
        <v>20.140135203442966</v>
      </c>
      <c r="F6">
        <f>'precos leite (nominal)'!F6*($S$217/S6)</f>
        <v>1.3444194148791797</v>
      </c>
      <c r="G6" t="e">
        <f>'precos leite (nominal)'!G6*($S$217/S6)</f>
        <v>#VALUE!</v>
      </c>
      <c r="H6">
        <f>'precos leite (nominal)'!H6*($S$217/S6)</f>
        <v>49.759959277226336</v>
      </c>
      <c r="I6">
        <f>'precos leite (nominal)'!I6*($S$217/S6)</f>
        <v>848.90607606274568</v>
      </c>
      <c r="J6">
        <f>'precos leite (nominal)'!J6*($S$217/S6)</f>
        <v>1081.938774641804</v>
      </c>
      <c r="K6" s="23">
        <f>'precos leite (nominal)'!K6*($S$217/S6)</f>
        <v>0</v>
      </c>
      <c r="L6" s="23">
        <f>'precos leite (nominal)'!L6*($S$217/S6)</f>
        <v>0</v>
      </c>
      <c r="M6" s="23">
        <f>'precos leite (nominal)'!M6*($S$217/S6)</f>
        <v>0</v>
      </c>
      <c r="N6" s="23">
        <f>'precos leite (nominal)'!N6*($S$217/S6)</f>
        <v>0</v>
      </c>
      <c r="O6" s="15">
        <f>'[1]dados mensais - Liquido (R$)'!D10*($S$217/S6)</f>
        <v>1.3038775842748465</v>
      </c>
      <c r="P6" s="15">
        <f>'[1]dados mensais - Liquido (R$)'!H10*($S$217/S6)</f>
        <v>0</v>
      </c>
      <c r="Q6" s="15">
        <f>'[1]dados mensais - Liquido (R$)'!E10*($S$217/S6)</f>
        <v>1.4265493168776353</v>
      </c>
      <c r="R6" s="15">
        <f>'[1]dados mensais - Liquido (R$)'!C10*($S$217/S6)</f>
        <v>1.4312574004316871</v>
      </c>
      <c r="S6" s="10">
        <f t="shared" si="1"/>
        <v>102.58410248546311</v>
      </c>
      <c r="T6" s="7">
        <f>'[2]Variações de Índices de Preços'!H797</f>
        <v>0.49003089589989557</v>
      </c>
      <c r="U6" s="17">
        <f t="shared" si="0"/>
        <v>0.97480991281442175</v>
      </c>
      <c r="V6" s="17">
        <f>'precos leite (nominal)'!B6*U6</f>
        <v>0.51508955793114042</v>
      </c>
      <c r="W6" s="17">
        <f>'precos leite (nominal)'!B6*'precos infla e deflacionados'!$U6</f>
        <v>0.51508955793114042</v>
      </c>
      <c r="X6" s="17">
        <f>'precos leite (nominal)'!C6*'precos infla e deflacionados'!$U6</f>
        <v>1.2886987047406659</v>
      </c>
      <c r="Y6" s="17">
        <f>'precos leite (nominal)'!D6*'precos infla e deflacionados'!$U6</f>
        <v>9.0793795279535239</v>
      </c>
      <c r="Z6" s="17">
        <f>'precos leite (nominal)'!E6*'precos infla e deflacionados'!$U6</f>
        <v>7.5060363286710476</v>
      </c>
      <c r="AA6" s="17">
        <f>'precos leite (nominal)'!F6*'precos infla e deflacionados'!$U6</f>
        <v>0.50105229518661276</v>
      </c>
      <c r="AB6" s="8" t="s">
        <v>5</v>
      </c>
      <c r="AC6" s="5">
        <f>'precos leite (nominal)'!H6*'precos infla e deflacionados'!$U6</f>
        <v>18.545062298499506</v>
      </c>
      <c r="AD6" s="5">
        <f>'precos leite (nominal)'!I6*'precos infla e deflacionados'!$U6</f>
        <v>316.37919915588617</v>
      </c>
      <c r="AE6" s="5">
        <f>'precos leite (nominal)'!J6*'precos infla e deflacionados'!$U6</f>
        <v>403.22826365489925</v>
      </c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</row>
    <row r="7" spans="1:118" x14ac:dyDescent="0.25">
      <c r="A7" s="1">
        <f>'precos leite (nominal)'!A7</f>
        <v>38504</v>
      </c>
      <c r="B7">
        <f>'precos leite (nominal)'!B7*($S$217/S7)</f>
        <v>1.2332438928290266</v>
      </c>
      <c r="C7">
        <f>'precos leite (nominal)'!C7*($S$217/S7)</f>
        <v>3.2544662763667991</v>
      </c>
      <c r="D7">
        <f>'precos leite (nominal)'!D7*($S$217/S7)</f>
        <v>23.743999939151983</v>
      </c>
      <c r="E7">
        <f>'precos leite (nominal)'!E7*($S$217/S7)</f>
        <v>19.636675136984881</v>
      </c>
      <c r="F7">
        <f>'precos leite (nominal)'!F7*($S$217/S7)</f>
        <v>1.6272331381833995</v>
      </c>
      <c r="G7" t="e">
        <f>'precos leite (nominal)'!G7*($S$217/S7)</f>
        <v>#VALUE!</v>
      </c>
      <c r="H7">
        <f>'precos leite (nominal)'!H7*($S$217/S7)</f>
        <v>51.142971943139166</v>
      </c>
      <c r="I7">
        <f>'precos leite (nominal)'!I7*($S$217/S7)</f>
        <v>787.18532752315082</v>
      </c>
      <c r="J7">
        <f>'precos leite (nominal)'!J7*($S$217/S7)</f>
        <v>1001.8269392171758</v>
      </c>
      <c r="K7" s="23">
        <f>'precos leite (nominal)'!K7*($S$217/S7)</f>
        <v>0</v>
      </c>
      <c r="L7" s="23">
        <f>'precos leite (nominal)'!L7*($S$217/S7)</f>
        <v>0</v>
      </c>
      <c r="M7" s="23">
        <f>'precos leite (nominal)'!M7*($S$217/S7)</f>
        <v>0</v>
      </c>
      <c r="N7" s="23">
        <f>'precos leite (nominal)'!N7*($S$217/S7)</f>
        <v>0</v>
      </c>
      <c r="O7" s="15">
        <f>'[1]dados mensais - Liquido (R$)'!D11*($S$217/S7)</f>
        <v>1.1505741706962365</v>
      </c>
      <c r="P7" s="15">
        <f>'[1]dados mensais - Liquido (R$)'!H11*($S$217/S7)</f>
        <v>1.062672187668966</v>
      </c>
      <c r="Q7" s="15">
        <f>'[1]dados mensais - Liquido (R$)'!E11*($S$217/S7)</f>
        <v>1.2853048887291063</v>
      </c>
      <c r="R7" s="15">
        <f>'[1]dados mensais - Liquido (R$)'!C11*($S$217/S7)</f>
        <v>1.3059723192623038</v>
      </c>
      <c r="S7" s="10">
        <f t="shared" si="1"/>
        <v>102.56337993144976</v>
      </c>
      <c r="T7" s="7">
        <f>'[2]Variações de Índices de Preços'!H798</f>
        <v>-2.0200551071036799E-2</v>
      </c>
      <c r="U7" s="17">
        <f t="shared" si="0"/>
        <v>0.97500686957505645</v>
      </c>
      <c r="V7" s="17">
        <f>'precos leite (nominal)'!B7*U7</f>
        <v>0.45961823831768162</v>
      </c>
      <c r="W7" s="17">
        <f>'precos leite (nominal)'!B7*'precos infla e deflacionados'!$U7</f>
        <v>0.45961823831768162</v>
      </c>
      <c r="X7" s="17">
        <f>'precos leite (nominal)'!C7*'precos infla e deflacionados'!$U7</f>
        <v>1.2129085457513702</v>
      </c>
      <c r="Y7" s="17">
        <f>'precos leite (nominal)'!D7*'precos infla e deflacionados'!$U7</f>
        <v>8.8491623482632136</v>
      </c>
      <c r="Z7" s="17">
        <f>'precos leite (nominal)'!E7*'precos infla e deflacionados'!$U7</f>
        <v>7.318401563030374</v>
      </c>
      <c r="AA7" s="17">
        <f>'precos leite (nominal)'!F7*'precos infla e deflacionados'!$U7</f>
        <v>0.6064542728756851</v>
      </c>
      <c r="AB7" s="8" t="s">
        <v>5</v>
      </c>
      <c r="AC7" s="5">
        <f>'precos leite (nominal)'!H7*'precos infla e deflacionados'!$U7</f>
        <v>19.06049793031092</v>
      </c>
      <c r="AD7" s="5">
        <f>'precos leite (nominal)'!I7*'precos infla e deflacionados'!$U7</f>
        <v>293.37646476054948</v>
      </c>
      <c r="AE7" s="5">
        <f>'precos leite (nominal)'!J7*'precos infla e deflacionados'!$U7</f>
        <v>373.37134655977576</v>
      </c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</row>
    <row r="8" spans="1:118" x14ac:dyDescent="0.25">
      <c r="A8" s="1">
        <f>'precos leite (nominal)'!A8</f>
        <v>38534</v>
      </c>
      <c r="B8">
        <f>'precos leite (nominal)'!B8*($S$217/S8)</f>
        <v>1.2301668353062172</v>
      </c>
      <c r="C8">
        <f>'precos leite (nominal)'!C8*($S$217/S8)</f>
        <v>3.0845506986252627</v>
      </c>
      <c r="D8">
        <f>'precos leite (nominal)'!D8*($S$217/S8)</f>
        <v>24.185800232537172</v>
      </c>
      <c r="E8">
        <f>'precos leite (nominal)'!E8*($S$217/S8)</f>
        <v>18.721291634465004</v>
      </c>
      <c r="F8">
        <f>'precos leite (nominal)'!F8*($S$217/S8)</f>
        <v>1.5187889226733526</v>
      </c>
      <c r="G8" t="e">
        <f>'precos leite (nominal)'!G8*($S$217/S8)</f>
        <v>#VALUE!</v>
      </c>
      <c r="H8">
        <f>'precos leite (nominal)'!H8*($S$217/S8)</f>
        <v>50.272137020741681</v>
      </c>
      <c r="I8">
        <f>'precos leite (nominal)'!I8*($S$217/S8)</f>
        <v>667.03191390857967</v>
      </c>
      <c r="J8">
        <f>'precos leite (nominal)'!J8*($S$217/S8)</f>
        <v>971.63471273503387</v>
      </c>
      <c r="K8" s="23">
        <f>'precos leite (nominal)'!K8*($S$217/S8)</f>
        <v>0</v>
      </c>
      <c r="L8" s="23">
        <f>'precos leite (nominal)'!L8*($S$217/S8)</f>
        <v>0</v>
      </c>
      <c r="M8" s="23">
        <f>'precos leite (nominal)'!M8*($S$217/S8)</f>
        <v>0</v>
      </c>
      <c r="N8" s="23">
        <f>'precos leite (nominal)'!N8*($S$217/S8)</f>
        <v>0</v>
      </c>
      <c r="O8" s="15">
        <f>'[1]dados mensais - Liquido (R$)'!D12*($S$217/S8)</f>
        <v>1.14770338177275</v>
      </c>
      <c r="P8" s="15">
        <f>'[1]dados mensais - Liquido (R$)'!H12*($S$217/S8)</f>
        <v>1.0600207223194431</v>
      </c>
      <c r="Q8" s="15">
        <f>'[1]dados mensais - Liquido (R$)'!E12*($S$217/S8)</f>
        <v>1.2820979342086223</v>
      </c>
      <c r="R8" s="15">
        <f>'[1]dados mensais - Liquido (R$)'!C12*($S$217/S8)</f>
        <v>1.3027137975919891</v>
      </c>
      <c r="S8" s="10">
        <f t="shared" si="1"/>
        <v>102.81992515013488</v>
      </c>
      <c r="T8" s="7">
        <f>'[2]Variações de Índices de Preços'!H799</f>
        <v>0.25013335057462172</v>
      </c>
      <c r="U8" s="17">
        <f t="shared" si="0"/>
        <v>0.9725741372986092</v>
      </c>
      <c r="V8" s="17">
        <f>'precos leite (nominal)'!B8*U8</f>
        <v>0.45847144832256437</v>
      </c>
      <c r="W8" s="17">
        <f>'precos leite (nominal)'!B8*'precos infla e deflacionados'!$U8</f>
        <v>0.45847144832256437</v>
      </c>
      <c r="X8" s="17">
        <f>'precos leite (nominal)'!C8*'precos infla e deflacionados'!$U8</f>
        <v>1.1495826302869561</v>
      </c>
      <c r="Y8" s="17">
        <f>'precos leite (nominal)'!D8*'precos infla e deflacionados'!$U8</f>
        <v>9.0138171044835111</v>
      </c>
      <c r="Z8" s="17">
        <f>'precos leite (nominal)'!E8*'precos infla e deflacionados'!$U8</f>
        <v>6.9772468609802223</v>
      </c>
      <c r="AA8" s="17">
        <f>'precos leite (nominal)'!F8*'precos infla e deflacionados'!$U8</f>
        <v>0.5660381479077905</v>
      </c>
      <c r="AB8" s="8" t="s">
        <v>5</v>
      </c>
      <c r="AC8" s="5">
        <f>'precos leite (nominal)'!H8*'precos infla e deflacionados'!$U8</f>
        <v>18.735946059245347</v>
      </c>
      <c r="AD8" s="5">
        <f>'precos leite (nominal)'!I8*'precos infla e deflacionados'!$U8</f>
        <v>248.59643332110647</v>
      </c>
      <c r="AE8" s="5">
        <f>'precos leite (nominal)'!J8*'precos infla e deflacionados'!$U8</f>
        <v>362.11899167093276</v>
      </c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</row>
    <row r="9" spans="1:118" x14ac:dyDescent="0.25">
      <c r="A9" s="1">
        <f>'precos leite (nominal)'!A9</f>
        <v>38565</v>
      </c>
      <c r="B9">
        <f>'precos leite (nominal)'!B9*($S$217/S9)</f>
        <v>1.1566961553337316</v>
      </c>
      <c r="C9">
        <f>'precos leite (nominal)'!C9*($S$217/S9)</f>
        <v>2.9282127896286361</v>
      </c>
      <c r="D9">
        <f>'precos leite (nominal)'!D9*($S$217/S9)</f>
        <v>24.076995197284567</v>
      </c>
      <c r="E9">
        <f>'precos leite (nominal)'!E9*($S$217/S9)</f>
        <v>17.808952517705826</v>
      </c>
      <c r="F9">
        <f>'precos leite (nominal)'!F9*($S$217/S9)</f>
        <v>1.016016893198548</v>
      </c>
      <c r="G9" t="e">
        <f>'precos leite (nominal)'!G9*($S$217/S9)</f>
        <v>#VALUE!</v>
      </c>
      <c r="H9">
        <f>'precos leite (nominal)'!H9*($S$217/S9)</f>
        <v>48.569458618008632</v>
      </c>
      <c r="I9">
        <f>'precos leite (nominal)'!I9*($S$217/S9)</f>
        <v>661.36243452586416</v>
      </c>
      <c r="J9">
        <f>'precos leite (nominal)'!J9*($S$217/S9)</f>
        <v>947.91884232230495</v>
      </c>
      <c r="K9" s="23">
        <f>'precos leite (nominal)'!K9*($S$217/S9)</f>
        <v>0</v>
      </c>
      <c r="L9" s="23">
        <f>'precos leite (nominal)'!L9*($S$217/S9)</f>
        <v>0</v>
      </c>
      <c r="M9" s="23">
        <f>'precos leite (nominal)'!M9*($S$217/S9)</f>
        <v>0</v>
      </c>
      <c r="N9" s="23">
        <f>'precos leite (nominal)'!N9*($S$217/S9)</f>
        <v>0</v>
      </c>
      <c r="O9" s="15">
        <f>'[1]dados mensais - Liquido (R$)'!D13*($S$217/S9)</f>
        <v>1.0605653262080228</v>
      </c>
      <c r="P9" s="15">
        <f>'[1]dados mensais - Liquido (R$)'!H13*($S$217/S9)</f>
        <v>0.97798138899162801</v>
      </c>
      <c r="Q9" s="15">
        <f>'[1]dados mensais - Liquido (R$)'!E13*($S$217/S9)</f>
        <v>1.2358933695727978</v>
      </c>
      <c r="R9" s="15">
        <f>'[1]dados mensais - Liquido (R$)'!C13*($S$217/S9)</f>
        <v>1.2009840711911042</v>
      </c>
      <c r="S9" s="10">
        <f t="shared" si="1"/>
        <v>102.99482350600745</v>
      </c>
      <c r="T9" s="7">
        <f>'[2]Variações de Índices de Preços'!H800</f>
        <v>0.17010161757771147</v>
      </c>
      <c r="U9" s="17">
        <f t="shared" si="0"/>
        <v>0.97092258228072237</v>
      </c>
      <c r="V9" s="17">
        <f>'precos leite (nominal)'!B9*U9</f>
        <v>0.43108962653264071</v>
      </c>
      <c r="W9" s="17">
        <f>'precos leite (nominal)'!B9*'precos infla e deflacionados'!$U9</f>
        <v>0.43108962653264071</v>
      </c>
      <c r="X9" s="17">
        <f>'precos leite (nominal)'!C9*'precos infla e deflacionados'!$U9</f>
        <v>1.091316982483532</v>
      </c>
      <c r="Y9" s="17">
        <f>'precos leite (nominal)'!D9*'precos infla e deflacionados'!$U9</f>
        <v>8.9732665054384366</v>
      </c>
      <c r="Z9" s="17">
        <f>'precos leite (nominal)'!E9*'precos infla e deflacionados'!$U9</f>
        <v>6.637226772471017</v>
      </c>
      <c r="AA9" s="17">
        <f>'precos leite (nominal)'!F9*'precos infla e deflacionados'!$U9</f>
        <v>0.37865980708948171</v>
      </c>
      <c r="AB9" s="8" t="s">
        <v>5</v>
      </c>
      <c r="AC9" s="5">
        <f>'precos leite (nominal)'!H9*'precos infla e deflacionados'!$U9</f>
        <v>18.101374055737992</v>
      </c>
      <c r="AD9" s="5">
        <f>'precos leite (nominal)'!I9*'precos infla e deflacionados'!$U9</f>
        <v>246.48347242082215</v>
      </c>
      <c r="AE9" s="5">
        <f>'precos leite (nominal)'!J9*'precos infla e deflacionados'!$U9</f>
        <v>353.28031292891677</v>
      </c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</row>
    <row r="10" spans="1:118" x14ac:dyDescent="0.25">
      <c r="A10" s="1">
        <f>'precos leite (nominal)'!A10</f>
        <v>38596</v>
      </c>
      <c r="B10">
        <f>'precos leite (nominal)'!B10*($S$217/S10)</f>
        <v>1.1186521423421751</v>
      </c>
      <c r="C10">
        <f>'precos leite (nominal)'!C10*($S$217/S10)</f>
        <v>2.8141539157552051</v>
      </c>
      <c r="D10">
        <f>'precos leite (nominal)'!D10*($S$217/S10)</f>
        <v>21.770751602881134</v>
      </c>
      <c r="E10">
        <f>'precos leite (nominal)'!E10*($S$217/S10)</f>
        <v>17.404140084153958</v>
      </c>
      <c r="F10">
        <f>'precos leite (nominal)'!F10*($S$217/S10)</f>
        <v>0.97612718849073532</v>
      </c>
      <c r="G10" t="e">
        <f>'precos leite (nominal)'!G10*($S$217/S10)</f>
        <v>#VALUE!</v>
      </c>
      <c r="H10">
        <f>'precos leite (nominal)'!H10*($S$217/S10)</f>
        <v>47.666555387317331</v>
      </c>
      <c r="I10">
        <f>'precos leite (nominal)'!I10*($S$217/S10)</f>
        <v>598.15358223506564</v>
      </c>
      <c r="J10">
        <f>'precos leite (nominal)'!J10*($S$217/S10)</f>
        <v>869.62226742938492</v>
      </c>
      <c r="K10" s="23">
        <f>'precos leite (nominal)'!K10*($S$217/S10)</f>
        <v>0</v>
      </c>
      <c r="L10" s="23">
        <f>'precos leite (nominal)'!L10*($S$217/S10)</f>
        <v>0</v>
      </c>
      <c r="M10" s="23">
        <f>'precos leite (nominal)'!M10*($S$217/S10)</f>
        <v>0</v>
      </c>
      <c r="N10" s="23">
        <f>'precos leite (nominal)'!N10*($S$217/S10)</f>
        <v>0</v>
      </c>
      <c r="O10" s="15">
        <f>'[1]dados mensais - Liquido (R$)'!D14*($S$217/S10)</f>
        <v>1.0641344004317883</v>
      </c>
      <c r="P10" s="15">
        <f>'[1]dados mensais - Liquido (R$)'!H14*($S$217/S10)</f>
        <v>0.98054052950252846</v>
      </c>
      <c r="Q10" s="15">
        <f>'[1]dados mensais - Liquido (R$)'!E14*($S$217/S10)</f>
        <v>1.1786216584436007</v>
      </c>
      <c r="R10" s="15">
        <f>'[1]dados mensais - Liquido (R$)'!C14*($S$217/S10)</f>
        <v>1.1565549533846347</v>
      </c>
      <c r="S10" s="10">
        <f t="shared" si="1"/>
        <v>103.3553959458395</v>
      </c>
      <c r="T10" s="7">
        <f>'[2]Variações de Índices de Preços'!H801</f>
        <v>0.350087924381004</v>
      </c>
      <c r="U10" s="17">
        <f t="shared" si="0"/>
        <v>0.96753535782884714</v>
      </c>
      <c r="V10" s="17">
        <f>'precos leite (nominal)'!B10*U10</f>
        <v>0.41691098568845025</v>
      </c>
      <c r="W10" s="17">
        <f>'precos leite (nominal)'!B10*'precos infla e deflacionados'!$U10</f>
        <v>0.41691098568845025</v>
      </c>
      <c r="X10" s="17">
        <f>'precos leite (nominal)'!C10*'precos infla e deflacionados'!$U10</f>
        <v>1.0488083278864704</v>
      </c>
      <c r="Y10" s="17">
        <f>'precos leite (nominal)'!D10*'precos infla e deflacionados'!$U10</f>
        <v>8.1137515107527118</v>
      </c>
      <c r="Z10" s="17">
        <f>'precos leite (nominal)'!E10*'precos infla e deflacionados'!$U10</f>
        <v>6.4863570388845897</v>
      </c>
      <c r="AA10" s="17">
        <f>'precos leite (nominal)'!F10*'precos infla e deflacionados'!$U10</f>
        <v>0.36379329454364651</v>
      </c>
      <c r="AB10" s="8" t="s">
        <v>5</v>
      </c>
      <c r="AC10" s="5">
        <f>'precos leite (nominal)'!H10*'precos infla e deflacionados'!$U10</f>
        <v>17.764870631983179</v>
      </c>
      <c r="AD10" s="5">
        <f>'precos leite (nominal)'!I10*'precos infla e deflacionados'!$U10</f>
        <v>222.92613594836251</v>
      </c>
      <c r="AE10" s="5">
        <f>'precos leite (nominal)'!J10*'precos infla e deflacionados'!$U10</f>
        <v>324.09992612315671</v>
      </c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</row>
    <row r="11" spans="1:118" x14ac:dyDescent="0.25">
      <c r="A11" s="1">
        <f>'precos leite (nominal)'!A11</f>
        <v>38626</v>
      </c>
      <c r="B11">
        <f>'precos leite (nominal)'!B11*($S$217/S11)</f>
        <v>1.0688403720449251</v>
      </c>
      <c r="C11">
        <f>'precos leite (nominal)'!C11*($S$217/S11)</f>
        <v>2.7983622083914863</v>
      </c>
      <c r="D11">
        <f>'precos leite (nominal)'!D11*($S$217/S11)</f>
        <v>22.134375110573544</v>
      </c>
      <c r="E11">
        <f>'precos leite (nominal)'!E11*($S$217/S11)</f>
        <v>17.15091975971799</v>
      </c>
      <c r="F11">
        <f>'precos leite (nominal)'!F11*($S$217/S11)</f>
        <v>0.90701979498508578</v>
      </c>
      <c r="G11" t="e">
        <f>'precos leite (nominal)'!G11*($S$217/S11)</f>
        <v>#VALUE!</v>
      </c>
      <c r="H11">
        <f>'precos leite (nominal)'!H11*($S$217/S11)</f>
        <v>45.805788027137446</v>
      </c>
      <c r="I11">
        <f>'precos leite (nominal)'!I11*($S$217/S11)</f>
        <v>629.65211097433394</v>
      </c>
      <c r="J11">
        <f>'precos leite (nominal)'!J11*($S$217/S11)</f>
        <v>829.16812150245983</v>
      </c>
      <c r="K11" s="23">
        <f>'precos leite (nominal)'!K11*($S$217/S11)</f>
        <v>0</v>
      </c>
      <c r="L11" s="23">
        <f>'precos leite (nominal)'!L11*($S$217/S11)</f>
        <v>0</v>
      </c>
      <c r="M11" s="23">
        <f>'precos leite (nominal)'!M11*($S$217/S11)</f>
        <v>0</v>
      </c>
      <c r="N11" s="23">
        <f>'precos leite (nominal)'!N11*($S$217/S11)</f>
        <v>0</v>
      </c>
      <c r="O11" s="15">
        <f>'[1]dados mensais - Liquido (R$)'!D15*($S$217/S11)</f>
        <v>1.0611100897013022</v>
      </c>
      <c r="P11" s="15">
        <f>'[1]dados mensais - Liquido (R$)'!H15*($S$217/S11)</f>
        <v>1.1391859413718934</v>
      </c>
      <c r="Q11" s="15">
        <f>'[1]dados mensais - Liquido (R$)'!E15*($S$217/S11)</f>
        <v>0.93794092435957743</v>
      </c>
      <c r="R11" s="15">
        <f>'[1]dados mensais - Liquido (R$)'!C15*($S$217/S11)</f>
        <v>0.97221184274963901</v>
      </c>
      <c r="S11" s="10">
        <f t="shared" si="1"/>
        <v>104.1304194659383</v>
      </c>
      <c r="T11" s="7">
        <f>'[2]Variações de Índices de Preços'!H802</f>
        <v>0.74986265884455783</v>
      </c>
      <c r="U11" s="17">
        <f t="shared" si="0"/>
        <v>0.96033417048426095</v>
      </c>
      <c r="V11" s="17">
        <f>'precos leite (nominal)'!B11*U11</f>
        <v>0.39834661391687143</v>
      </c>
      <c r="W11" s="17">
        <f>'precos leite (nominal)'!B11*'precos infla e deflacionados'!$U11</f>
        <v>0.39834661391687143</v>
      </c>
      <c r="X11" s="17">
        <f>'precos leite (nominal)'!C11*'precos infla e deflacionados'!$U11</f>
        <v>1.0429229091459074</v>
      </c>
      <c r="Y11" s="17">
        <f>'precos leite (nominal)'!D11*'precos infla e deflacionados'!$U11</f>
        <v>8.249270524459801</v>
      </c>
      <c r="Z11" s="17">
        <f>'precos leite (nominal)'!E11*'precos infla e deflacionados'!$U11</f>
        <v>6.3919842387432411</v>
      </c>
      <c r="AA11" s="17">
        <f>'precos leite (nominal)'!F11*'precos infla e deflacionados'!$U11</f>
        <v>0.33803762801045983</v>
      </c>
      <c r="AB11" s="8" t="s">
        <v>5</v>
      </c>
      <c r="AC11" s="5">
        <f>'precos leite (nominal)'!H11*'precos infla e deflacionados'!$U11</f>
        <v>17.071380381613466</v>
      </c>
      <c r="AD11" s="5">
        <f>'precos leite (nominal)'!I11*'precos infla e deflacionados'!$U11</f>
        <v>234.66533723119298</v>
      </c>
      <c r="AE11" s="5">
        <f>'precos leite (nominal)'!J11*'precos infla e deflacionados'!$U11</f>
        <v>309.0230517176189</v>
      </c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</row>
    <row r="12" spans="1:118" x14ac:dyDescent="0.25">
      <c r="A12" s="1">
        <f>'precos leite (nominal)'!A12</f>
        <v>38657</v>
      </c>
      <c r="B12">
        <f>'precos leite (nominal)'!B12*($S$217/S12)</f>
        <v>1.0296787141411232</v>
      </c>
      <c r="C12">
        <f>'precos leite (nominal)'!C12*($S$217/S12)</f>
        <v>2.6959233630573962</v>
      </c>
      <c r="D12">
        <f>'precos leite (nominal)'!D12*($S$217/S12)</f>
        <v>23.258745668354493</v>
      </c>
      <c r="E12">
        <f>'precos leite (nominal)'!E12*($S$217/S12)</f>
        <v>16.483059953598069</v>
      </c>
      <c r="F12">
        <f>'precos leite (nominal)'!F12*($S$217/S12)</f>
        <v>0.90205800741083964</v>
      </c>
      <c r="G12" t="e">
        <f>'precos leite (nominal)'!G12*($S$217/S12)</f>
        <v>#VALUE!</v>
      </c>
      <c r="H12">
        <f>'precos leite (nominal)'!H12*($S$217/S12)</f>
        <v>42.276281103001757</v>
      </c>
      <c r="I12">
        <f>'precos leite (nominal)'!I12*($S$217/S12)</f>
        <v>648.10048901195671</v>
      </c>
      <c r="J12">
        <f>'precos leite (nominal)'!J12*($S$217/S12)</f>
        <v>849.43881120013862</v>
      </c>
      <c r="K12" s="23">
        <f>'precos leite (nominal)'!K12*($S$217/S12)</f>
        <v>0</v>
      </c>
      <c r="L12" s="23">
        <f>'precos leite (nominal)'!L12*($S$217/S12)</f>
        <v>0</v>
      </c>
      <c r="M12" s="23">
        <f>'precos leite (nominal)'!M12*($S$217/S12)</f>
        <v>0</v>
      </c>
      <c r="N12" s="23">
        <f>'precos leite (nominal)'!N12*($S$217/S12)</f>
        <v>0</v>
      </c>
      <c r="O12" s="15">
        <f>'[1]dados mensais - Liquido (R$)'!D16*($S$217/S12)</f>
        <v>1.0471048347388328</v>
      </c>
      <c r="P12" s="15">
        <f>'[1]dados mensais - Liquido (R$)'!H16*($S$217/S12)</f>
        <v>0.94101051227630783</v>
      </c>
      <c r="Q12" s="15">
        <f>'[1]dados mensais - Liquido (R$)'!E16*($S$217/S12)</f>
        <v>1.0453109693831861</v>
      </c>
      <c r="R12" s="15">
        <f>'[1]dados mensais - Liquido (R$)'!C16*($S$217/S12)</f>
        <v>1.0822133424136295</v>
      </c>
      <c r="S12" s="10">
        <f t="shared" ref="S12:S67" si="2">S11*(1+T12/100)</f>
        <v>104.70319085886693</v>
      </c>
      <c r="T12" s="7">
        <f>'[2]Variações de Índices de Preços'!H803</f>
        <v>0.5500519405052362</v>
      </c>
      <c r="U12" s="17">
        <f t="shared" si="0"/>
        <v>0.95508073039334085</v>
      </c>
      <c r="V12" s="17">
        <f>'precos leite (nominal)'!B12*U12</f>
        <v>0.38375143747204432</v>
      </c>
      <c r="W12" s="17">
        <f>'precos leite (nominal)'!B12*'precos infla e deflacionados'!$U12</f>
        <v>0.38375143747204432</v>
      </c>
      <c r="X12" s="17">
        <f>'precos leite (nominal)'!C12*'precos infla e deflacionados'!$U12</f>
        <v>1.0047449283737946</v>
      </c>
      <c r="Y12" s="17">
        <f>'precos leite (nominal)'!D12*'precos infla e deflacionados'!$U12</f>
        <v>8.6683127090499621</v>
      </c>
      <c r="Z12" s="17">
        <f>'precos leite (nominal)'!E12*'precos infla e deflacionados'!$U12</f>
        <v>6.1430792578899682</v>
      </c>
      <c r="AA12" s="17">
        <f>'precos leite (nominal)'!F12*'precos infla e deflacionados'!$U12</f>
        <v>0.33618841709845598</v>
      </c>
      <c r="AB12" s="8" t="s">
        <v>5</v>
      </c>
      <c r="AC12" s="5">
        <f>'precos leite (nominal)'!H12*'precos infla e deflacionados'!$U12</f>
        <v>15.75596680929894</v>
      </c>
      <c r="AD12" s="5">
        <f>'precos leite (nominal)'!I12*'precos infla e deflacionados'!$U12</f>
        <v>241.54087179720628</v>
      </c>
      <c r="AE12" s="5">
        <f>'precos leite (nominal)'!J12*'precos infla e deflacionados'!$U12</f>
        <v>316.57774446128951</v>
      </c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</row>
    <row r="13" spans="1:118" x14ac:dyDescent="0.25">
      <c r="A13" s="1">
        <f>'precos leite (nominal)'!A13</f>
        <v>38687</v>
      </c>
      <c r="B13">
        <f>'precos leite (nominal)'!B13*($S$217/S13)</f>
        <v>0.98436540013034879</v>
      </c>
      <c r="C13">
        <f>'precos leite (nominal)'!C13*($S$217/S13)</f>
        <v>2.579011813571082</v>
      </c>
      <c r="D13">
        <f>'precos leite (nominal)'!D13*($S$217/S13)</f>
        <v>22.378672806076203</v>
      </c>
      <c r="E13">
        <f>'precos leite (nominal)'!E13*($S$217/S13)</f>
        <v>15.816236805207213</v>
      </c>
      <c r="F13">
        <f>'precos leite (nominal)'!F13*($S$217/S13)</f>
        <v>0.86818219466749302</v>
      </c>
      <c r="G13" t="e">
        <f>'precos leite (nominal)'!G13*($S$217/S13)</f>
        <v>#VALUE!</v>
      </c>
      <c r="H13">
        <f>'precos leite (nominal)'!H13*($S$217/S13)</f>
        <v>42.733046287667193</v>
      </c>
      <c r="I13">
        <f>'precos leite (nominal)'!I13*($S$217/S13)</f>
        <v>633.58696306555566</v>
      </c>
      <c r="J13">
        <f>'precos leite (nominal)'!J13*($S$217/S13)</f>
        <v>894.14984025477463</v>
      </c>
      <c r="K13" s="23">
        <f>'precos leite (nominal)'!K13*($S$217/S13)</f>
        <v>0</v>
      </c>
      <c r="L13" s="23">
        <f>'precos leite (nominal)'!L13*($S$217/S13)</f>
        <v>0</v>
      </c>
      <c r="M13" s="23">
        <f>'precos leite (nominal)'!M13*($S$217/S13)</f>
        <v>0</v>
      </c>
      <c r="N13" s="23">
        <f>'precos leite (nominal)'!N13*($S$217/S13)</f>
        <v>0</v>
      </c>
      <c r="O13" s="15">
        <f>'[1]dados mensais - Liquido (R$)'!D17*($S$217/S13)</f>
        <v>1.0152624723523389</v>
      </c>
      <c r="P13" s="15">
        <f>'[1]dados mensais - Liquido (R$)'!H17*($S$217/S13)</f>
        <v>0.95883062969895194</v>
      </c>
      <c r="Q13" s="15">
        <f>'[1]dados mensais - Liquido (R$)'!E17*($S$217/S13)</f>
        <v>0.99713278534604721</v>
      </c>
      <c r="R13" s="15">
        <f>'[1]dados mensais - Liquido (R$)'!C17*($S$217/S13)</f>
        <v>1.0372223749233402</v>
      </c>
      <c r="S13" s="10">
        <f t="shared" si="2"/>
        <v>105.0799268908294</v>
      </c>
      <c r="T13" s="7">
        <f>'[2]Variações de Índices de Preços'!H804</f>
        <v>0.35981332457220017</v>
      </c>
      <c r="U13" s="17">
        <f t="shared" si="0"/>
        <v>0.95165654334621796</v>
      </c>
      <c r="V13" s="17">
        <f>'precos leite (nominal)'!B13*U13</f>
        <v>0.36686359745996705</v>
      </c>
      <c r="W13" s="17">
        <f>'precos leite (nominal)'!B13*'precos infla e deflacionados'!$U13</f>
        <v>0.36686359745996705</v>
      </c>
      <c r="X13" s="17">
        <f>'precos leite (nominal)'!C13*'precos infla e deflacionados'!$U13</f>
        <v>0.96117310877967999</v>
      </c>
      <c r="Y13" s="17">
        <f>'precos leite (nominal)'!D13*'precos infla e deflacionados'!$U13</f>
        <v>8.3403179458862535</v>
      </c>
      <c r="Z13" s="17">
        <f>'precos leite (nominal)'!E13*'precos infla e deflacionados'!$U13</f>
        <v>5.8945606294864739</v>
      </c>
      <c r="AA13" s="17">
        <f>'precos leite (nominal)'!F13*'precos infla e deflacionados'!$U13</f>
        <v>0.32356322473771409</v>
      </c>
      <c r="AB13" s="8" t="s">
        <v>5</v>
      </c>
      <c r="AC13" s="5">
        <f>'precos leite (nominal)'!H13*'precos infla e deflacionados'!$U13</f>
        <v>15.926198837790231</v>
      </c>
      <c r="AD13" s="5">
        <f>'precos leite (nominal)'!I13*'precos infla e deflacionados'!$U13</f>
        <v>236.13181908180184</v>
      </c>
      <c r="AE13" s="5">
        <f>'precos leite (nominal)'!J13*'precos infla e deflacionados'!$U13</f>
        <v>333.24111861376258</v>
      </c>
      <c r="BR13" t="s">
        <v>13</v>
      </c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</row>
    <row r="14" spans="1:118" x14ac:dyDescent="0.25">
      <c r="A14" s="1">
        <f>'precos leite (nominal)'!A14</f>
        <v>38718</v>
      </c>
      <c r="B14">
        <f>'precos leite (nominal)'!B14*($S$217/S14)</f>
        <v>1.0138764043717112</v>
      </c>
      <c r="C14">
        <f>'precos leite (nominal)'!C14*($S$217/S14)</f>
        <v>2.8228106200834819</v>
      </c>
      <c r="D14">
        <f>'precos leite (nominal)'!D14*($S$217/S14)</f>
        <v>22.044323223745476</v>
      </c>
      <c r="E14">
        <f>'precos leite (nominal)'!E14*($S$217/S14)</f>
        <v>15.794539278920352</v>
      </c>
      <c r="F14">
        <f>'precos leite (nominal)'!F14*($S$217/S14)</f>
        <v>1.2743263770520759</v>
      </c>
      <c r="G14" t="e">
        <f>'precos leite (nominal)'!G14*($S$217/S14)</f>
        <v>#VALUE!</v>
      </c>
      <c r="H14">
        <f>'precos leite (nominal)'!H14*($S$217/S14)</f>
        <v>44.561037989292039</v>
      </c>
      <c r="I14">
        <f>'precos leite (nominal)'!I14*($S$217/S14)</f>
        <v>739.98277303593773</v>
      </c>
      <c r="J14">
        <f>'precos leite (nominal)'!J14*($S$217/S14)</f>
        <v>906.04443867572468</v>
      </c>
      <c r="K14" s="23">
        <f>'precos leite (nominal)'!K14*($S$217/S14)</f>
        <v>0</v>
      </c>
      <c r="L14" s="23">
        <f>'precos leite (nominal)'!L14*($S$217/S14)</f>
        <v>0</v>
      </c>
      <c r="M14" s="23">
        <f>'precos leite (nominal)'!M14*($S$217/S14)</f>
        <v>0</v>
      </c>
      <c r="N14" s="23">
        <f>'precos leite (nominal)'!N14*($S$217/S14)</f>
        <v>0</v>
      </c>
      <c r="O14" s="15">
        <f>'[1]dados mensais - Liquido (R$)'!D18*($S$217/S14)</f>
        <v>0.99940696144502439</v>
      </c>
      <c r="P14" s="15">
        <f>'[1]dados mensais - Liquido (R$)'!H18*($S$217/S14)</f>
        <v>0.93822914135148849</v>
      </c>
      <c r="Q14" s="15">
        <f>'[1]dados mensais - Liquido (R$)'!E18*($S$217/S14)</f>
        <v>1.0222534502766354</v>
      </c>
      <c r="R14" s="15">
        <f>'[1]dados mensais - Liquido (R$)'!C18*($S$217/S14)</f>
        <v>1.0740388249616202</v>
      </c>
      <c r="S14" s="10">
        <f t="shared" si="2"/>
        <v>105.69994570690845</v>
      </c>
      <c r="T14" s="7">
        <f>'[2]Variações de Índices de Preços'!H805</f>
        <v>0.5900449633194027</v>
      </c>
      <c r="U14" s="17">
        <f t="shared" si="0"/>
        <v>0.94607427970953151</v>
      </c>
      <c r="V14" s="17">
        <f>'precos leite (nominal)'!B14*U14</f>
        <v>0.37786206731598687</v>
      </c>
      <c r="W14" s="17">
        <f>'precos leite (nominal)'!B14*'precos infla e deflacionados'!$U14</f>
        <v>0.37786206731598687</v>
      </c>
      <c r="X14" s="17">
        <f>'precos leite (nominal)'!C14*'precos infla e deflacionados'!$U14</f>
        <v>1.0520345990369988</v>
      </c>
      <c r="Y14" s="17">
        <f>'precos leite (nominal)'!D14*'precos infla e deflacionados'!$U14</f>
        <v>8.2157090449975723</v>
      </c>
      <c r="Z14" s="17">
        <f>'precos leite (nominal)'!E14*'precos infla e deflacionados'!$U14</f>
        <v>5.8864741683527058</v>
      </c>
      <c r="AA14" s="17">
        <f>'precos leite (nominal)'!F14*'precos infla e deflacionados'!$U14</f>
        <v>0.4749292884141848</v>
      </c>
      <c r="AB14" s="8" t="s">
        <v>5</v>
      </c>
      <c r="AC14" s="5">
        <f>'precos leite (nominal)'!H14*'precos infla e deflacionados'!$U14</f>
        <v>16.60747391277382</v>
      </c>
      <c r="AD14" s="5">
        <f>'precos leite (nominal)'!I14*'precos infla e deflacionados'!$U14</f>
        <v>275.78452283919989</v>
      </c>
      <c r="AE14" s="5">
        <f>'precos leite (nominal)'!J14*'precos infla e deflacionados'!$U14</f>
        <v>337.67412201521648</v>
      </c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</row>
    <row r="15" spans="1:118" x14ac:dyDescent="0.25">
      <c r="A15" s="1">
        <f>'precos leite (nominal)'!A15</f>
        <v>38749</v>
      </c>
      <c r="B15">
        <f>'precos leite (nominal)'!B15*($S$217/S15)</f>
        <v>0.9551274887097212</v>
      </c>
      <c r="C15">
        <f>'precos leite (nominal)'!C15*($S$217/S15)</f>
        <v>2.8416180447584081</v>
      </c>
      <c r="D15">
        <f>'precos leite (nominal)'!D15*($S$217/S15)</f>
        <v>20.543583836038103</v>
      </c>
      <c r="E15">
        <f>'precos leite (nominal)'!E15*($S$217/S15)</f>
        <v>15.775530782288671</v>
      </c>
      <c r="F15">
        <f>'precos leite (nominal)'!F15*($S$217/S15)</f>
        <v>1.2135023678683592</v>
      </c>
      <c r="G15" t="e">
        <f>'precos leite (nominal)'!G15*($S$217/S15)</f>
        <v>#VALUE!</v>
      </c>
      <c r="H15">
        <f>'precos leite (nominal)'!H15*($S$217/S15)</f>
        <v>41.771729077283425</v>
      </c>
      <c r="I15">
        <f>'precos leite (nominal)'!I15*($S$217/S15)</f>
        <v>681.95462234291051</v>
      </c>
      <c r="J15">
        <f>'precos leite (nominal)'!J15*($S$217/S15)</f>
        <v>892.61947611483527</v>
      </c>
      <c r="K15" s="23">
        <f>'precos leite (nominal)'!K15*($S$217/S15)</f>
        <v>0</v>
      </c>
      <c r="L15" s="23">
        <f>'precos leite (nominal)'!L15*($S$217/S15)</f>
        <v>0</v>
      </c>
      <c r="M15" s="23">
        <f>'precos leite (nominal)'!M15*($S$217/S15)</f>
        <v>0</v>
      </c>
      <c r="N15" s="23">
        <f>'precos leite (nominal)'!N15*($S$217/S15)</f>
        <v>0</v>
      </c>
      <c r="O15" s="15">
        <f>'[1]dados mensais - Liquido (R$)'!D19*($S$217/S15)</f>
        <v>1.0284432567684345</v>
      </c>
      <c r="P15" s="15">
        <f>'[1]dados mensais - Liquido (R$)'!H19*($S$217/S15)</f>
        <v>0.9551274887097212</v>
      </c>
      <c r="Q15" s="15">
        <f>'[1]dados mensais - Liquido (R$)'!E19*($S$217/S15)</f>
        <v>1.0754664735233335</v>
      </c>
      <c r="R15" s="15">
        <f>'[1]dados mensais - Liquido (R$)'!C19*($S$217/S15)</f>
        <v>1.0557470600454726</v>
      </c>
      <c r="S15" s="10">
        <f t="shared" si="2"/>
        <v>106.13346153686747</v>
      </c>
      <c r="T15" s="7">
        <f>'[2]Variações de Índices de Preços'!H806</f>
        <v>0.41013817657116203</v>
      </c>
      <c r="U15" s="17">
        <f t="shared" si="0"/>
        <v>0.94220991713591762</v>
      </c>
      <c r="V15" s="17">
        <f>'precos leite (nominal)'!B15*U15</f>
        <v>0.3559669066939497</v>
      </c>
      <c r="W15" s="17">
        <f>'precos leite (nominal)'!B15*'precos infla e deflacionados'!$U15</f>
        <v>0.3559669066939497</v>
      </c>
      <c r="X15" s="17">
        <f>'precos leite (nominal)'!C15*'precos infla e deflacionados'!$U15</f>
        <v>1.0590439468607715</v>
      </c>
      <c r="Y15" s="17">
        <f>'precos leite (nominal)'!D15*'precos infla e deflacionados'!$U15</f>
        <v>7.6563977866464681</v>
      </c>
      <c r="Z15" s="17">
        <f>'precos leite (nominal)'!E15*'precos infla e deflacionados'!$U15</f>
        <v>5.8793898829281259</v>
      </c>
      <c r="AA15" s="17">
        <f>'precos leite (nominal)'!F15*'precos infla e deflacionados'!$U15</f>
        <v>0.45226076022524042</v>
      </c>
      <c r="AB15" s="8" t="s">
        <v>5</v>
      </c>
      <c r="AC15" s="5">
        <f>'precos leite (nominal)'!H15*'precos infla e deflacionados'!$U15</f>
        <v>15.567925080855183</v>
      </c>
      <c r="AD15" s="5">
        <f>'precos leite (nominal)'!I15*'precos infla e deflacionados'!$U15</f>
        <v>254.15798444768998</v>
      </c>
      <c r="AE15" s="5">
        <f>'precos leite (nominal)'!J15*'precos infla e deflacionados'!$U15</f>
        <v>332.67076649276413</v>
      </c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</row>
    <row r="16" spans="1:118" x14ac:dyDescent="0.25">
      <c r="A16" s="1">
        <f>'precos leite (nominal)'!A16</f>
        <v>38777</v>
      </c>
      <c r="B16">
        <f>'precos leite (nominal)'!B16*($S$217/S16)</f>
        <v>1.1174325830590612</v>
      </c>
      <c r="C16">
        <f>'precos leite (nominal)'!C16*($S$217/S16)</f>
        <v>3.0006299594647463</v>
      </c>
      <c r="D16">
        <f>'precos leite (nominal)'!D16*($S$217/S16)</f>
        <v>21.865328714690257</v>
      </c>
      <c r="E16">
        <f>'precos leite (nominal)'!E16*($S$217/S16)</f>
        <v>16.508499391082051</v>
      </c>
      <c r="F16">
        <f>'precos leite (nominal)'!F16*($S$217/S16)</f>
        <v>1.364380401031789</v>
      </c>
      <c r="G16">
        <f>'precos leite (nominal)'!G16*($S$217/S16)</f>
        <v>69.954283685866045</v>
      </c>
      <c r="H16">
        <f>'precos leite (nominal)'!H16*($S$217/S16)</f>
        <v>36.809595417536606</v>
      </c>
      <c r="I16">
        <f>'precos leite (nominal)'!I16*($S$217/S16)</f>
        <v>640.50140741842893</v>
      </c>
      <c r="J16">
        <f>'precos leite (nominal)'!J16*($S$217/S16)</f>
        <v>872.14290427096603</v>
      </c>
      <c r="K16" s="23">
        <f>'precos leite (nominal)'!K16*($S$217/S16)</f>
        <v>0</v>
      </c>
      <c r="L16" s="23">
        <f>'precos leite (nominal)'!L16*($S$217/S16)</f>
        <v>0</v>
      </c>
      <c r="M16" s="23">
        <f>'precos leite (nominal)'!M16*($S$217/S16)</f>
        <v>0</v>
      </c>
      <c r="N16" s="23">
        <f>'precos leite (nominal)'!N16*($S$217/S16)</f>
        <v>0</v>
      </c>
      <c r="O16" s="15">
        <f>'[1]dados mensais - Liquido (R$)'!D20*($S$217/S16)</f>
        <v>1.0338579902283316</v>
      </c>
      <c r="P16" s="15">
        <f>'[1]dados mensais - Liquido (R$)'!H20*($S$217/S16)</f>
        <v>0.9918189631116695</v>
      </c>
      <c r="Q16" s="15">
        <f>'[1]dados mensais - Liquido (R$)'!E20*($S$217/S16)</f>
        <v>1.1838894882015689</v>
      </c>
      <c r="R16" s="15">
        <f>'[1]dados mensais - Liquido (R$)'!C20*($S$217/S16)</f>
        <v>1.1567025724614521</v>
      </c>
      <c r="S16" s="10">
        <f t="shared" si="2"/>
        <v>106.58977217624115</v>
      </c>
      <c r="T16" s="7">
        <f>'[2]Variações de Índices de Preços'!H807</f>
        <v>0.42994040971251479</v>
      </c>
      <c r="U16" s="17">
        <f t="shared" si="0"/>
        <v>0.93817631803035217</v>
      </c>
      <c r="V16" s="17">
        <f>'precos leite (nominal)'!B16*U16</f>
        <v>0.41645646757367333</v>
      </c>
      <c r="W16" s="17">
        <f>'precos leite (nominal)'!B16*'precos infla e deflacionados'!$U16</f>
        <v>0.41645646757367333</v>
      </c>
      <c r="X16" s="17">
        <f>'precos leite (nominal)'!C16*'precos infla e deflacionados'!$U16</f>
        <v>1.1183061710921798</v>
      </c>
      <c r="Y16" s="17">
        <f>'precos leite (nominal)'!D16*'precos infla e deflacionados'!$U16</f>
        <v>8.148999498411639</v>
      </c>
      <c r="Z16" s="17">
        <f>'precos leite (nominal)'!E16*'precos infla e deflacionados'!$U16</f>
        <v>6.1525602936430497</v>
      </c>
      <c r="AA16" s="17">
        <f>'precos leite (nominal)'!F16*'precos infla e deflacionados'!$U16</f>
        <v>0.50849156437245091</v>
      </c>
      <c r="AB16" s="5">
        <f>'precos leite (nominal)'!G16*'precos infla e deflacionados'!$U16</f>
        <v>26.071294427184803</v>
      </c>
      <c r="AC16" s="5">
        <f>'precos leite (nominal)'!H16*'precos infla e deflacionados'!$U16</f>
        <v>13.718585186085569</v>
      </c>
      <c r="AD16" s="5">
        <f>'precos leite (nominal)'!I16*'precos infla e deflacionados'!$U16</f>
        <v>238.70876655414892</v>
      </c>
      <c r="AE16" s="5">
        <f>'precos leite (nominal)'!J16*'precos infla e deflacionados'!$U16</f>
        <v>325.03934343655487</v>
      </c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</row>
    <row r="17" spans="1:118" x14ac:dyDescent="0.25">
      <c r="A17" s="1">
        <f>'precos leite (nominal)'!A17</f>
        <v>38808</v>
      </c>
      <c r="B17">
        <f>'precos leite (nominal)'!B17*($S$217/S17)</f>
        <v>1.1585494203526019</v>
      </c>
      <c r="C17">
        <f>'precos leite (nominal)'!C17*($S$217/S17)</f>
        <v>3.1149203842958073</v>
      </c>
      <c r="D17">
        <f>'precos leite (nominal)'!D17*($S$217/S17)</f>
        <v>19.850081352181832</v>
      </c>
      <c r="E17">
        <f>'precos leite (nominal)'!E17*($S$217/S17)</f>
        <v>17.066749266859446</v>
      </c>
      <c r="F17">
        <f>'precos leite (nominal)'!F17*($S$217/S17)</f>
        <v>1.0902221345035326</v>
      </c>
      <c r="G17">
        <f>'precos leite (nominal)'!G17*($S$217/S17)</f>
        <v>67.876515560481721</v>
      </c>
      <c r="H17">
        <f>'precos leite (nominal)'!H17*($S$217/S17)</f>
        <v>36.273750281638264</v>
      </c>
      <c r="I17">
        <f>'precos leite (nominal)'!I17*($S$217/S17)</f>
        <v>625.03836127031002</v>
      </c>
      <c r="J17">
        <f>'precos leite (nominal)'!J17*($S$217/S17)</f>
        <v>853.89150608157695</v>
      </c>
      <c r="K17" s="23">
        <f>'precos leite (nominal)'!K17*($S$217/S17)</f>
        <v>0</v>
      </c>
      <c r="L17" s="23">
        <f>'precos leite (nominal)'!L17*($S$217/S17)</f>
        <v>0</v>
      </c>
      <c r="M17" s="23">
        <f>'precos leite (nominal)'!M17*($S$217/S17)</f>
        <v>0</v>
      </c>
      <c r="N17" s="23">
        <f>'precos leite (nominal)'!N17*($S$217/S17)</f>
        <v>0</v>
      </c>
      <c r="O17" s="15">
        <f>'[1]dados mensais - Liquido (R$)'!D21*($S$217/S17)</f>
        <v>1.0942413866123013</v>
      </c>
      <c r="P17" s="15">
        <f>'[1]dados mensais - Liquido (R$)'!H21*($S$217/S17)</f>
        <v>1.0221460519112613</v>
      </c>
      <c r="Q17" s="15">
        <f>'[1]dados mensais - Liquido (R$)'!E21*($S$217/S17)</f>
        <v>1.2210990312953161</v>
      </c>
      <c r="R17" s="15">
        <f>'[1]dados mensais - Liquido (R$)'!C21*($S$217/S17)</f>
        <v>1.1902010307091562</v>
      </c>
      <c r="S17" s="10">
        <f t="shared" si="2"/>
        <v>106.81357575958521</v>
      </c>
      <c r="T17" s="7">
        <f>'[2]Variações de Índices de Preços'!H808</f>
        <v>0.20996722178372451</v>
      </c>
      <c r="U17" s="17">
        <f t="shared" si="0"/>
        <v>0.93621058267985402</v>
      </c>
      <c r="V17" s="17">
        <f>'precos leite (nominal)'!B17*U17</f>
        <v>0.43178032073194866</v>
      </c>
      <c r="W17" s="17">
        <f>'precos leite (nominal)'!B17*'precos infla e deflacionados'!$U17</f>
        <v>0.43178032073194866</v>
      </c>
      <c r="X17" s="17">
        <f>'precos leite (nominal)'!C17*'precos infla e deflacionados'!$U17</f>
        <v>1.160901122523019</v>
      </c>
      <c r="Y17" s="17">
        <f>'precos leite (nominal)'!D17*'precos infla e deflacionados'!$U17</f>
        <v>7.3979360243362073</v>
      </c>
      <c r="Z17" s="17">
        <f>'precos leite (nominal)'!E17*'precos infla e deflacionados'!$U17</f>
        <v>6.3606146987269279</v>
      </c>
      <c r="AA17" s="17">
        <f>'precos leite (nominal)'!F17*'precos infla e deflacionados'!$U17</f>
        <v>0.40631539288305663</v>
      </c>
      <c r="AB17" s="5">
        <f>'precos leite (nominal)'!G17*'precos infla e deflacionados'!$U17</f>
        <v>25.296930061000033</v>
      </c>
      <c r="AC17" s="5">
        <f>'precos leite (nominal)'!H17*'precos infla e deflacionados'!$U17</f>
        <v>13.51888081389709</v>
      </c>
      <c r="AD17" s="5">
        <f>'precos leite (nominal)'!I17*'precos infla e deflacionados'!$U17</f>
        <v>232.94583671443979</v>
      </c>
      <c r="AE17" s="5">
        <f>'precos leite (nominal)'!J17*'precos infla e deflacionados'!$U17</f>
        <v>318.23722138152635</v>
      </c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</row>
    <row r="18" spans="1:118" x14ac:dyDescent="0.25">
      <c r="A18" s="1">
        <f>'precos leite (nominal)'!A18</f>
        <v>38838</v>
      </c>
      <c r="B18">
        <f>'precos leite (nominal)'!B18*($S$217/S18)</f>
        <v>1.1586455457816367</v>
      </c>
      <c r="C18">
        <f>'precos leite (nominal)'!C18*($S$217/S18)</f>
        <v>3.1469385194069148</v>
      </c>
      <c r="D18">
        <f>'precos leite (nominal)'!D18*($S$217/S18)</f>
        <v>20.743695216441438</v>
      </c>
      <c r="E18">
        <f>'precos leite (nominal)'!E18*($S$217/S18)</f>
        <v>17.496375883018349</v>
      </c>
      <c r="F18">
        <f>'precos leite (nominal)'!F18*($S$217/S18)</f>
        <v>1.1393222390835243</v>
      </c>
      <c r="G18">
        <f>'precos leite (nominal)'!G18*($S$217/S18)</f>
        <v>71.979887796003752</v>
      </c>
      <c r="H18">
        <f>'precos leite (nominal)'!H18*($S$217/S18)</f>
        <v>38.279310872211553</v>
      </c>
      <c r="I18">
        <f>'precos leite (nominal)'!I18*($S$217/S18)</f>
        <v>589.3927936423496</v>
      </c>
      <c r="J18">
        <f>'precos leite (nominal)'!J18*($S$217/S18)</f>
        <v>859.28600387298366</v>
      </c>
      <c r="K18" s="23">
        <f>'precos leite (nominal)'!K18*($S$217/S18)</f>
        <v>0</v>
      </c>
      <c r="L18" s="23">
        <f>'precos leite (nominal)'!L18*($S$217/S18)</f>
        <v>0</v>
      </c>
      <c r="M18" s="23">
        <f>'precos leite (nominal)'!M18*($S$217/S18)</f>
        <v>0</v>
      </c>
      <c r="N18" s="23">
        <f>'precos leite (nominal)'!N18*($S$217/S18)</f>
        <v>0</v>
      </c>
      <c r="O18" s="15">
        <f>'[1]dados mensais - Liquido (R$)'!D22*($S$217/S18)</f>
        <v>1.0690556692722055</v>
      </c>
      <c r="P18" s="15">
        <f>'[1]dados mensais - Liquido (R$)'!H22*($S$217/S18)</f>
        <v>1.0341733364015866</v>
      </c>
      <c r="Q18" s="15">
        <f>'[1]dados mensais - Liquido (R$)'!E22*($S$217/S18)</f>
        <v>1.2243949789622279</v>
      </c>
      <c r="R18" s="15">
        <f>'[1]dados mensais - Liquido (R$)'!C22*($S$217/S18)</f>
        <v>1.2013073917385089</v>
      </c>
      <c r="S18" s="10">
        <f t="shared" si="2"/>
        <v>106.92050413829402</v>
      </c>
      <c r="T18" s="7">
        <f>'[2]Variações de Índices de Preços'!H809</f>
        <v>0.1001074797359891</v>
      </c>
      <c r="U18" s="17">
        <f t="shared" si="0"/>
        <v>0.93527430314635585</v>
      </c>
      <c r="V18" s="17">
        <f>'precos leite (nominal)'!B18*U18</f>
        <v>0.43181614576267252</v>
      </c>
      <c r="W18" s="17">
        <f>'precos leite (nominal)'!B18*'precos infla e deflacionados'!$U18</f>
        <v>0.43181614576267252</v>
      </c>
      <c r="X18" s="17">
        <f>'precos leite (nominal)'!C18*'precos infla e deflacionados'!$U18</f>
        <v>1.1728339761455302</v>
      </c>
      <c r="Y18" s="17">
        <f>'precos leite (nominal)'!D18*'precos infla e deflacionados'!$U18</f>
        <v>7.7309773898077792</v>
      </c>
      <c r="Z18" s="17">
        <f>'precos leite (nominal)'!E18*'precos infla e deflacionados'!$U18</f>
        <v>6.5207324415363921</v>
      </c>
      <c r="AA18" s="17">
        <f>'precos leite (nominal)'!F18*'precos infla e deflacionados'!$U18</f>
        <v>0.42461453362844559</v>
      </c>
      <c r="AB18" s="5">
        <f>'precos leite (nominal)'!G18*'precos infla e deflacionados'!$U18</f>
        <v>26.826217762336981</v>
      </c>
      <c r="AC18" s="5">
        <f>'precos leite (nominal)'!H18*'precos infla e deflacionados'!$U18</f>
        <v>14.266334120447912</v>
      </c>
      <c r="AD18" s="5">
        <f>'precos leite (nominal)'!I18*'precos infla e deflacionados'!$U18</f>
        <v>219.66107358505263</v>
      </c>
      <c r="AE18" s="5">
        <f>'precos leite (nominal)'!J18*'precos infla e deflacionados'!$U18</f>
        <v>320.24769926502699</v>
      </c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</row>
    <row r="19" spans="1:118" x14ac:dyDescent="0.25">
      <c r="A19" s="1">
        <f>'precos leite (nominal)'!A19</f>
        <v>38869</v>
      </c>
      <c r="B19">
        <f>'precos leite (nominal)'!B19*($S$217/S19)</f>
        <v>1.1610849037880524</v>
      </c>
      <c r="C19">
        <f>'precos leite (nominal)'!C19*($S$217/S19)</f>
        <v>3.1384751135531501</v>
      </c>
      <c r="D19">
        <f>'precos leite (nominal)'!D19*($S$217/S19)</f>
        <v>21.380861711080836</v>
      </c>
      <c r="E19">
        <f>'precos leite (nominal)'!E19*($S$217/S19)</f>
        <v>17.633804083521387</v>
      </c>
      <c r="F19">
        <f>'precos leite (nominal)'!F19*($S$217/S19)</f>
        <v>0.81982603126468512</v>
      </c>
      <c r="G19">
        <f>'precos leite (nominal)'!G19*($S$217/S19)</f>
        <v>73.96434982100925</v>
      </c>
      <c r="H19">
        <f>'precos leite (nominal)'!H19*($S$217/S19)</f>
        <v>41.418818205304802</v>
      </c>
      <c r="I19">
        <f>'precos leite (nominal)'!I19*($S$217/S19)</f>
        <v>564.45130029878294</v>
      </c>
      <c r="J19">
        <f>'precos leite (nominal)'!J19*($S$217/S19)</f>
        <v>920.06970238816655</v>
      </c>
      <c r="K19" s="23">
        <f>'precos leite (nominal)'!K19*($S$217/S19)</f>
        <v>0</v>
      </c>
      <c r="L19" s="23">
        <f>'precos leite (nominal)'!L19*($S$217/S19)</f>
        <v>0</v>
      </c>
      <c r="M19" s="23">
        <f>'precos leite (nominal)'!M19*($S$217/S19)</f>
        <v>0</v>
      </c>
      <c r="N19" s="23">
        <f>'precos leite (nominal)'!N19*($S$217/S19)</f>
        <v>0</v>
      </c>
      <c r="O19" s="15">
        <f>'[1]dados mensais - Liquido (R$)'!D23*($S$217/S19)</f>
        <v>1.0152262847286913</v>
      </c>
      <c r="P19" s="15">
        <f>'[1]dados mensais - Liquido (R$)'!H23*($S$217/S19)</f>
        <v>1.0267943821023646</v>
      </c>
      <c r="Q19" s="15">
        <f>'[1]dados mensais - Liquido (R$)'!E23*($S$217/S19)</f>
        <v>1.2717362699710162</v>
      </c>
      <c r="R19" s="15">
        <f>'[1]dados mensais - Liquido (R$)'!C23*($S$217/S19)</f>
        <v>1.1980525193082698</v>
      </c>
      <c r="S19" s="10">
        <f t="shared" si="2"/>
        <v>106.69587165278945</v>
      </c>
      <c r="T19" s="7">
        <f>'[2]Variações de Índices de Preços'!H810</f>
        <v>-0.21009299134432391</v>
      </c>
      <c r="U19" s="17">
        <f t="shared" si="0"/>
        <v>0.93724338581178468</v>
      </c>
      <c r="V19" s="17">
        <f>'precos leite (nominal)'!B19*U19</f>
        <v>0.43272527122930099</v>
      </c>
      <c r="W19" s="17">
        <f>'precos leite (nominal)'!B19*'precos infla e deflacionados'!$U19</f>
        <v>0.43272527122930099</v>
      </c>
      <c r="X19" s="17">
        <f>'precos leite (nominal)'!C19*'precos infla e deflacionados'!$U19</f>
        <v>1.1696797454931074</v>
      </c>
      <c r="Y19" s="17">
        <f>'precos leite (nominal)'!D19*'precos infla e deflacionados'!$U19</f>
        <v>7.9684432661717937</v>
      </c>
      <c r="Z19" s="17">
        <f>'precos leite (nominal)'!E19*'precos infla e deflacionados'!$U19</f>
        <v>6.5719506213122347</v>
      </c>
      <c r="AA19" s="17">
        <f>'precos leite (nominal)'!F19*'precos infla e deflacionados'!$U19</f>
        <v>0.30554134377464182</v>
      </c>
      <c r="AB19" s="5">
        <f>'precos leite (nominal)'!G19*'precos infla e deflacionados'!$U19</f>
        <v>27.565807834702184</v>
      </c>
      <c r="AC19" s="5">
        <f>'precos leite (nominal)'!H19*'precos infla e deflacionados'!$U19</f>
        <v>15.436398564320095</v>
      </c>
      <c r="AD19" s="5">
        <f>'precos leite (nominal)'!I19*'precos infla e deflacionados'!$U19</f>
        <v>210.3656168645777</v>
      </c>
      <c r="AE19" s="5">
        <f>'precos leite (nominal)'!J19*'precos infla e deflacionados'!$U19</f>
        <v>342.90120405222206</v>
      </c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</row>
    <row r="20" spans="1:118" x14ac:dyDescent="0.25">
      <c r="A20" s="1">
        <f>'precos leite (nominal)'!A20</f>
        <v>38899</v>
      </c>
      <c r="B20">
        <f>'precos leite (nominal)'!B20*($S$217/S20)</f>
        <v>1.1611426609707294</v>
      </c>
      <c r="C20">
        <f>'precos leite (nominal)'!C20*($S$217/S20)</f>
        <v>3.0873442995979183</v>
      </c>
      <c r="D20">
        <f>'precos leite (nominal)'!D20*($S$217/S20)</f>
        <v>20.913620084755983</v>
      </c>
      <c r="E20">
        <f>'precos leite (nominal)'!E20*($S$217/S20)</f>
        <v>18.478885149300712</v>
      </c>
      <c r="F20">
        <f>'precos leite (nominal)'!F20*($S$217/S20)</f>
        <v>1.0642552707557054</v>
      </c>
      <c r="G20">
        <f>'precos leite (nominal)'!G20*($S$217/S20)</f>
        <v>74.295870816379022</v>
      </c>
      <c r="H20">
        <f>'precos leite (nominal)'!H20*($S$217/S20)</f>
        <v>41.892501105926229</v>
      </c>
      <c r="I20">
        <f>'precos leite (nominal)'!I20*($S$217/S20)</f>
        <v>547.58826198075587</v>
      </c>
      <c r="J20">
        <f>'precos leite (nominal)'!J20*($S$217/S20)</f>
        <v>953.51845800895796</v>
      </c>
      <c r="K20" s="23">
        <f>'precos leite (nominal)'!K20*($S$217/S20)</f>
        <v>0</v>
      </c>
      <c r="L20" s="23">
        <f>'precos leite (nominal)'!L20*($S$217/S20)</f>
        <v>0</v>
      </c>
      <c r="M20" s="23">
        <f>'precos leite (nominal)'!M20*($S$217/S20)</f>
        <v>0</v>
      </c>
      <c r="N20" s="23">
        <f>'precos leite (nominal)'!N20*($S$217/S20)</f>
        <v>0</v>
      </c>
      <c r="O20" s="15">
        <f>'[1]dados mensais - Liquido (R$)'!D24*($S$217/S20)</f>
        <v>0.99799031993506704</v>
      </c>
      <c r="P20" s="15">
        <f>'[1]dados mensais - Liquido (R$)'!H24*($S$217/S20)</f>
        <v>1.0637532635525186</v>
      </c>
      <c r="Q20" s="15">
        <f>'[1]dados mensais - Liquido (R$)'!E24*($S$217/S20)</f>
        <v>1.2891544977833258</v>
      </c>
      <c r="R20" s="15">
        <f>'[1]dados mensais - Liquido (R$)'!C24*($S$217/S20)</f>
        <v>1.1902590787555554</v>
      </c>
      <c r="S20" s="10">
        <f t="shared" si="2"/>
        <v>106.89853823103989</v>
      </c>
      <c r="T20" s="7">
        <f>'[2]Variações de Índices de Preços'!H811</f>
        <v>0.18994790999034006</v>
      </c>
      <c r="U20" s="17">
        <f t="shared" si="0"/>
        <v>0.93546648677150213</v>
      </c>
      <c r="V20" s="17">
        <f>'precos leite (nominal)'!B20*U20</f>
        <v>0.43274679678049688</v>
      </c>
      <c r="W20" s="17">
        <f>'precos leite (nominal)'!B20*'precos infla e deflacionados'!$U20</f>
        <v>0.43274679678049688</v>
      </c>
      <c r="X20" s="17">
        <f>'precos leite (nominal)'!C20*'precos infla e deflacionados'!$U20</f>
        <v>1.1506237787289475</v>
      </c>
      <c r="Y20" s="17">
        <f>'precos leite (nominal)'!D20*'precos infla e deflacionados'!$U20</f>
        <v>7.7943067677801565</v>
      </c>
      <c r="Z20" s="17">
        <f>'precos leite (nominal)'!E20*'precos infla e deflacionados'!$U20</f>
        <v>6.8869042756117986</v>
      </c>
      <c r="AA20" s="17">
        <f>'precos leite (nominal)'!F20*'precos infla e deflacionados'!$U20</f>
        <v>0.39663779039111696</v>
      </c>
      <c r="AB20" s="5">
        <f>'precos leite (nominal)'!G20*'precos infla e deflacionados'!$U20</f>
        <v>27.689362548204667</v>
      </c>
      <c r="AC20" s="5">
        <f>'precos leite (nominal)'!H20*'precos infla e deflacionados'!$U20</f>
        <v>15.612935664216371</v>
      </c>
      <c r="AD20" s="5">
        <f>'precos leite (nominal)'!I20*'precos infla e deflacionados'!$U20</f>
        <v>204.08092329383911</v>
      </c>
      <c r="AE20" s="5">
        <f>'precos leite (nominal)'!J20*'precos infla e deflacionados'!$U20</f>
        <v>355.36723629591722</v>
      </c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</row>
    <row r="21" spans="1:118" x14ac:dyDescent="0.25">
      <c r="A21" s="1">
        <f>'precos leite (nominal)'!A21</f>
        <v>38930</v>
      </c>
      <c r="B21">
        <f>'precos leite (nominal)'!B21*($S$217/S21)</f>
        <v>1.1570499240924821</v>
      </c>
      <c r="C21">
        <f>'precos leite (nominal)'!C21*($S$217/S21)</f>
        <v>3.0005024050620306</v>
      </c>
      <c r="D21">
        <f>'precos leite (nominal)'!D21*($S$217/S21)</f>
        <v>18.715508312510657</v>
      </c>
      <c r="E21">
        <f>'precos leite (nominal)'!E21*($S$217/S21)</f>
        <v>18.901158126870687</v>
      </c>
      <c r="F21">
        <f>'precos leite (nominal)'!F21*($S$217/S21)</f>
        <v>1.2744608877688224</v>
      </c>
      <c r="G21">
        <f>'precos leite (nominal)'!G21*($S$217/S21)</f>
        <v>72.535411310971341</v>
      </c>
      <c r="H21">
        <f>'precos leite (nominal)'!H21*($S$217/S21)</f>
        <v>42.294779975381786</v>
      </c>
      <c r="I21">
        <f>'precos leite (nominal)'!I21*($S$217/S21)</f>
        <v>584.10318267278126</v>
      </c>
      <c r="J21">
        <f>'precos leite (nominal)'!J21*($S$217/S21)</f>
        <v>982.72234870458976</v>
      </c>
      <c r="K21" s="23">
        <f>'precos leite (nominal)'!K21*($S$217/S21)</f>
        <v>0</v>
      </c>
      <c r="L21" s="23">
        <f>'precos leite (nominal)'!L21*($S$217/S21)</f>
        <v>0</v>
      </c>
      <c r="M21" s="23">
        <f>'precos leite (nominal)'!M21*($S$217/S21)</f>
        <v>0</v>
      </c>
      <c r="N21" s="23">
        <f>'precos leite (nominal)'!N21*($S$217/S21)</f>
        <v>0</v>
      </c>
      <c r="O21" s="15">
        <f>'[1]dados mensais - Liquido (R$)'!D25*($S$217/S21)</f>
        <v>0.99021596929597278</v>
      </c>
      <c r="P21" s="15">
        <f>'[1]dados mensais - Liquido (R$)'!H25*($S$217/S21)</f>
        <v>1.0195687102150579</v>
      </c>
      <c r="Q21" s="15">
        <f>'[1]dados mensais - Liquido (R$)'!E25*($S$217/S21)</f>
        <v>1.2649275189233073</v>
      </c>
      <c r="R21" s="15">
        <f>'[1]dados mensais - Liquido (R$)'!C25*($S$217/S21)</f>
        <v>1.2094834527428133</v>
      </c>
      <c r="S21" s="10">
        <f t="shared" si="2"/>
        <v>106.95200242039429</v>
      </c>
      <c r="T21" s="7">
        <f>'[2]Variações de Índices de Preços'!H812</f>
        <v>5.0013957383443497E-2</v>
      </c>
      <c r="U21" s="17">
        <f t="shared" si="0"/>
        <v>0.93499885684170569</v>
      </c>
      <c r="V21" s="17">
        <f>'precos leite (nominal)'!B21*U21</f>
        <v>0.43122147277539469</v>
      </c>
      <c r="W21" s="17">
        <f>'precos leite (nominal)'!B21*'precos infla e deflacionados'!$U21</f>
        <v>0.43122147277539469</v>
      </c>
      <c r="X21" s="17">
        <f>'precos leite (nominal)'!C21*'precos infla e deflacionados'!$U21</f>
        <v>1.11825863278268</v>
      </c>
      <c r="Y21" s="17">
        <f>'precos leite (nominal)'!D21*'precos infla e deflacionados'!$U21</f>
        <v>6.9750914720391233</v>
      </c>
      <c r="Z21" s="17">
        <f>'precos leite (nominal)'!E21*'precos infla e deflacionados'!$U21</f>
        <v>7.0442813874454115</v>
      </c>
      <c r="AA21" s="17">
        <f>'precos leite (nominal)'!F21*'precos infla e deflacionados'!$U21</f>
        <v>0.47497941927558651</v>
      </c>
      <c r="AB21" s="5">
        <f>'precos leite (nominal)'!G21*'precos infla e deflacionados'!$U21</f>
        <v>27.033256078746341</v>
      </c>
      <c r="AC21" s="5">
        <f>'precos leite (nominal)'!H21*'precos infla e deflacionados'!$U21</f>
        <v>15.762861162624841</v>
      </c>
      <c r="AD21" s="5">
        <f>'precos leite (nominal)'!I21*'precos infla e deflacionados'!$U21</f>
        <v>217.68968601982274</v>
      </c>
      <c r="AE21" s="5">
        <f>'precos leite (nominal)'!J21*'precos infla e deflacionados'!$U21</f>
        <v>366.25124786215923</v>
      </c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</row>
    <row r="22" spans="1:118" x14ac:dyDescent="0.25">
      <c r="A22" s="1">
        <f>'precos leite (nominal)'!A22</f>
        <v>38961</v>
      </c>
      <c r="B22">
        <f>'precos leite (nominal)'!B22*($S$217/S22)</f>
        <v>1.1501185110398799</v>
      </c>
      <c r="C22">
        <f>'precos leite (nominal)'!C22*($S$217/S22)</f>
        <v>2.9126474513698044</v>
      </c>
      <c r="D22">
        <f>'precos leite (nominal)'!D22*($S$217/S22)</f>
        <v>20.392692834985009</v>
      </c>
      <c r="E22">
        <f>'precos leite (nominal)'!E22*($S$217/S22)</f>
        <v>19.16320500919964</v>
      </c>
      <c r="F22">
        <f>'precos leite (nominal)'!F22*($S$217/S22)</f>
        <v>1.2593328384652041</v>
      </c>
      <c r="G22">
        <f>'precos leite (nominal)'!G22*($S$217/S22)</f>
        <v>72.850018617216961</v>
      </c>
      <c r="H22">
        <f>'precos leite (nominal)'!H22*($S$217/S22)</f>
        <v>44.919463178783296</v>
      </c>
      <c r="I22">
        <f>'precos leite (nominal)'!I22*($S$217/S22)</f>
        <v>584.50254464410739</v>
      </c>
      <c r="J22">
        <f>'precos leite (nominal)'!J22*($S$217/S22)</f>
        <v>1028.782760591341</v>
      </c>
      <c r="K22" s="23">
        <f>'precos leite (nominal)'!K22*($S$217/S22)</f>
        <v>0</v>
      </c>
      <c r="L22" s="23">
        <f>'precos leite (nominal)'!L22*($S$217/S22)</f>
        <v>0</v>
      </c>
      <c r="M22" s="23">
        <f>'precos leite (nominal)'!M22*($S$217/S22)</f>
        <v>0</v>
      </c>
      <c r="N22" s="23">
        <f>'precos leite (nominal)'!N22*($S$217/S22)</f>
        <v>0</v>
      </c>
      <c r="O22" s="15">
        <f>'[1]dados mensais - Liquido (R$)'!D26*($S$217/S22)</f>
        <v>0.99915606825427983</v>
      </c>
      <c r="P22" s="15">
        <f>'[1]dados mensais - Liquido (R$)'!H26*($S$217/S22)</f>
        <v>1.0221884807522486</v>
      </c>
      <c r="Q22" s="15">
        <f>'[1]dados mensais - Liquido (R$)'!E26*($S$217/S22)</f>
        <v>1.254265071900261</v>
      </c>
      <c r="R22" s="15">
        <f>'[1]dados mensais - Liquido (R$)'!C26*($S$217/S22)</f>
        <v>1.2034435530188732</v>
      </c>
      <c r="S22" s="10">
        <f t="shared" si="2"/>
        <v>107.17663490589885</v>
      </c>
      <c r="T22" s="7">
        <f>'[2]Variações de Índices de Preços'!H813</f>
        <v>0.21003111715627298</v>
      </c>
      <c r="U22" s="17">
        <f t="shared" si="0"/>
        <v>0.93303918421958354</v>
      </c>
      <c r="V22" s="17">
        <f>'precos leite (nominal)'!B22*U22</f>
        <v>0.42863820123047663</v>
      </c>
      <c r="W22" s="17">
        <f>'precos leite (nominal)'!B22*'precos infla e deflacionados'!$U22</f>
        <v>0.42863820123047663</v>
      </c>
      <c r="X22" s="17">
        <f>'precos leite (nominal)'!C22*'precos infla e deflacionados'!$U22</f>
        <v>1.085515929349645</v>
      </c>
      <c r="Y22" s="17">
        <f>'precos leite (nominal)'!D22*'precos infla e deflacionados'!$U22</f>
        <v>7.600162149490445</v>
      </c>
      <c r="Z22" s="17">
        <f>'precos leite (nominal)'!E22*'precos infla e deflacionados'!$U22</f>
        <v>7.1419437615410866</v>
      </c>
      <c r="AA22" s="17">
        <f>'precos leite (nominal)'!F22*'precos infla e deflacionados'!$U22</f>
        <v>0.46934133956520435</v>
      </c>
      <c r="AB22" s="5">
        <f>'precos leite (nominal)'!G22*'precos infla e deflacionados'!$U22</f>
        <v>27.150507221605661</v>
      </c>
      <c r="AC22" s="5">
        <f>'precos leite (nominal)'!H22*'precos infla e deflacionados'!$U22</f>
        <v>16.741055562859877</v>
      </c>
      <c r="AD22" s="5">
        <f>'precos leite (nominal)'!I22*'precos infla e deflacionados'!$U22</f>
        <v>217.83852441811464</v>
      </c>
      <c r="AE22" s="5">
        <f>'precos leite (nominal)'!J22*'precos infla e deflacionados'!$U22</f>
        <v>383.41752412809035</v>
      </c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</row>
    <row r="23" spans="1:118" x14ac:dyDescent="0.25">
      <c r="A23" s="1">
        <f>'precos leite (nominal)'!A23</f>
        <v>38991</v>
      </c>
      <c r="B23">
        <f>'precos leite (nominal)'!B23*($S$217/S23)</f>
        <v>1.1463372679200849</v>
      </c>
      <c r="C23">
        <f>'precos leite (nominal)'!C23*($S$217/S23)</f>
        <v>2.8666943524715522</v>
      </c>
      <c r="D23">
        <f>'precos leite (nominal)'!D23*($S$217/S23)</f>
        <v>20.75877998502234</v>
      </c>
      <c r="E23">
        <f>'precos leite (nominal)'!E23*($S$217/S23)</f>
        <v>19.036827144623899</v>
      </c>
      <c r="F23">
        <f>'precos leite (nominal)'!F23*($S$217/S23)</f>
        <v>1.2635212428217122</v>
      </c>
      <c r="G23">
        <f>'precos leite (nominal)'!G23*($S$217/S23)</f>
        <v>80.164234695595241</v>
      </c>
      <c r="H23">
        <f>'precos leite (nominal)'!H23*($S$217/S23)</f>
        <v>52.628090400987297</v>
      </c>
      <c r="I23">
        <f>'precos leite (nominal)'!I23*($S$217/S23)</f>
        <v>586.69549452143974</v>
      </c>
      <c r="J23">
        <f>'precos leite (nominal)'!J23*($S$217/S23)</f>
        <v>1233.4657445122325</v>
      </c>
      <c r="K23" s="23">
        <f>'precos leite (nominal)'!K23*($S$217/S23)</f>
        <v>0</v>
      </c>
      <c r="L23" s="23">
        <f>'precos leite (nominal)'!L23*($S$217/S23)</f>
        <v>0</v>
      </c>
      <c r="M23" s="23">
        <f>'precos leite (nominal)'!M23*($S$217/S23)</f>
        <v>0</v>
      </c>
      <c r="N23" s="23">
        <f>'precos leite (nominal)'!N23*($S$217/S23)</f>
        <v>0</v>
      </c>
      <c r="O23" s="15">
        <f>'[1]dados mensais - Liquido (R$)'!D27*($S$217/S23)</f>
        <v>1.0143363069427831</v>
      </c>
      <c r="P23" s="15">
        <f>'[1]dados mensais - Liquido (R$)'!H27*($S$217/S23)</f>
        <v>1.0210735960663884</v>
      </c>
      <c r="Q23" s="15">
        <f>'[1]dados mensais - Liquido (R$)'!E27*($S$217/S23)</f>
        <v>1.2251885035889458</v>
      </c>
      <c r="R23" s="15">
        <f>'[1]dados mensais - Liquido (R$)'!C27*($S$217/S23)</f>
        <v>1.1999860516821264</v>
      </c>
      <c r="S23" s="10">
        <f t="shared" si="2"/>
        <v>107.53016167736638</v>
      </c>
      <c r="T23" s="7">
        <f>'[2]Variações de Índices de Preços'!H814</f>
        <v>0.32985433044985246</v>
      </c>
      <c r="U23" s="17">
        <f t="shared" si="0"/>
        <v>0.92997163251776849</v>
      </c>
      <c r="V23" s="17">
        <f>'precos leite (nominal)'!B23*U23</f>
        <v>0.42722896797866283</v>
      </c>
      <c r="W23" s="17">
        <f>'precos leite (nominal)'!B23*'precos infla e deflacionados'!$U23</f>
        <v>0.42722896797866283</v>
      </c>
      <c r="X23" s="17">
        <f>'precos leite (nominal)'!C23*'precos infla e deflacionados'!$U23</f>
        <v>1.0683896476111625</v>
      </c>
      <c r="Y23" s="17">
        <f>'precos leite (nominal)'!D23*'precos infla e deflacionados'!$U23</f>
        <v>7.7365993392055419</v>
      </c>
      <c r="Z23" s="17">
        <f>'precos leite (nominal)'!E23*'precos infla e deflacionados'!$U23</f>
        <v>7.0948439365864253</v>
      </c>
      <c r="AA23" s="17">
        <f>'precos leite (nominal)'!F23*'precos infla e deflacionados'!$U23</f>
        <v>0.47090231792714399</v>
      </c>
      <c r="AB23" s="5">
        <f>'precos leite (nominal)'!G23*'precos infla e deflacionados'!$U23</f>
        <v>29.876445803719648</v>
      </c>
      <c r="AC23" s="5">
        <f>'precos leite (nominal)'!H23*'precos infla e deflacionados'!$U23</f>
        <v>19.613987417068802</v>
      </c>
      <c r="AD23" s="5">
        <f>'precos leite (nominal)'!I23*'precos infla e deflacionados'!$U23</f>
        <v>218.65581592484682</v>
      </c>
      <c r="AE23" s="5">
        <f>'precos leite (nominal)'!J23*'precos infla e deflacionados'!$U23</f>
        <v>459.70092032437617</v>
      </c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</row>
    <row r="24" spans="1:118" x14ac:dyDescent="0.25">
      <c r="A24" s="1">
        <f>'precos leite (nominal)'!A24</f>
        <v>39022</v>
      </c>
      <c r="B24">
        <f>'precos leite (nominal)'!B24*($S$217/S24)</f>
        <v>1.1261291167951317</v>
      </c>
      <c r="C24">
        <f>'precos leite (nominal)'!C24*($S$217/S24)</f>
        <v>2.8287595127453553</v>
      </c>
      <c r="D24">
        <f>'precos leite (nominal)'!D24*($S$217/S24)</f>
        <v>20.47106462113473</v>
      </c>
      <c r="E24">
        <f>'precos leite (nominal)'!E24*($S$217/S24)</f>
        <v>17.508717603085159</v>
      </c>
      <c r="F24">
        <f>'precos leite (nominal)'!F24*($S$217/S24)</f>
        <v>1.2512083762348056</v>
      </c>
      <c r="G24">
        <f>'precos leite (nominal)'!G24*($S$217/S24)</f>
        <v>85.501981307541129</v>
      </c>
      <c r="H24">
        <f>'precos leite (nominal)'!H24*($S$217/S24)</f>
        <v>57.046511974606489</v>
      </c>
      <c r="I24">
        <f>'precos leite (nominal)'!I24*($S$217/S24)</f>
        <v>669.4846305889821</v>
      </c>
      <c r="J24">
        <f>'precos leite (nominal)'!J24*($S$217/S24)</f>
        <v>1270.4462820499796</v>
      </c>
      <c r="K24" s="23">
        <f>'precos leite (nominal)'!K24*($S$217/S24)</f>
        <v>0</v>
      </c>
      <c r="L24" s="23">
        <f>'precos leite (nominal)'!L24*($S$217/S24)</f>
        <v>0</v>
      </c>
      <c r="M24" s="23">
        <f>'precos leite (nominal)'!M24*($S$217/S24)</f>
        <v>0</v>
      </c>
      <c r="N24" s="23">
        <f>'precos leite (nominal)'!N24*($S$217/S24)</f>
        <v>0</v>
      </c>
      <c r="O24" s="15">
        <f>'[1]dados mensais - Liquido (R$)'!D28*($S$217/S24)</f>
        <v>1.0146853694294991</v>
      </c>
      <c r="P24" s="15">
        <f>'[1]dados mensais - Liquido (R$)'!H28*($S$217/S24)</f>
        <v>0.9696601054268662</v>
      </c>
      <c r="Q24" s="15">
        <f>'[1]dados mensais - Liquido (R$)'!E28*($S$217/S24)</f>
        <v>1.1816022321132926</v>
      </c>
      <c r="R24" s="15">
        <f>'[1]dados mensais - Liquido (R$)'!C28*($S$217/S24)</f>
        <v>1.1776220982788057</v>
      </c>
      <c r="S24" s="10">
        <f t="shared" si="2"/>
        <v>107.86338034590082</v>
      </c>
      <c r="T24" s="7">
        <f>'[2]Variações de Índices de Preços'!H815</f>
        <v>0.3098839091623784</v>
      </c>
      <c r="U24" s="17">
        <f t="shared" si="0"/>
        <v>0.92709870281568962</v>
      </c>
      <c r="V24" s="17">
        <f>'precos leite (nominal)'!B24*U24</f>
        <v>0.41969758276466268</v>
      </c>
      <c r="W24" s="17">
        <f>'precos leite (nominal)'!B24*'precos infla e deflacionados'!$U24</f>
        <v>0.41969758276466268</v>
      </c>
      <c r="X24" s="17">
        <f>'precos leite (nominal)'!C24*'precos infla e deflacionados'!$U24</f>
        <v>1.0542516946018665</v>
      </c>
      <c r="Y24" s="17">
        <f>'precos leite (nominal)'!D24*'precos infla e deflacionados'!$U24</f>
        <v>7.629370566814381</v>
      </c>
      <c r="Z24" s="17">
        <f>'precos leite (nominal)'!E24*'precos infla e deflacionados'!$U24</f>
        <v>6.5253320829113903</v>
      </c>
      <c r="AA24" s="17">
        <f>'precos leite (nominal)'!F24*'precos infla e deflacionados'!$U24</f>
        <v>0.46631342996895386</v>
      </c>
      <c r="AB24" s="5">
        <f>'precos leite (nominal)'!G24*'precos infla e deflacionados'!$U24</f>
        <v>31.865773063829472</v>
      </c>
      <c r="AC24" s="5">
        <f>'precos leite (nominal)'!H24*'precos infla e deflacionados'!$U24</f>
        <v>21.260691002320804</v>
      </c>
      <c r="AD24" s="5">
        <f>'precos leite (nominal)'!I24*'precos infla e deflacionados'!$U24</f>
        <v>249.51053743813793</v>
      </c>
      <c r="AE24" s="5">
        <f>'precos leite (nominal)'!J24*'precos infla e deflacionados'!$U24</f>
        <v>473.48321400851495</v>
      </c>
      <c r="BR24" t="s">
        <v>14</v>
      </c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</row>
    <row r="25" spans="1:118" x14ac:dyDescent="0.25">
      <c r="A25" s="1">
        <f>'precos leite (nominal)'!A25</f>
        <v>39052</v>
      </c>
      <c r="B25">
        <f>'precos leite (nominal)'!B25*($S$217/S25)</f>
        <v>1.0799014092410961</v>
      </c>
      <c r="C25">
        <f>'precos leite (nominal)'!C25*($S$217/S25)</f>
        <v>2.8039621793106182</v>
      </c>
      <c r="D25">
        <f>'precos leite (nominal)'!D25*($S$217/S25)</f>
        <v>20.252346363535189</v>
      </c>
      <c r="E25">
        <f>'precos leite (nominal)'!E25*($S$217/S25)</f>
        <v>16.067322084706923</v>
      </c>
      <c r="F25">
        <f>'precos leite (nominal)'!F25*($S$217/S25)</f>
        <v>1.2130942011190671</v>
      </c>
      <c r="G25">
        <f>'precos leite (nominal)'!G25*($S$217/S25)</f>
        <v>82.476072661905036</v>
      </c>
      <c r="H25">
        <f>'precos leite (nominal)'!H25*($S$217/S25)</f>
        <v>61.792230182244381</v>
      </c>
      <c r="I25">
        <f>'precos leite (nominal)'!I25*($S$217/S25)</f>
        <v>721.30242418204296</v>
      </c>
      <c r="J25">
        <f>'precos leite (nominal)'!J25*($S$217/S25)</f>
        <v>1195.9975211911581</v>
      </c>
      <c r="K25" s="23">
        <f>'precos leite (nominal)'!K25*($S$217/S25)</f>
        <v>0</v>
      </c>
      <c r="L25" s="23">
        <f>'precos leite (nominal)'!L25*($S$217/S25)</f>
        <v>0</v>
      </c>
      <c r="M25" s="23">
        <f>'precos leite (nominal)'!M25*($S$217/S25)</f>
        <v>0</v>
      </c>
      <c r="N25" s="23">
        <f>'precos leite (nominal)'!N25*($S$217/S25)</f>
        <v>0</v>
      </c>
      <c r="O25" s="15">
        <f>'[1]dados mensais - Liquido (R$)'!D29*($S$217/S25)</f>
        <v>1.0192466991851428</v>
      </c>
      <c r="P25" s="15">
        <f>'[1]dados mensais - Liquido (R$)'!H29*($S$217/S25)</f>
        <v>0.97022779065012743</v>
      </c>
      <c r="Q25" s="15">
        <f>'[1]dados mensais - Liquido (R$)'!E29*($S$217/S25)</f>
        <v>1.1185223674808051</v>
      </c>
      <c r="R25" s="15">
        <f>'[1]dados mensais - Liquido (R$)'!C29*($S$217/S25)</f>
        <v>1.1086195576757514</v>
      </c>
      <c r="S25" s="10">
        <f t="shared" si="2"/>
        <v>108.38102974515398</v>
      </c>
      <c r="T25" s="7">
        <f>'[2]Variações de Índices de Preços'!H816</f>
        <v>0.47991208656092965</v>
      </c>
      <c r="U25" s="17">
        <f t="shared" si="0"/>
        <v>0.92267069463299023</v>
      </c>
      <c r="V25" s="17">
        <f>'precos leite (nominal)'!B25*U25</f>
        <v>0.40246895699891033</v>
      </c>
      <c r="W25" s="17">
        <f>'precos leite (nominal)'!B25*'precos infla e deflacionados'!$U25</f>
        <v>0.40246895699891033</v>
      </c>
      <c r="X25" s="17">
        <f>'precos leite (nominal)'!C25*'precos infla e deflacionados'!$U25</f>
        <v>1.0450099649046651</v>
      </c>
      <c r="Y25" s="17">
        <f>'precos leite (nominal)'!D25*'precos infla e deflacionados'!$U25</f>
        <v>7.5478563579621403</v>
      </c>
      <c r="Z25" s="17">
        <f>'precos leite (nominal)'!E25*'precos infla e deflacionados'!$U25</f>
        <v>5.9881377187404308</v>
      </c>
      <c r="AA25" s="17">
        <f>'precos leite (nominal)'!F25*'precos infla e deflacionados'!$U25</f>
        <v>0.45210864037016518</v>
      </c>
      <c r="AB25" s="5">
        <f>'precos leite (nominal)'!G25*'precos infla e deflacionados'!$U25</f>
        <v>30.738045767465465</v>
      </c>
      <c r="AC25" s="5">
        <f>'precos leite (nominal)'!H25*'precos infla e deflacionados'!$U25</f>
        <v>23.029374921884365</v>
      </c>
      <c r="AD25" s="5">
        <f>'precos leite (nominal)'!I25*'precos infla e deflacionados'!$U25</f>
        <v>268.82253496209705</v>
      </c>
      <c r="AE25" s="5">
        <f>'precos leite (nominal)'!J25*'precos infla e deflacionados'!$U25</f>
        <v>445.73687079949178</v>
      </c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</row>
    <row r="26" spans="1:118" x14ac:dyDescent="0.25">
      <c r="A26" s="1">
        <f>'precos leite (nominal)'!A26</f>
        <v>39083</v>
      </c>
      <c r="B26">
        <f>'precos leite (nominal)'!B26*($S$217/S26)</f>
        <v>1.1114024579507116</v>
      </c>
      <c r="C26">
        <f>'precos leite (nominal)'!C26*($S$217/S26)</f>
        <v>2.7720265294828379</v>
      </c>
      <c r="D26">
        <f>'precos leite (nominal)'!D26*($S$217/S26)</f>
        <v>19.383197373212248</v>
      </c>
      <c r="E26">
        <f>'precos leite (nominal)'!E26*($S$217/S26)</f>
        <v>15.832228591817266</v>
      </c>
      <c r="F26">
        <f>'precos leite (nominal)'!F26*($S$217/S26)</f>
        <v>1.2381624805832936</v>
      </c>
      <c r="G26">
        <f>'precos leite (nominal)'!G26*($S$217/S26)</f>
        <v>83.007303881784239</v>
      </c>
      <c r="H26">
        <f>'precos leite (nominal)'!H26*($S$217/S26)</f>
        <v>61.678478107063249</v>
      </c>
      <c r="I26">
        <f>'precos leite (nominal)'!I26*($S$217/S26)</f>
        <v>694.18006161336257</v>
      </c>
      <c r="J26">
        <f>'precos leite (nominal)'!J26*($S$217/S26)</f>
        <v>1172.0154470988127</v>
      </c>
      <c r="K26" s="23">
        <f>'precos leite (nominal)'!K26*($S$217/S26)</f>
        <v>0</v>
      </c>
      <c r="L26" s="23">
        <f>'precos leite (nominal)'!L26*($S$217/S26)</f>
        <v>0</v>
      </c>
      <c r="M26" s="23">
        <f>'precos leite (nominal)'!M26*($S$217/S26)</f>
        <v>0</v>
      </c>
      <c r="N26" s="23">
        <f>'precos leite (nominal)'!N26*($S$217/S26)</f>
        <v>0</v>
      </c>
      <c r="O26" s="15">
        <f>'[1]dados mensais - Liquido (R$)'!D30*($S$217/S26)</f>
        <v>1.0327736302535997</v>
      </c>
      <c r="P26" s="15">
        <f>'[1]dados mensais - Liquido (R$)'!H30*($S$217/S26)</f>
        <v>0.97953279394458359</v>
      </c>
      <c r="Q26" s="15">
        <f>'[1]dados mensais - Liquido (R$)'!E30*($S$217/S26)</f>
        <v>1.180664842223089</v>
      </c>
      <c r="R26" s="15">
        <f>'[1]dados mensais - Liquido (R$)'!C30*($S$217/S26)</f>
        <v>1.1362974786322422</v>
      </c>
      <c r="S26" s="10">
        <f t="shared" si="2"/>
        <v>108.85806293854098</v>
      </c>
      <c r="T26" s="7">
        <f>'[2]Variações de Índices de Preços'!H817</f>
        <v>0.44014454790537449</v>
      </c>
      <c r="U26" s="17">
        <f t="shared" si="0"/>
        <v>0.91862740618908434</v>
      </c>
      <c r="V26" s="17">
        <f>'precos leite (nominal)'!B26*U26</f>
        <v>0.41420909745065815</v>
      </c>
      <c r="W26" s="17">
        <f>'precos leite (nominal)'!B26*'precos infla e deflacionados'!$U26</f>
        <v>0.41420909745065815</v>
      </c>
      <c r="X26" s="17">
        <f>'precos leite (nominal)'!C26*'precos infla e deflacionados'!$U26</f>
        <v>1.0331078527606485</v>
      </c>
      <c r="Y26" s="17">
        <f>'precos leite (nominal)'!D26*'precos infla e deflacionados'!$U26</f>
        <v>7.2239328177032602</v>
      </c>
      <c r="Z26" s="17">
        <f>'precos leite (nominal)'!E26*'precos infla e deflacionados'!$U26</f>
        <v>5.9005206158541368</v>
      </c>
      <c r="AA26" s="17">
        <f>'precos leite (nominal)'!F26*'precos infla e deflacionados'!$U26</f>
        <v>0.46145134906874413</v>
      </c>
      <c r="AB26" s="5">
        <f>'precos leite (nominal)'!G26*'precos infla e deflacionados'!$U26</f>
        <v>30.936030577153129</v>
      </c>
      <c r="AC26" s="5">
        <f>'precos leite (nominal)'!H26*'precos infla e deflacionados'!$U26</f>
        <v>22.986980608234212</v>
      </c>
      <c r="AD26" s="5">
        <f>'precos leite (nominal)'!I26*'precos infla e deflacionados'!$U26</f>
        <v>258.71428907876754</v>
      </c>
      <c r="AE26" s="5">
        <f>'precos leite (nominal)'!J26*'precos infla e deflacionados'!$U26</f>
        <v>436.79898048467146</v>
      </c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</row>
    <row r="27" spans="1:118" x14ac:dyDescent="0.25">
      <c r="A27" s="1">
        <f>'precos leite (nominal)'!A27</f>
        <v>39114</v>
      </c>
      <c r="B27">
        <f>'precos leite (nominal)'!B27*($S$217/S27)</f>
        <v>1.1781907351652583</v>
      </c>
      <c r="C27">
        <f>'precos leite (nominal)'!C27*($S$217/S27)</f>
        <v>2.8235016057941023</v>
      </c>
      <c r="D27">
        <f>'precos leite (nominal)'!D27*($S$217/S27)</f>
        <v>20.352993409570846</v>
      </c>
      <c r="E27">
        <f>'precos leite (nominal)'!E27*($S$217/S27)</f>
        <v>16.436615812456679</v>
      </c>
      <c r="F27">
        <f>'precos leite (nominal)'!F27*($S$217/S27)</f>
        <v>1.2877781548448723</v>
      </c>
      <c r="G27">
        <f>'precos leite (nominal)'!G27*($S$217/S27)</f>
        <v>85.178808304890012</v>
      </c>
      <c r="H27">
        <f>'precos leite (nominal)'!H27*($S$217/S27)</f>
        <v>54.046422184523081</v>
      </c>
      <c r="I27">
        <f>'precos leite (nominal)'!I27*($S$217/S27)</f>
        <v>656.84903785360586</v>
      </c>
      <c r="J27">
        <f>'precos leite (nominal)'!J27*($S$217/S27)</f>
        <v>1142.1461534157395</v>
      </c>
      <c r="K27" s="23">
        <f>'precos leite (nominal)'!K27*($S$217/S27)</f>
        <v>0</v>
      </c>
      <c r="L27" s="23">
        <f>'precos leite (nominal)'!L27*($S$217/S27)</f>
        <v>0</v>
      </c>
      <c r="M27" s="23">
        <f>'precos leite (nominal)'!M27*($S$217/S27)</f>
        <v>0</v>
      </c>
      <c r="N27" s="23">
        <f>'precos leite (nominal)'!N27*($S$217/S27)</f>
        <v>0</v>
      </c>
      <c r="O27" s="15">
        <f>'[1]dados mensais - Liquido (R$)'!D31*($S$217/S27)</f>
        <v>1.040272969457515</v>
      </c>
      <c r="P27" s="15">
        <f>'[1]dados mensais - Liquido (R$)'!H31*($S$217/S27)</f>
        <v>1.0684945763194198</v>
      </c>
      <c r="Q27" s="15">
        <f>'[1]dados mensais - Liquido (R$)'!E31*($S$217/S27)</f>
        <v>1.2680090665692334</v>
      </c>
      <c r="R27" s="15">
        <f>'[1]dados mensais - Liquido (R$)'!C31*($S$217/S27)</f>
        <v>1.2356155699973077</v>
      </c>
      <c r="S27" s="10">
        <f t="shared" si="2"/>
        <v>109.33716838732933</v>
      </c>
      <c r="T27" s="7">
        <f>'[2]Variações de Índices de Preços'!H818</f>
        <v>0.44011939571149128</v>
      </c>
      <c r="U27" s="17">
        <f t="shared" si="0"/>
        <v>0.91460206510697073</v>
      </c>
      <c r="V27" s="17">
        <f>'precos leite (nominal)'!B27*U27</f>
        <v>0.43910045145785664</v>
      </c>
      <c r="W27" s="17">
        <f>'precos leite (nominal)'!B27*'precos infla e deflacionados'!$U27</f>
        <v>0.43910045145785664</v>
      </c>
      <c r="X27" s="17">
        <f>'precos leite (nominal)'!C27*'precos infla e deflacionados'!$U27</f>
        <v>1.0522921228219246</v>
      </c>
      <c r="Y27" s="17">
        <f>'precos leite (nominal)'!D27*'precos infla e deflacionados'!$U27</f>
        <v>7.5853665522227987</v>
      </c>
      <c r="Z27" s="17">
        <f>'precos leite (nominal)'!E27*'precos infla e deflacionados'!$U27</f>
        <v>6.125769969390177</v>
      </c>
      <c r="AA27" s="17">
        <f>'precos leite (nominal)'!F27*'precos infla e deflacionados'!$U27</f>
        <v>0.47994263771785189</v>
      </c>
      <c r="AB27" s="5">
        <f>'precos leite (nominal)'!G27*'precos infla e deflacionados'!$U27</f>
        <v>31.745329567604568</v>
      </c>
      <c r="AC27" s="5">
        <f>'precos leite (nominal)'!H27*'precos infla e deflacionados'!$U27</f>
        <v>20.142586147205847</v>
      </c>
      <c r="AD27" s="5">
        <f>'precos leite (nominal)'!I27*'precos infla e deflacionados'!$U27</f>
        <v>244.80137252201501</v>
      </c>
      <c r="AE27" s="5">
        <f>'precos leite (nominal)'!J27*'precos infla e deflacionados'!$U27</f>
        <v>425.66697957046881</v>
      </c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</row>
    <row r="28" spans="1:118" x14ac:dyDescent="0.25">
      <c r="A28" s="1">
        <f>'precos leite (nominal)'!A28</f>
        <v>39142</v>
      </c>
      <c r="B28">
        <f>'precos leite (nominal)'!B28*($S$217/S28)</f>
        <v>1.2247041122384092</v>
      </c>
      <c r="C28">
        <f>'precos leite (nominal)'!C28*($S$217/S28)</f>
        <v>2.9466164940122073</v>
      </c>
      <c r="D28">
        <f>'precos leite (nominal)'!D28*($S$217/S28)</f>
        <v>21.720447256299199</v>
      </c>
      <c r="E28">
        <f>'precos leite (nominal)'!E28*($S$217/S28)</f>
        <v>17.695181140803889</v>
      </c>
      <c r="F28">
        <f>'precos leite (nominal)'!F28*($S$217/S28)</f>
        <v>1.3872686324447672</v>
      </c>
      <c r="G28">
        <f>'precos leite (nominal)'!G28*($S$217/S28)</f>
        <v>83.144692960754384</v>
      </c>
      <c r="H28">
        <f>'precos leite (nominal)'!H28*($S$217/S28)</f>
        <v>49.379143369992875</v>
      </c>
      <c r="I28">
        <f>'precos leite (nominal)'!I28*($S$217/S28)</f>
        <v>617.89110882015757</v>
      </c>
      <c r="J28">
        <f>'precos leite (nominal)'!J28*($S$217/S28)</f>
        <v>1136.4449087379708</v>
      </c>
      <c r="K28" s="23">
        <f>'precos leite (nominal)'!K28*($S$217/S28)</f>
        <v>0</v>
      </c>
      <c r="L28" s="23">
        <f>'precos leite (nominal)'!L28*($S$217/S28)</f>
        <v>0</v>
      </c>
      <c r="M28" s="23">
        <f>'precos leite (nominal)'!M28*($S$217/S28)</f>
        <v>0</v>
      </c>
      <c r="N28" s="23">
        <f>'precos leite (nominal)'!N28*($S$217/S28)</f>
        <v>0</v>
      </c>
      <c r="O28" s="15">
        <f>'[1]dados mensais - Liquido (R$)'!D32*($S$217/S28)</f>
        <v>1.0824046925293347</v>
      </c>
      <c r="P28" s="15">
        <f>'[1]dados mensais - Liquido (R$)'!H32*($S$217/S28)</f>
        <v>1.1119892797884379</v>
      </c>
      <c r="Q28" s="15">
        <f>'[1]dados mensais - Liquido (R$)'!E32*($S$217/S28)</f>
        <v>1.3046558480543324</v>
      </c>
      <c r="R28" s="15">
        <f>'[1]dados mensais - Liquido (R$)'!C32*($S$217/S28)</f>
        <v>1.2679807398818905</v>
      </c>
      <c r="S28" s="10">
        <f t="shared" si="2"/>
        <v>109.74167264166968</v>
      </c>
      <c r="T28" s="7">
        <f>'[2]Variações de Índices de Preços'!H819</f>
        <v>0.36996042636423532</v>
      </c>
      <c r="U28" s="17">
        <f t="shared" si="0"/>
        <v>0.9112308714896451</v>
      </c>
      <c r="V28" s="17">
        <f>'precos leite (nominal)'!B28*U28</f>
        <v>0.45643554352916327</v>
      </c>
      <c r="W28" s="17">
        <f>'precos leite (nominal)'!B28*'precos infla e deflacionados'!$U28</f>
        <v>0.45643554352916327</v>
      </c>
      <c r="X28" s="17">
        <f>'precos leite (nominal)'!C28*'precos infla e deflacionados'!$U28</f>
        <v>1.0981758676047002</v>
      </c>
      <c r="Y28" s="17">
        <f>'precos leite (nominal)'!D28*'precos infla e deflacionados'!$U28</f>
        <v>8.0950035604971688</v>
      </c>
      <c r="Z28" s="17">
        <f>'precos leite (nominal)'!E28*'precos infla e deflacionados'!$U28</f>
        <v>6.5948252652535846</v>
      </c>
      <c r="AA28" s="17">
        <f>'precos leite (nominal)'!F28*'precos infla e deflacionados'!$U28</f>
        <v>0.51702178995184389</v>
      </c>
      <c r="AB28" s="5">
        <f>'precos leite (nominal)'!G28*'precos infla e deflacionados'!$U28</f>
        <v>30.987234176706739</v>
      </c>
      <c r="AC28" s="5">
        <f>'precos leite (nominal)'!H28*'precos infla e deflacionados'!$U28</f>
        <v>18.403135841434732</v>
      </c>
      <c r="AD28" s="5">
        <f>'precos leite (nominal)'!I28*'precos infla e deflacionados'!$U28</f>
        <v>230.28212388435628</v>
      </c>
      <c r="AE28" s="5">
        <f>'precos leite (nominal)'!J28*'precos infla e deflacionados'!$U28</f>
        <v>423.54218004764044</v>
      </c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</row>
    <row r="29" spans="1:118" x14ac:dyDescent="0.25">
      <c r="A29" s="1">
        <f>'precos leite (nominal)'!A29</f>
        <v>39173</v>
      </c>
      <c r="B29">
        <f>'precos leite (nominal)'!B29*($S$217/S29)</f>
        <v>1.3277424194590359</v>
      </c>
      <c r="C29">
        <f>'precos leite (nominal)'!C29*($S$217/S29)</f>
        <v>3.3060504414969158</v>
      </c>
      <c r="D29">
        <f>'precos leite (nominal)'!D29*($S$217/S29)</f>
        <v>23.158260201267527</v>
      </c>
      <c r="E29">
        <f>'precos leite (nominal)'!E29*($S$217/S29)</f>
        <v>18.950356268697064</v>
      </c>
      <c r="F29">
        <f>'precos leite (nominal)'!F29*($S$217/S29)</f>
        <v>1.5281452290861139</v>
      </c>
      <c r="G29">
        <f>'precos leite (nominal)'!G29*($S$217/S29)</f>
        <v>77.937797127540321</v>
      </c>
      <c r="H29">
        <f>'precos leite (nominal)'!H29*($S$217/S29)</f>
        <v>46.841698949541247</v>
      </c>
      <c r="I29">
        <f>'precos leite (nominal)'!I29*($S$217/S29)</f>
        <v>582.59576473087247</v>
      </c>
      <c r="J29">
        <f>'precos leite (nominal)'!J29*($S$217/S29)</f>
        <v>1168.8145297631893</v>
      </c>
      <c r="K29" s="23">
        <f>'precos leite (nominal)'!K29*($S$217/S29)</f>
        <v>0</v>
      </c>
      <c r="L29" s="23">
        <f>'precos leite (nominal)'!L29*($S$217/S29)</f>
        <v>0</v>
      </c>
      <c r="M29" s="23">
        <f>'precos leite (nominal)'!M29*($S$217/S29)</f>
        <v>0</v>
      </c>
      <c r="N29" s="23">
        <f>'precos leite (nominal)'!N29*($S$217/S29)</f>
        <v>0</v>
      </c>
      <c r="O29" s="15">
        <f>'[1]dados mensais - Liquido (R$)'!D33*($S$217/S29)</f>
        <v>1.1645793631368289</v>
      </c>
      <c r="P29" s="15">
        <f>'[1]dados mensais - Liquido (R$)'!H33*($S$217/S29)</f>
        <v>1.1470192135774884</v>
      </c>
      <c r="Q29" s="15">
        <f>'[1]dados mensais - Liquido (R$)'!E33*($S$217/S29)</f>
        <v>1.4394444819337306</v>
      </c>
      <c r="R29" s="15">
        <f>'[1]dados mensais - Liquido (R$)'!C33*($S$217/S29)</f>
        <v>1.3633505005099213</v>
      </c>
      <c r="S29" s="10">
        <f t="shared" si="2"/>
        <v>110.01603925680625</v>
      </c>
      <c r="T29" s="7">
        <f>'[2]Variações de Índices de Preços'!H820</f>
        <v>0.25001132981856689</v>
      </c>
      <c r="U29" s="17">
        <f t="shared" si="0"/>
        <v>0.90895837257487344</v>
      </c>
      <c r="V29" s="17">
        <f>'precos leite (nominal)'!B29*U29</f>
        <v>0.49483693802976109</v>
      </c>
      <c r="W29" s="17">
        <f>'precos leite (nominal)'!B29*'precos infla e deflacionados'!$U29</f>
        <v>0.49483693802976109</v>
      </c>
      <c r="X29" s="17">
        <f>'precos leite (nominal)'!C29*'precos infla e deflacionados'!$U29</f>
        <v>1.2321334721751327</v>
      </c>
      <c r="Y29" s="17">
        <f>'precos leite (nominal)'!D29*'precos infla e deflacionados'!$U29</f>
        <v>8.6308627337226209</v>
      </c>
      <c r="Z29" s="17">
        <f>'precos leite (nominal)'!E29*'precos infla e deflacionados'!$U29</f>
        <v>7.0626170657376193</v>
      </c>
      <c r="AA29" s="17">
        <f>'precos leite (nominal)'!F29*'precos infla e deflacionados'!$U29</f>
        <v>0.56952515408361593</v>
      </c>
      <c r="AB29" s="5">
        <f>'precos leite (nominal)'!G29*'precos infla e deflacionados'!$U29</f>
        <v>29.046673754002651</v>
      </c>
      <c r="AC29" s="5">
        <f>'precos leite (nominal)'!H29*'precos infla e deflacionados'!$U29</f>
        <v>17.457454503673027</v>
      </c>
      <c r="AD29" s="5">
        <f>'precos leite (nominal)'!I29*'precos infla e deflacionados'!$U29</f>
        <v>217.1278857280092</v>
      </c>
      <c r="AE29" s="5">
        <f>'precos leite (nominal)'!J29*'precos infla e deflacionados'!$U29</f>
        <v>435.60602911847832</v>
      </c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</row>
    <row r="30" spans="1:118" x14ac:dyDescent="0.25">
      <c r="A30" s="1">
        <f>'precos leite (nominal)'!A30</f>
        <v>39203</v>
      </c>
      <c r="B30">
        <f>'precos leite (nominal)'!B30*($S$217/S30)</f>
        <v>1.4256982845200223</v>
      </c>
      <c r="C30">
        <f>'precos leite (nominal)'!C30*($S$217/S30)</f>
        <v>3.6287018231359314</v>
      </c>
      <c r="D30">
        <f>'precos leite (nominal)'!D30*($S$217/S30)</f>
        <v>27.505029937065476</v>
      </c>
      <c r="E30">
        <f>'precos leite (nominal)'!E30*($S$217/S30)</f>
        <v>21.189229681955904</v>
      </c>
      <c r="F30">
        <f>'precos leite (nominal)'!F30*($S$217/S30)</f>
        <v>1.6961758855642843</v>
      </c>
      <c r="G30">
        <f>'precos leite (nominal)'!G30*($S$217/S30)</f>
        <v>78.127965295430513</v>
      </c>
      <c r="H30">
        <f>'precos leite (nominal)'!H30*($S$217/S30)</f>
        <v>46.04411583872934</v>
      </c>
      <c r="I30">
        <f>'precos leite (nominal)'!I30*($S$217/S30)</f>
        <v>564.72527688186779</v>
      </c>
      <c r="J30">
        <f>'precos leite (nominal)'!J30*($S$217/S30)</f>
        <v>1208.2241316317907</v>
      </c>
      <c r="K30" s="23">
        <f>'precos leite (nominal)'!K30*($S$217/S30)</f>
        <v>0</v>
      </c>
      <c r="L30" s="23">
        <f>'precos leite (nominal)'!L30*($S$217/S30)</f>
        <v>0</v>
      </c>
      <c r="M30" s="23">
        <f>'precos leite (nominal)'!M30*($S$217/S30)</f>
        <v>0</v>
      </c>
      <c r="N30" s="23">
        <f>'precos leite (nominal)'!N30*($S$217/S30)</f>
        <v>0</v>
      </c>
      <c r="O30" s="15">
        <f>'[1]dados mensais - Liquido (R$)'!D34*($S$217/S30)</f>
        <v>1.2573968152453967</v>
      </c>
      <c r="P30" s="15">
        <f>'[1]dados mensais - Liquido (R$)'!H34*($S$217/S30)</f>
        <v>1.2705301668939946</v>
      </c>
      <c r="Q30" s="15">
        <f>'[1]dados mensais - Liquido (R$)'!E34*($S$217/S30)</f>
        <v>1.5079033374316169</v>
      </c>
      <c r="R30" s="15">
        <f>'[1]dados mensais - Liquido (R$)'!C34*($S$217/S30)</f>
        <v>1.4595045045043762</v>
      </c>
      <c r="S30" s="10">
        <f t="shared" si="2"/>
        <v>110.32397640944444</v>
      </c>
      <c r="T30" s="7">
        <f>'[2]Variações de Índices de Preços'!H821</f>
        <v>0.2799020531173424</v>
      </c>
      <c r="U30" s="17">
        <f t="shared" si="0"/>
        <v>0.9064212808000216</v>
      </c>
      <c r="V30" s="17">
        <f>'precos leite (nominal)'!B30*U30</f>
        <v>0.53134415480497266</v>
      </c>
      <c r="W30" s="17">
        <f>'precos leite (nominal)'!B30*'precos infla e deflacionados'!$U30</f>
        <v>0.53134415480497266</v>
      </c>
      <c r="X30" s="17">
        <f>'precos leite (nominal)'!C30*'precos infla e deflacionados'!$U30</f>
        <v>1.3523825652231449</v>
      </c>
      <c r="Y30" s="17">
        <f>'precos leite (nominal)'!D30*'precos infla e deflacionados'!$U30</f>
        <v>10.250862362309507</v>
      </c>
      <c r="Z30" s="17">
        <f>'precos leite (nominal)'!E30*'precos infla e deflacionados'!$U30</f>
        <v>7.8970238363706073</v>
      </c>
      <c r="AA30" s="17">
        <f>'precos leite (nominal)'!F30*'precos infla e deflacionados'!$U30</f>
        <v>0.63214857736828101</v>
      </c>
      <c r="AB30" s="5">
        <f>'precos leite (nominal)'!G30*'precos infla e deflacionados'!$U30</f>
        <v>29.117547616681421</v>
      </c>
      <c r="AC30" s="5">
        <f>'precos leite (nominal)'!H30*'precos infla e deflacionados'!$U30</f>
        <v>17.160202884236767</v>
      </c>
      <c r="AD30" s="5">
        <f>'precos leite (nominal)'!I30*'precos infla e deflacionados'!$U30</f>
        <v>210.4677253243803</v>
      </c>
      <c r="AE30" s="5">
        <f>'precos leite (nominal)'!J30*'precos infla e deflacionados'!$U30</f>
        <v>450.29361191452705</v>
      </c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</row>
    <row r="31" spans="1:118" x14ac:dyDescent="0.25">
      <c r="A31" s="1">
        <f>'precos leite (nominal)'!A31</f>
        <v>39234</v>
      </c>
      <c r="B31">
        <f>'precos leite (nominal)'!B31*($S$217/S31)</f>
        <v>1.5674806827025307</v>
      </c>
      <c r="C31">
        <f>'precos leite (nominal)'!C31*($S$217/S31)</f>
        <v>4.1163088404824428</v>
      </c>
      <c r="D31">
        <f>'precos leite (nominal)'!D31*($S$217/S31)</f>
        <v>31.432651798717519</v>
      </c>
      <c r="E31">
        <f>'precos leite (nominal)'!E31*($S$217/S31)</f>
        <v>24.139649616521869</v>
      </c>
      <c r="F31">
        <f>'precos leite (nominal)'!F31*($S$217/S31)</f>
        <v>1.4872955714175131</v>
      </c>
      <c r="G31">
        <f>'precos leite (nominal)'!G31*($S$217/S31)</f>
        <v>79.897131564705973</v>
      </c>
      <c r="H31">
        <f>'precos leite (nominal)'!H31*($S$217/S31)</f>
        <v>47.488868184522509</v>
      </c>
      <c r="I31">
        <f>'precos leite (nominal)'!I31*($S$217/S31)</f>
        <v>584.00721369701375</v>
      </c>
      <c r="J31">
        <f>'precos leite (nominal)'!J31*($S$217/S31)</f>
        <v>1202.0088463776262</v>
      </c>
      <c r="K31" s="23">
        <f>'precos leite (nominal)'!K31*($S$217/S31)</f>
        <v>0</v>
      </c>
      <c r="L31" s="23">
        <f>'precos leite (nominal)'!L31*($S$217/S31)</f>
        <v>0</v>
      </c>
      <c r="M31" s="23">
        <f>'precos leite (nominal)'!M31*($S$217/S31)</f>
        <v>0</v>
      </c>
      <c r="N31" s="23">
        <f>'precos leite (nominal)'!N31*($S$217/S31)</f>
        <v>0</v>
      </c>
      <c r="O31" s="15">
        <f>'[1]dados mensais - Liquido (R$)'!D35*($S$217/S31)</f>
        <v>1.4413643350303482</v>
      </c>
      <c r="P31" s="15">
        <f>'[1]dados mensais - Liquido (R$)'!H35*($S$217/S31)</f>
        <v>1.4037719621665246</v>
      </c>
      <c r="Q31" s="15">
        <f>'[1]dados mensais - Liquido (R$)'!E35*($S$217/S31)</f>
        <v>1.6492137772516184</v>
      </c>
      <c r="R31" s="15">
        <f>'[1]dados mensais - Liquido (R$)'!C35*($S$217/S31)</f>
        <v>1.6009500211232255</v>
      </c>
      <c r="S31" s="10">
        <f t="shared" si="2"/>
        <v>110.63274246424317</v>
      </c>
      <c r="T31" s="7">
        <f>'[2]Variações de Índices de Preços'!H822</f>
        <v>0.27987212285822682</v>
      </c>
      <c r="U31" s="17">
        <f t="shared" si="0"/>
        <v>0.9038915403576866</v>
      </c>
      <c r="V31" s="17">
        <f>'precos leite (nominal)'!B31*U31</f>
        <v>0.5841851025331728</v>
      </c>
      <c r="W31" s="17">
        <f>'precos leite (nominal)'!B31*'precos infla e deflacionados'!$U31</f>
        <v>0.5841851025331728</v>
      </c>
      <c r="X31" s="17">
        <f>'precos leite (nominal)'!C31*'precos infla e deflacionados'!$U31</f>
        <v>1.5341090506388024</v>
      </c>
      <c r="Y31" s="17">
        <f>'precos leite (nominal)'!D31*'precos infla e deflacionados'!$U31</f>
        <v>11.714649575307117</v>
      </c>
      <c r="Z31" s="17">
        <f>'precos leite (nominal)'!E31*'precos infla e deflacionados'!$U31</f>
        <v>8.9966172099990782</v>
      </c>
      <c r="AA31" s="17">
        <f>'precos leite (nominal)'!F31*'precos infla e deflacionados'!$U31</f>
        <v>0.5543008762236602</v>
      </c>
      <c r="AB31" s="5">
        <f>'precos leite (nominal)'!G31*'precos infla e deflacionados'!$U31</f>
        <v>29.776899014003266</v>
      </c>
      <c r="AC31" s="5">
        <f>'precos leite (nominal)'!H31*'precos infla e deflacionados'!$U31</f>
        <v>17.698648305973681</v>
      </c>
      <c r="AD31" s="5">
        <f>'precos leite (nominal)'!I31*'precos infla e deflacionados'!$U31</f>
        <v>217.65391929773969</v>
      </c>
      <c r="AE31" s="5">
        <f>'precos leite (nominal)'!J31*'precos infla e deflacionados'!$U31</f>
        <v>447.97723437090281</v>
      </c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</row>
    <row r="32" spans="1:118" x14ac:dyDescent="0.25">
      <c r="A32" s="1">
        <f>'precos leite (nominal)'!A32</f>
        <v>39264</v>
      </c>
      <c r="B32">
        <f>'precos leite (nominal)'!B32*($S$217/S32)</f>
        <v>1.7766420855029739</v>
      </c>
      <c r="C32">
        <f>'precos leite (nominal)'!C32*($S$217/S32)</f>
        <v>4.4577102799916792</v>
      </c>
      <c r="D32">
        <f>'precos leite (nominal)'!D32*($S$217/S32)</f>
        <v>33.590463572728972</v>
      </c>
      <c r="E32">
        <f>'precos leite (nominal)'!E32*($S$217/S32)</f>
        <v>25.596326980638082</v>
      </c>
      <c r="F32">
        <f>'precos leite (nominal)'!F32*($S$217/S32)</f>
        <v>2.0505201115990936</v>
      </c>
      <c r="G32">
        <f>'precos leite (nominal)'!G32*($S$217/S32)</f>
        <v>81.420722368939607</v>
      </c>
      <c r="H32">
        <f>'precos leite (nominal)'!H32*($S$217/S32)</f>
        <v>45.897998586397136</v>
      </c>
      <c r="I32">
        <f>'precos leite (nominal)'!I32*($S$217/S32)</f>
        <v>577.36963578554753</v>
      </c>
      <c r="J32">
        <f>'precos leite (nominal)'!J32*($S$217/S32)</f>
        <v>1221.6187724585245</v>
      </c>
      <c r="K32" s="23">
        <f>'precos leite (nominal)'!K32*($S$217/S32)</f>
        <v>0</v>
      </c>
      <c r="L32" s="23">
        <f>'precos leite (nominal)'!L32*($S$217/S32)</f>
        <v>0</v>
      </c>
      <c r="M32" s="23">
        <f>'precos leite (nominal)'!M32*($S$217/S32)</f>
        <v>0</v>
      </c>
      <c r="N32" s="23">
        <f>'precos leite (nominal)'!N32*($S$217/S32)</f>
        <v>0</v>
      </c>
      <c r="O32" s="15">
        <f>'[1]dados mensais - Liquido (R$)'!D36*($S$217/S32)</f>
        <v>1.6234874565879007</v>
      </c>
      <c r="P32" s="15">
        <f>'[1]dados mensais - Liquido (R$)'!H36*($S$217/S32)</f>
        <v>1.5709842109724648</v>
      </c>
      <c r="Q32" s="15">
        <f>'[1]dados mensais - Liquido (R$)'!E36*($S$217/S32)</f>
        <v>1.8228546196621822</v>
      </c>
      <c r="R32" s="15">
        <f>'[1]dados mensais - Liquido (R$)'!C36*($S$217/S32)</f>
        <v>1.8356779930152614</v>
      </c>
      <c r="S32" s="10">
        <f t="shared" si="2"/>
        <v>110.89840560669413</v>
      </c>
      <c r="T32" s="7">
        <f>'[2]Variações de Índices de Preços'!H823</f>
        <v>0.24013066704626773</v>
      </c>
      <c r="U32" s="17">
        <f t="shared" si="0"/>
        <v>0.90172621917265627</v>
      </c>
      <c r="V32" s="17">
        <f>'precos leite (nominal)'!B32*U32</f>
        <v>0.66213756273848146</v>
      </c>
      <c r="W32" s="17">
        <f>'precos leite (nominal)'!B32*'precos infla e deflacionados'!$U32</f>
        <v>0.66213756273848146</v>
      </c>
      <c r="X32" s="17">
        <f>'precos leite (nominal)'!C32*'precos infla e deflacionados'!$U32</f>
        <v>1.6613461114495387</v>
      </c>
      <c r="Y32" s="17">
        <f>'precos leite (nominal)'!D32*'precos infla e deflacionados'!$U32</f>
        <v>12.518845446017821</v>
      </c>
      <c r="Z32" s="17">
        <f>'precos leite (nominal)'!E32*'precos infla e deflacionados'!$U32</f>
        <v>9.5395069723448618</v>
      </c>
      <c r="AA32" s="17">
        <f>'precos leite (nominal)'!F32*'precos infla e deflacionados'!$U32</f>
        <v>0.76420929129126514</v>
      </c>
      <c r="AB32" s="5">
        <f>'precos leite (nominal)'!G32*'precos infla e deflacionados'!$U32</f>
        <v>30.344726777376565</v>
      </c>
      <c r="AC32" s="5">
        <f>'precos leite (nominal)'!H32*'precos infla e deflacionados'!$U32</f>
        <v>17.105746377705291</v>
      </c>
      <c r="AD32" s="5">
        <f>'precos leite (nominal)'!I32*'precos infla e deflacionados'!$U32</f>
        <v>215.18015730783344</v>
      </c>
      <c r="AE32" s="5">
        <f>'precos leite (nominal)'!J32*'precos infla e deflacionados'!$U32</f>
        <v>455.28566681581577</v>
      </c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</row>
    <row r="33" spans="1:118" x14ac:dyDescent="0.25">
      <c r="A33" s="1">
        <f>'precos leite (nominal)'!A33</f>
        <v>39295</v>
      </c>
      <c r="B33">
        <f>'precos leite (nominal)'!B33*($S$217/S33)</f>
        <v>1.8343126407510255</v>
      </c>
      <c r="C33">
        <f>'precos leite (nominal)'!C33*($S$217/S33)</f>
        <v>4.302261484988489</v>
      </c>
      <c r="D33">
        <f>'precos leite (nominal)'!D33*($S$217/S33)</f>
        <v>34.612316567682036</v>
      </c>
      <c r="E33">
        <f>'precos leite (nominal)'!E33*($S$217/S33)</f>
        <v>26.047778860724645</v>
      </c>
      <c r="F33">
        <f>'precos leite (nominal)'!F33*($S$217/S33)</f>
        <v>2.1446564478636319</v>
      </c>
      <c r="G33">
        <f>'precos leite (nominal)'!G33*($S$217/S33)</f>
        <v>89.358230738026236</v>
      </c>
      <c r="H33">
        <f>'precos leite (nominal)'!H33*($S$217/S33)</f>
        <v>53.300408862368336</v>
      </c>
      <c r="I33">
        <f>'precos leite (nominal)'!I33*($S$217/S33)</f>
        <v>612.99030113739298</v>
      </c>
      <c r="J33">
        <f>'precos leite (nominal)'!J33*($S$217/S33)</f>
        <v>1348.168643248925</v>
      </c>
      <c r="K33" s="23">
        <f>'precos leite (nominal)'!K33*($S$217/S33)</f>
        <v>0</v>
      </c>
      <c r="L33" s="23">
        <f>'precos leite (nominal)'!L33*($S$217/S33)</f>
        <v>0</v>
      </c>
      <c r="M33" s="23">
        <f>'precos leite (nominal)'!M33*($S$217/S33)</f>
        <v>0</v>
      </c>
      <c r="N33" s="23">
        <f>'precos leite (nominal)'!N33*($S$217/S33)</f>
        <v>0</v>
      </c>
      <c r="O33" s="15">
        <f>'[1]dados mensais - Liquido (R$)'!D37*($S$217/S33)</f>
        <v>1.6683888637420381</v>
      </c>
      <c r="P33" s="15">
        <f>'[1]dados mensais - Liquido (R$)'!H37*($S$217/S33)</f>
        <v>1.6325069438953921</v>
      </c>
      <c r="Q33" s="15">
        <f>'[1]dados mensais - Liquido (R$)'!E37*($S$217/S33)</f>
        <v>1.8150471804306787</v>
      </c>
      <c r="R33" s="15">
        <f>'[1]dados mensais - Liquido (R$)'!C37*($S$217/S33)</f>
        <v>1.914986755842478</v>
      </c>
      <c r="S33" s="10">
        <f t="shared" si="2"/>
        <v>111.41978506566969</v>
      </c>
      <c r="T33" s="7">
        <f>'[2]Variações de Índices de Preços'!H824</f>
        <v>0.4701415282963195</v>
      </c>
      <c r="U33" s="17">
        <f t="shared" si="0"/>
        <v>0.897506667608998</v>
      </c>
      <c r="V33" s="17">
        <f>'precos leite (nominal)'!B33*U33</f>
        <v>0.68363082871777381</v>
      </c>
      <c r="W33" s="17">
        <f>'precos leite (nominal)'!B33*'precos infla e deflacionados'!$U33</f>
        <v>0.68363082871777381</v>
      </c>
      <c r="X33" s="17">
        <f>'precos leite (nominal)'!C33*'precos infla e deflacionados'!$U33</f>
        <v>1.6034118279526426</v>
      </c>
      <c r="Y33" s="17">
        <f>'precos leite (nominal)'!D33*'precos infla e deflacionados'!$U33</f>
        <v>12.899680312576603</v>
      </c>
      <c r="Z33" s="17">
        <f>'precos leite (nominal)'!E33*'precos infla e deflacionados'!$U33</f>
        <v>9.707758782888682</v>
      </c>
      <c r="AA33" s="17">
        <f>'precos leite (nominal)'!F33*'precos infla e deflacionados'!$U33</f>
        <v>0.79929300610807674</v>
      </c>
      <c r="AB33" s="5">
        <f>'precos leite (nominal)'!G33*'precos infla e deflacionados'!$U33</f>
        <v>33.302960452357539</v>
      </c>
      <c r="AC33" s="5">
        <f>'precos leite (nominal)'!H33*'precos infla e deflacionados'!$U33</f>
        <v>19.864554096218978</v>
      </c>
      <c r="AD33" s="5">
        <f>'precos leite (nominal)'!I33*'precos infla e deflacionados'!$U33</f>
        <v>228.45563959638727</v>
      </c>
      <c r="AE33" s="5">
        <f>'precos leite (nominal)'!J33*'precos infla e deflacionados'!$U33</f>
        <v>502.44959684638434</v>
      </c>
      <c r="BP33" t="s">
        <v>15</v>
      </c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</row>
    <row r="34" spans="1:118" x14ac:dyDescent="0.25">
      <c r="A34" s="1">
        <f>'precos leite (nominal)'!A34</f>
        <v>39326</v>
      </c>
      <c r="B34">
        <f>'precos leite (nominal)'!B34*($S$217/S34)</f>
        <v>1.6714002190160158</v>
      </c>
      <c r="C34">
        <f>'precos leite (nominal)'!C34*($S$217/S34)</f>
        <v>3.5377826565904815</v>
      </c>
      <c r="D34">
        <f>'precos leite (nominal)'!D34*($S$217/S34)</f>
        <v>32.740616386429963</v>
      </c>
      <c r="E34">
        <f>'precos leite (nominal)'!E34*($S$217/S34)</f>
        <v>23.27619511483816</v>
      </c>
      <c r="F34">
        <f>'precos leite (nominal)'!F34*($S$217/S34)</f>
        <v>2.0106728842569415</v>
      </c>
      <c r="G34">
        <f>'precos leite (nominal)'!G34*($S$217/S34)</f>
        <v>99.282997408800284</v>
      </c>
      <c r="H34">
        <f>'precos leite (nominal)'!H34*($S$217/S34)</f>
        <v>64.794007445833472</v>
      </c>
      <c r="I34">
        <f>'precos leite (nominal)'!I34*($S$217/S34)</f>
        <v>622.95263675589172</v>
      </c>
      <c r="J34">
        <f>'precos leite (nominal)'!J34*($S$217/S34)</f>
        <v>1509.2589498416216</v>
      </c>
      <c r="K34" s="23">
        <f>'precos leite (nominal)'!K34*($S$217/S34)</f>
        <v>0</v>
      </c>
      <c r="L34" s="23">
        <f>'precos leite (nominal)'!L34*($S$217/S34)</f>
        <v>0</v>
      </c>
      <c r="M34" s="23">
        <f>'precos leite (nominal)'!M34*($S$217/S34)</f>
        <v>0</v>
      </c>
      <c r="N34" s="23">
        <f>'precos leite (nominal)'!N34*($S$217/S34)</f>
        <v>0</v>
      </c>
      <c r="O34" s="15">
        <f>'[1]dados mensais - Liquido (R$)'!D38*($S$217/S34)</f>
        <v>1.364187579881474</v>
      </c>
      <c r="P34" s="15">
        <f>'[1]dados mensais - Liquido (R$)'!H38*($S$217/S34)</f>
        <v>1.3930338370772057</v>
      </c>
      <c r="Q34" s="15">
        <f>'[1]dados mensais - Liquido (R$)'!E38*($S$217/S34)</f>
        <v>1.6870252749970369</v>
      </c>
      <c r="R34" s="15">
        <f>'[1]dados mensais - Liquido (R$)'!C38*($S$217/S34)</f>
        <v>1.7704390353880277</v>
      </c>
      <c r="S34" s="10">
        <f t="shared" si="2"/>
        <v>111.6203793885188</v>
      </c>
      <c r="T34" s="7">
        <f>'[2]Variações de Índices de Preços'!H825</f>
        <v>0.1800347422415971</v>
      </c>
      <c r="U34" s="17">
        <f t="shared" si="0"/>
        <v>0.89589374760973028</v>
      </c>
      <c r="V34" s="17">
        <f>'precos leite (nominal)'!B34*U34</f>
        <v>0.62291492271304549</v>
      </c>
      <c r="W34" s="17">
        <f>'precos leite (nominal)'!B34*'precos infla e deflacionados'!$U34</f>
        <v>0.62291492271304549</v>
      </c>
      <c r="X34" s="17">
        <f>'precos leite (nominal)'!C34*'precos infla e deflacionados'!$U34</f>
        <v>1.3184978588808571</v>
      </c>
      <c r="Y34" s="17">
        <f>'precos leite (nominal)'!D34*'precos infla e deflacionados'!$U34</f>
        <v>12.202115504051557</v>
      </c>
      <c r="Z34" s="17">
        <f>'precos leite (nominal)'!E34*'precos infla e deflacionados'!$U34</f>
        <v>8.6748159513518921</v>
      </c>
      <c r="AA34" s="17">
        <f>'precos leite (nominal)'!F34*'precos infla e deflacionados'!$U34</f>
        <v>0.74935860965453627</v>
      </c>
      <c r="AB34" s="5">
        <f>'precos leite (nominal)'!G34*'precos infla e deflacionados'!$U34</f>
        <v>37.001826345357031</v>
      </c>
      <c r="AC34" s="5">
        <f>'precos leite (nominal)'!H34*'precos infla e deflacionados'!$U34</f>
        <v>24.148108682282697</v>
      </c>
      <c r="AD34" s="5">
        <f>'precos leite (nominal)'!I34*'precos infla e deflacionados'!$U34</f>
        <v>232.16850707793634</v>
      </c>
      <c r="AE34" s="5">
        <f>'precos leite (nominal)'!J34*'precos infla e deflacionados'!$U34</f>
        <v>562.48641791374405</v>
      </c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</row>
    <row r="35" spans="1:118" x14ac:dyDescent="0.25">
      <c r="A35" s="1">
        <f>'precos leite (nominal)'!A35</f>
        <v>39356</v>
      </c>
      <c r="B35">
        <f>'precos leite (nominal)'!B35*($S$217/S35)</f>
        <v>1.554476558196783</v>
      </c>
      <c r="C35">
        <f>'precos leite (nominal)'!C35*($S$217/S35)</f>
        <v>3.0916056593526666</v>
      </c>
      <c r="D35">
        <f>'precos leite (nominal)'!D35*($S$217/S35)</f>
        <v>28.545232190482526</v>
      </c>
      <c r="E35">
        <f>'precos leite (nominal)'!E35*($S$217/S35)</f>
        <v>20.669896555024952</v>
      </c>
      <c r="F35">
        <f>'precos leite (nominal)'!F35*($S$217/S35)</f>
        <v>1.7167624968405055</v>
      </c>
      <c r="G35">
        <f>'precos leite (nominal)'!G35*($S$217/S35)</f>
        <v>101.13270316740963</v>
      </c>
      <c r="H35">
        <f>'precos leite (nominal)'!H35*($S$217/S35)</f>
        <v>65.579275537752608</v>
      </c>
      <c r="I35">
        <f>'precos leite (nominal)'!I35*($S$217/S35)</f>
        <v>613.1550055308187</v>
      </c>
      <c r="J35">
        <f>'precos leite (nominal)'!J35*($S$217/S35)</f>
        <v>1459.793061168838</v>
      </c>
      <c r="K35" s="23">
        <f>'precos leite (nominal)'!K35*($S$217/S35)</f>
        <v>0</v>
      </c>
      <c r="L35" s="23">
        <f>'precos leite (nominal)'!L35*($S$217/S35)</f>
        <v>0</v>
      </c>
      <c r="M35" s="23">
        <f>'precos leite (nominal)'!M35*($S$217/S35)</f>
        <v>0</v>
      </c>
      <c r="N35" s="23">
        <f>'precos leite (nominal)'!N35*($S$217/S35)</f>
        <v>0</v>
      </c>
      <c r="O35" s="15">
        <f>'[1]dados mensais - Liquido (R$)'!D39*($S$217/S35)</f>
        <v>1.3162481124910166</v>
      </c>
      <c r="P35" s="15">
        <f>'[1]dados mensais - Liquido (R$)'!H39*($S$217/S35)</f>
        <v>1.213191541411057</v>
      </c>
      <c r="Q35" s="15">
        <f>'[1]dados mensais - Liquido (R$)'!E39*($S$217/S35)</f>
        <v>1.5671788797484991</v>
      </c>
      <c r="R35" s="15">
        <f>'[1]dados mensais - Liquido (R$)'!C39*($S$217/S35)</f>
        <v>1.6534587997224186</v>
      </c>
      <c r="S35" s="10">
        <f t="shared" si="2"/>
        <v>111.95525586137431</v>
      </c>
      <c r="T35" s="7">
        <f>'[2]Variações de Índices de Preços'!H826</f>
        <v>0.30001373825285782</v>
      </c>
      <c r="U35" s="17">
        <f t="shared" si="0"/>
        <v>0.8932139829488881</v>
      </c>
      <c r="V35" s="17">
        <f>'precos leite (nominal)'!B35*U35</f>
        <v>0.57933858934064875</v>
      </c>
      <c r="W35" s="17">
        <f>'precos leite (nominal)'!B35*'precos infla e deflacionados'!$U35</f>
        <v>0.57933858934064875</v>
      </c>
      <c r="X35" s="17">
        <f>'precos leite (nominal)'!C35*'precos infla e deflacionados'!$U35</f>
        <v>1.1522119468720893</v>
      </c>
      <c r="Y35" s="17">
        <f>'precos leite (nominal)'!D35*'precos infla e deflacionados'!$U35</f>
        <v>10.638535822514436</v>
      </c>
      <c r="Z35" s="17">
        <f>'precos leite (nominal)'!E35*'precos infla e deflacionados'!$U35</f>
        <v>7.7034733324613942</v>
      </c>
      <c r="AA35" s="17">
        <f>'precos leite (nominal)'!F35*'precos infla e deflacionados'!$U35</f>
        <v>0.63982101107156264</v>
      </c>
      <c r="AB35" s="5">
        <f>'precos leite (nominal)'!G35*'precos infla e deflacionados'!$U35</f>
        <v>37.691194042307757</v>
      </c>
      <c r="AC35" s="5">
        <f>'precos leite (nominal)'!H35*'precos infla e deflacionados'!$U35</f>
        <v>24.440770611616895</v>
      </c>
      <c r="AD35" s="5">
        <f>'precos leite (nominal)'!I35*'precos infla e deflacionados'!$U35</f>
        <v>228.51702335315235</v>
      </c>
      <c r="AE35" s="5">
        <f>'precos leite (nominal)'!J35*'precos infla e deflacionados'!$U35</f>
        <v>544.05095292518524</v>
      </c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</row>
    <row r="36" spans="1:118" x14ac:dyDescent="0.25">
      <c r="A36" s="1">
        <f>'precos leite (nominal)'!A36</f>
        <v>39387</v>
      </c>
      <c r="B36">
        <f>'precos leite (nominal)'!B36*($S$217/S36)</f>
        <v>1.530926498772688</v>
      </c>
      <c r="C36">
        <f>'precos leite (nominal)'!C36*($S$217/S36)</f>
        <v>3.1545485664525832</v>
      </c>
      <c r="D36">
        <f>'precos leite (nominal)'!D36*($S$217/S36)</f>
        <v>27.391826744606675</v>
      </c>
      <c r="E36">
        <f>'precos leite (nominal)'!E36*($S$217/S36)</f>
        <v>18.798506727432624</v>
      </c>
      <c r="F36">
        <f>'precos leite (nominal)'!F36*($S$217/S36)</f>
        <v>1.6781358849327088</v>
      </c>
      <c r="G36">
        <f>'precos leite (nominal)'!G36*($S$217/S36)</f>
        <v>102.57112037940531</v>
      </c>
      <c r="H36">
        <f>'precos leite (nominal)'!H36*($S$217/S36)</f>
        <v>75.72976713673134</v>
      </c>
      <c r="I36">
        <f>'precos leite (nominal)'!I36*($S$217/S36)</f>
        <v>586.92002088513971</v>
      </c>
      <c r="J36">
        <f>'precos leite (nominal)'!J36*($S$217/S36)</f>
        <v>1349.9968681574426</v>
      </c>
      <c r="K36" s="23">
        <f>'precos leite (nominal)'!K36*($S$217/S36)</f>
        <v>0</v>
      </c>
      <c r="L36" s="23">
        <f>'precos leite (nominal)'!L36*($S$217/S36)</f>
        <v>0</v>
      </c>
      <c r="M36" s="23">
        <f>'precos leite (nominal)'!M36*($S$217/S36)</f>
        <v>0</v>
      </c>
      <c r="N36" s="23">
        <f>'precos leite (nominal)'!N36*($S$217/S36)</f>
        <v>0</v>
      </c>
      <c r="O36" s="15">
        <f>'[1]dados mensais - Liquido (R$)'!D40*($S$217/S36)</f>
        <v>1.33251727848571</v>
      </c>
      <c r="P36" s="15">
        <f>'[1]dados mensais - Liquido (R$)'!H40*($S$217/S36)</f>
        <v>1.3122227132337327</v>
      </c>
      <c r="Q36" s="15">
        <f>'[1]dados mensais - Liquido (R$)'!E40*($S$217/S36)</f>
        <v>1.5120644910679091</v>
      </c>
      <c r="R36" s="15">
        <f>'[1]dados mensais - Liquido (R$)'!C40*($S$217/S36)</f>
        <v>1.6531714094669514</v>
      </c>
      <c r="S36" s="10">
        <f t="shared" si="2"/>
        <v>112.380482669728</v>
      </c>
      <c r="T36" s="7">
        <f>'[2]Variações de Índices de Preços'!H827</f>
        <v>0.37981853114623654</v>
      </c>
      <c r="U36" s="17">
        <f t="shared" si="0"/>
        <v>0.88983422765576947</v>
      </c>
      <c r="V36" s="17">
        <f>'precos leite (nominal)'!B36*U36</f>
        <v>0.57056170677287943</v>
      </c>
      <c r="W36" s="17">
        <f>'precos leite (nominal)'!B36*'precos infla e deflacionados'!$U36</f>
        <v>0.57056170677287943</v>
      </c>
      <c r="X36" s="17">
        <f>'precos leite (nominal)'!C36*'precos infla e deflacionados'!$U36</f>
        <v>1.1756701681080313</v>
      </c>
      <c r="Y36" s="17">
        <f>'precos leite (nominal)'!D36*'precos infla e deflacionados'!$U36</f>
        <v>10.208672612015674</v>
      </c>
      <c r="Z36" s="17">
        <f>'precos leite (nominal)'!E36*'precos infla e deflacionados'!$U36</f>
        <v>7.0060241897857214</v>
      </c>
      <c r="AA36" s="17">
        <f>'precos leite (nominal)'!F36*'precos infla e deflacionados'!$U36</f>
        <v>0.62542524116710663</v>
      </c>
      <c r="AB36" s="5">
        <f>'precos leite (nominal)'!G36*'precos infla e deflacionados'!$U36</f>
        <v>38.227278420091857</v>
      </c>
      <c r="AC36" s="5">
        <f>'precos leite (nominal)'!H36*'precos infla e deflacionados'!$U36</f>
        <v>28.223762032785704</v>
      </c>
      <c r="AD36" s="5">
        <f>'precos leite (nominal)'!I36*'precos infla e deflacionados'!$U36</f>
        <v>218.73949475945506</v>
      </c>
      <c r="AE36" s="5">
        <f>'precos leite (nominal)'!J36*'precos infla e deflacionados'!$U36</f>
        <v>503.13095883535289</v>
      </c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</row>
    <row r="37" spans="1:118" x14ac:dyDescent="0.25">
      <c r="A37" s="1">
        <f>'precos leite (nominal)'!A37</f>
        <v>39417</v>
      </c>
      <c r="B37">
        <f>'precos leite (nominal)'!B37*($S$217/S37)</f>
        <v>1.4876826172242852</v>
      </c>
      <c r="C37">
        <f>'precos leite (nominal)'!C37*($S$217/S37)</f>
        <v>3.0519197846313357</v>
      </c>
      <c r="D37">
        <f>'precos leite (nominal)'!D37*($S$217/S37)</f>
        <v>27.835906580535664</v>
      </c>
      <c r="E37">
        <f>'precos leite (nominal)'!E37*($S$217/S37)</f>
        <v>18.310860764332535</v>
      </c>
      <c r="F37">
        <f>'precos leite (nominal)'!F37*($S$217/S37)</f>
        <v>1.5659094325378431</v>
      </c>
      <c r="G37">
        <f>'precos leite (nominal)'!G37*($S$217/S37)</f>
        <v>104.35214138289371</v>
      </c>
      <c r="H37">
        <f>'precos leite (nominal)'!H37*($S$217/S37)</f>
        <v>80.095959931646831</v>
      </c>
      <c r="I37">
        <f>'precos leite (nominal)'!I37*($S$217/S37)</f>
        <v>619.24627646649424</v>
      </c>
      <c r="J37">
        <f>'precos leite (nominal)'!J37*($S$217/S37)</f>
        <v>1404.0236767798233</v>
      </c>
      <c r="K37" s="23">
        <f>'precos leite (nominal)'!K37*($S$217/S37)</f>
        <v>0</v>
      </c>
      <c r="L37" s="23">
        <f>'precos leite (nominal)'!L37*($S$217/S37)</f>
        <v>0</v>
      </c>
      <c r="M37" s="23">
        <f>'precos leite (nominal)'!M37*($S$217/S37)</f>
        <v>0</v>
      </c>
      <c r="N37" s="23">
        <f>'precos leite (nominal)'!N37*($S$217/S37)</f>
        <v>0</v>
      </c>
      <c r="O37" s="15">
        <f>'[1]dados mensais - Liquido (R$)'!D41*($S$217/S37)</f>
        <v>1.3213048575793196</v>
      </c>
      <c r="P37" s="15">
        <f>'[1]dados mensais - Liquido (R$)'!H41*($S$217/S37)</f>
        <v>1.2935752309718254</v>
      </c>
      <c r="Q37" s="15">
        <f>'[1]dados mensais - Liquido (R$)'!E41*($S$217/S37)</f>
        <v>1.4651671084404223</v>
      </c>
      <c r="R37" s="15">
        <f>'[1]dados mensais - Liquido (R$)'!C41*($S$217/S37)</f>
        <v>1.6061852950340896</v>
      </c>
      <c r="S37" s="10">
        <f t="shared" si="2"/>
        <v>113.21228598782335</v>
      </c>
      <c r="T37" s="7">
        <f>'[2]Variações de Índices de Preços'!H828</f>
        <v>0.74016706311887948</v>
      </c>
      <c r="U37" s="17">
        <f t="shared" si="0"/>
        <v>0.88329635893718805</v>
      </c>
      <c r="V37" s="17">
        <f>'precos leite (nominal)'!B37*U37</f>
        <v>0.55444512450487293</v>
      </c>
      <c r="W37" s="17">
        <f>'precos leite (nominal)'!B37*'precos infla e deflacionados'!$U37</f>
        <v>0.55444512450487293</v>
      </c>
      <c r="X37" s="17">
        <f>'precos leite (nominal)'!C37*'precos infla e deflacionados'!$U37</f>
        <v>1.1374213998184393</v>
      </c>
      <c r="Y37" s="17">
        <f>'precos leite (nominal)'!D37*'precos infla e deflacionados'!$U37</f>
        <v>10.374176932003726</v>
      </c>
      <c r="Z37" s="17">
        <f>'precos leite (nominal)'!E37*'precos infla e deflacionados'!$U37</f>
        <v>6.8242831896591012</v>
      </c>
      <c r="AA37" s="17">
        <f>'precos leite (nominal)'!F37*'precos infla e deflacionados'!$U37</f>
        <v>0.58359951258065057</v>
      </c>
      <c r="AB37" s="5">
        <f>'precos leite (nominal)'!G37*'precos infla e deflacionados'!$U37</f>
        <v>38.891047963804986</v>
      </c>
      <c r="AC37" s="5">
        <f>'precos leite (nominal)'!H37*'precos infla e deflacionados'!$U37</f>
        <v>29.851000450282271</v>
      </c>
      <c r="AD37" s="5">
        <f>'precos leite (nominal)'!I37*'precos infla e deflacionados'!$U37</f>
        <v>230.78718194290911</v>
      </c>
      <c r="AE37" s="5">
        <f>'precos leite (nominal)'!J37*'precos infla e deflacionados'!$U37</f>
        <v>523.26623519498833</v>
      </c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</row>
    <row r="38" spans="1:118" x14ac:dyDescent="0.25">
      <c r="A38" s="1">
        <f>'precos leite (nominal)'!A38</f>
        <v>39448</v>
      </c>
      <c r="B38">
        <f>'precos leite (nominal)'!B38*($S$217/S38)</f>
        <v>1.5254247801092435</v>
      </c>
      <c r="C38">
        <f>'precos leite (nominal)'!C38*($S$217/S38)</f>
        <v>3.0362341473971646</v>
      </c>
      <c r="D38">
        <f>'precos leite (nominal)'!D38*($S$217/S38)</f>
        <v>25.54868454152987</v>
      </c>
      <c r="E38">
        <f>'precos leite (nominal)'!E38*($S$217/S38)</f>
        <v>18.594576828159035</v>
      </c>
      <c r="F38">
        <f>'precos leite (nominal)'!F38*($S$217/S38)</f>
        <v>1.5888368131565911</v>
      </c>
      <c r="G38">
        <f>'precos leite (nominal)'!G38*($S$217/S38)</f>
        <v>112.98121285139204</v>
      </c>
      <c r="H38">
        <f>'precos leite (nominal)'!H38*($S$217/S38)</f>
        <v>72.903479291575493</v>
      </c>
      <c r="I38">
        <f>'precos leite (nominal)'!I38*($S$217/S38)</f>
        <v>631.38261934748812</v>
      </c>
      <c r="J38">
        <f>'precos leite (nominal)'!J38*($S$217/S38)</f>
        <v>1501.1818391207973</v>
      </c>
      <c r="K38" s="23">
        <f>'precos leite (nominal)'!K38*($S$217/S38)</f>
        <v>0</v>
      </c>
      <c r="L38" s="23">
        <f>'precos leite (nominal)'!L38*($S$217/S38)</f>
        <v>0</v>
      </c>
      <c r="M38" s="23">
        <f>'precos leite (nominal)'!M38*($S$217/S38)</f>
        <v>0</v>
      </c>
      <c r="N38" s="23">
        <f>'precos leite (nominal)'!N38*($S$217/S38)</f>
        <v>0</v>
      </c>
      <c r="O38" s="15">
        <f>'[1]dados mensais - Liquido (R$)'!D42*($S$217/S38)</f>
        <v>1.3432035847724415</v>
      </c>
      <c r="P38" s="15">
        <f>'[1]dados mensais - Liquido (R$)'!H42*($S$217/S38)</f>
        <v>1.3153871539189583</v>
      </c>
      <c r="Q38" s="15">
        <f>'[1]dados mensais - Liquido (R$)'!E42*($S$217/S38)</f>
        <v>1.5211815957417629</v>
      </c>
      <c r="R38" s="15">
        <f>'[1]dados mensais - Liquido (R$)'!C42*($S$217/S38)</f>
        <v>1.6253753452098954</v>
      </c>
      <c r="S38" s="10">
        <f t="shared" si="2"/>
        <v>113.82360133121679</v>
      </c>
      <c r="T38" s="7">
        <f>'[2]Variações de Índices de Preços'!H829</f>
        <v>0.53997261698186527</v>
      </c>
      <c r="U38" s="17">
        <f t="shared" si="0"/>
        <v>0.8785524164624583</v>
      </c>
      <c r="V38" s="17">
        <f>'precos leite (nominal)'!B38*U38</f>
        <v>0.56851126869285673</v>
      </c>
      <c r="W38" s="17">
        <f>'precos leite (nominal)'!B38*'precos infla e deflacionados'!$U38</f>
        <v>0.56851126869285673</v>
      </c>
      <c r="X38" s="17">
        <f>'precos leite (nominal)'!C38*'precos infla e deflacionados'!$U38</f>
        <v>1.1315755124036462</v>
      </c>
      <c r="Y38" s="17">
        <f>'precos leite (nominal)'!D38*'precos infla e deflacionados'!$U38</f>
        <v>9.521751089620123</v>
      </c>
      <c r="Z38" s="17">
        <f>'precos leite (nominal)'!E38*'precos infla e deflacionados'!$U38</f>
        <v>6.9300214610558708</v>
      </c>
      <c r="AA38" s="17">
        <f>'precos leite (nominal)'!F38*'precos infla e deflacionados'!$U38</f>
        <v>0.59214432869569689</v>
      </c>
      <c r="AB38" s="5">
        <f>'precos leite (nominal)'!G38*'precos infla e deflacionados'!$U38</f>
        <v>42.10702061100821</v>
      </c>
      <c r="AC38" s="5">
        <f>'precos leite (nominal)'!H38*'precos infla e deflacionados'!$U38</f>
        <v>27.170431505123972</v>
      </c>
      <c r="AD38" s="5">
        <f>'precos leite (nominal)'!I38*'precos infla e deflacionados'!$U38</f>
        <v>235.31028119928237</v>
      </c>
      <c r="AE38" s="5">
        <f>'precos leite (nominal)'!J38*'precos infla e deflacionados'!$U38</f>
        <v>559.47615577355543</v>
      </c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</row>
    <row r="39" spans="1:118" x14ac:dyDescent="0.25">
      <c r="A39" s="1">
        <f>'precos leite (nominal)'!A39</f>
        <v>39479</v>
      </c>
      <c r="B39">
        <f>'precos leite (nominal)'!B39*($S$217/S39)</f>
        <v>1.5864832818136525</v>
      </c>
      <c r="C39">
        <f>'precos leite (nominal)'!C39*($S$217/S39)</f>
        <v>3.0749911993613428</v>
      </c>
      <c r="D39">
        <f>'precos leite (nominal)'!D39*($S$217/S39)</f>
        <v>27.512626353856952</v>
      </c>
      <c r="E39">
        <f>'precos leite (nominal)'!E39*($S$217/S39)</f>
        <v>18.984677524278887</v>
      </c>
      <c r="F39">
        <f>'precos leite (nominal)'!F39*($S$217/S39)</f>
        <v>1.6654231769838475</v>
      </c>
      <c r="G39">
        <f>'precos leite (nominal)'!G39*($S$217/S39)</f>
        <v>117.27656985993075</v>
      </c>
      <c r="H39">
        <f>'precos leite (nominal)'!H39*($S$217/S39)</f>
        <v>65.199194647357814</v>
      </c>
      <c r="I39">
        <f>'precos leite (nominal)'!I39*($S$217/S39)</f>
        <v>668.99672809526533</v>
      </c>
      <c r="J39">
        <f>'precos leite (nominal)'!J39*($S$217/S39)</f>
        <v>1555.1821207061557</v>
      </c>
      <c r="K39" s="23">
        <f>'precos leite (nominal)'!K39*($S$217/S39)</f>
        <v>0</v>
      </c>
      <c r="L39" s="23">
        <f>'precos leite (nominal)'!L39*($S$217/S39)</f>
        <v>0</v>
      </c>
      <c r="M39" s="23">
        <f>'precos leite (nominal)'!M39*($S$217/S39)</f>
        <v>0</v>
      </c>
      <c r="N39" s="23">
        <f>'precos leite (nominal)'!N39*($S$217/S39)</f>
        <v>0</v>
      </c>
      <c r="O39" s="15">
        <f>'[1]dados mensais - Liquido (R$)'!D43*($S$217/S39)</f>
        <v>1.3744204566237157</v>
      </c>
      <c r="P39" s="15">
        <f>'[1]dados mensais - Liquido (R$)'!H43*($S$217/S39)</f>
        <v>1.4645002407751933</v>
      </c>
      <c r="Q39" s="15">
        <f>'[1]dados mensais - Liquido (R$)'!E43*($S$217/S39)</f>
        <v>1.5604445942073661</v>
      </c>
      <c r="R39" s="15">
        <f>'[1]dados mensais - Liquido (R$)'!C43*($S$217/S39)</f>
        <v>1.7122196471917566</v>
      </c>
      <c r="S39" s="10">
        <f t="shared" si="2"/>
        <v>114.38145248525582</v>
      </c>
      <c r="T39" s="7">
        <f>'[2]Variações de Índices de Preços'!H830</f>
        <v>0.4901014794073566</v>
      </c>
      <c r="U39" s="17">
        <f t="shared" si="0"/>
        <v>0.87426761793298924</v>
      </c>
      <c r="V39" s="17">
        <f>'precos leite (nominal)'!B39*U39</f>
        <v>0.59126719000808059</v>
      </c>
      <c r="W39" s="17">
        <f>'precos leite (nominal)'!B39*'precos infla e deflacionados'!$U39</f>
        <v>0.59126719000808059</v>
      </c>
      <c r="X39" s="17">
        <f>'precos leite (nominal)'!C39*'precos infla e deflacionados'!$U39</f>
        <v>1.1460198960732046</v>
      </c>
      <c r="Y39" s="17">
        <f>'precos leite (nominal)'!D39*'precos infla e deflacionados'!$U39</f>
        <v>10.253693474406251</v>
      </c>
      <c r="Z39" s="17">
        <f>'precos leite (nominal)'!E39*'precos infla e deflacionados'!$U39</f>
        <v>7.0754082703964007</v>
      </c>
      <c r="AA39" s="17">
        <f>'precos leite (nominal)'!F39*'precos infla e deflacionados'!$U39</f>
        <v>0.62068733614630889</v>
      </c>
      <c r="AB39" s="5">
        <f>'precos leite (nominal)'!G39*'precos infla e deflacionados'!$U39</f>
        <v>43.707859206430932</v>
      </c>
      <c r="AC39" s="5">
        <f>'precos leite (nominal)'!H39*'precos infla e deflacionados'!$U39</f>
        <v>24.299118088318579</v>
      </c>
      <c r="AD39" s="5">
        <f>'precos leite (nominal)'!I39*'precos infla e deflacionados'!$U39</f>
        <v>249.32870083149686</v>
      </c>
      <c r="AE39" s="5">
        <f>'precos leite (nominal)'!J39*'precos infla e deflacionados'!$U39</f>
        <v>579.60154575946149</v>
      </c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</row>
    <row r="40" spans="1:118" x14ac:dyDescent="0.25">
      <c r="A40" s="1">
        <f>'precos leite (nominal)'!A40</f>
        <v>39508</v>
      </c>
      <c r="B40">
        <f>'precos leite (nominal)'!B40*($S$217/S40)</f>
        <v>1.6300310962439366</v>
      </c>
      <c r="C40">
        <f>'precos leite (nominal)'!C40*($S$217/S40)</f>
        <v>3.2960748785820178</v>
      </c>
      <c r="D40">
        <f>'precos leite (nominal)'!D40*($S$217/S40)</f>
        <v>27.641801895023619</v>
      </c>
      <c r="E40">
        <f>'precos leite (nominal)'!E40*($S$217/S40)</f>
        <v>19.641815786166209</v>
      </c>
      <c r="F40">
        <f>'precos leite (nominal)'!F40*($S$217/S40)</f>
        <v>1.7937968481266704</v>
      </c>
      <c r="G40">
        <f>'precos leite (nominal)'!G40*($S$217/S40)</f>
        <v>112.20413136147212</v>
      </c>
      <c r="H40">
        <f>'precos leite (nominal)'!H40*($S$217/S40)</f>
        <v>63.478294911017819</v>
      </c>
      <c r="I40">
        <f>'precos leite (nominal)'!I40*($S$217/S40)</f>
        <v>614.66903775284538</v>
      </c>
      <c r="J40">
        <f>'precos leite (nominal)'!J40*($S$217/S40)</f>
        <v>1715.8937196436202</v>
      </c>
      <c r="K40" s="23">
        <f>'precos leite (nominal)'!K40*($S$217/S40)</f>
        <v>0</v>
      </c>
      <c r="L40" s="23">
        <f>'precos leite (nominal)'!L40*($S$217/S40)</f>
        <v>0</v>
      </c>
      <c r="M40" s="23">
        <f>'precos leite (nominal)'!M40*($S$217/S40)</f>
        <v>0</v>
      </c>
      <c r="N40" s="23">
        <f>'precos leite (nominal)'!N40*($S$217/S40)</f>
        <v>0</v>
      </c>
      <c r="O40" s="15">
        <f>'[1]dados mensais - Liquido (R$)'!D44*($S$217/S40)</f>
        <v>1.4227169149972143</v>
      </c>
      <c r="P40" s="15">
        <f>'[1]dados mensais - Liquido (R$)'!H44*($S$217/S40)</f>
        <v>1.5280082390313039</v>
      </c>
      <c r="Q40" s="15">
        <f>'[1]dados mensais - Liquido (R$)'!E44*($S$217/S40)</f>
        <v>1.6466068922670416</v>
      </c>
      <c r="R40" s="15">
        <f>'[1]dados mensais - Liquido (R$)'!C44*($S$217/S40)</f>
        <v>1.7217816291605603</v>
      </c>
      <c r="S40" s="10">
        <f t="shared" si="2"/>
        <v>114.93060016660925</v>
      </c>
      <c r="T40" s="7">
        <f>'[2]Variações de Índices de Preços'!H831</f>
        <v>0.48010203527029116</v>
      </c>
      <c r="U40" s="17">
        <f t="shared" si="0"/>
        <v>0.87009029670979621</v>
      </c>
      <c r="V40" s="17">
        <f>'precos leite (nominal)'!B40*U40</f>
        <v>0.6074970451627798</v>
      </c>
      <c r="W40" s="17">
        <f>'precos leite (nominal)'!B40*'precos infla e deflacionados'!$U40</f>
        <v>0.6074970451627798</v>
      </c>
      <c r="X40" s="17">
        <f>'precos leite (nominal)'!C40*'precos infla e deflacionados'!$U40</f>
        <v>1.2284156750063548</v>
      </c>
      <c r="Y40" s="17">
        <f>'precos leite (nominal)'!D40*'precos infla e deflacionados'!$U40</f>
        <v>10.301835966746969</v>
      </c>
      <c r="Z40" s="17">
        <f>'precos leite (nominal)'!E40*'precos infla e deflacionados'!$U40</f>
        <v>7.3203174339576655</v>
      </c>
      <c r="AA40" s="17">
        <f>'precos leite (nominal)'!F40*'precos infla e deflacionados'!$U40</f>
        <v>0.66853097917598292</v>
      </c>
      <c r="AB40" s="5">
        <f>'precos leite (nominal)'!G40*'precos infla e deflacionados'!$U40</f>
        <v>41.817409750169517</v>
      </c>
      <c r="AC40" s="5">
        <f>'precos leite (nominal)'!H40*'precos infla e deflacionados'!$U40</f>
        <v>23.657755167539364</v>
      </c>
      <c r="AD40" s="5">
        <f>'precos leite (nominal)'!I40*'precos infla e deflacionados'!$U40</f>
        <v>229.08128872409031</v>
      </c>
      <c r="AE40" s="5">
        <f>'precos leite (nominal)'!J40*'precos infla e deflacionados'!$U40</f>
        <v>639.49722609517244</v>
      </c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</row>
    <row r="41" spans="1:118" x14ac:dyDescent="0.25">
      <c r="A41" s="1">
        <f>'precos leite (nominal)'!A41</f>
        <v>39539</v>
      </c>
      <c r="B41">
        <f>'precos leite (nominal)'!B41*($S$217/S41)</f>
        <v>1.6589622566925399</v>
      </c>
      <c r="C41">
        <f>'precos leite (nominal)'!C41*($S$217/S41)</f>
        <v>3.4660032997750507</v>
      </c>
      <c r="D41">
        <f>'precos leite (nominal)'!D41*($S$217/S41)</f>
        <v>27.657884397091021</v>
      </c>
      <c r="E41">
        <f>'precos leite (nominal)'!E41*($S$217/S41)</f>
        <v>20.815480026359431</v>
      </c>
      <c r="F41">
        <f>'precos leite (nominal)'!F41*($S$217/S41)</f>
        <v>1.8870047486583974</v>
      </c>
      <c r="G41">
        <f>'precos leite (nominal)'!G41*($S$217/S41)</f>
        <v>108.48238844340159</v>
      </c>
      <c r="H41">
        <f>'precos leite (nominal)'!H41*($S$217/S41)</f>
        <v>61.806557440347696</v>
      </c>
      <c r="I41">
        <f>'precos leite (nominal)'!I41*($S$217/S41)</f>
        <v>595.20529674052568</v>
      </c>
      <c r="J41">
        <f>'precos leite (nominal)'!J41*($S$217/S41)</f>
        <v>1797.3478696315974</v>
      </c>
      <c r="K41" s="23">
        <f>'precos leite (nominal)'!K41*($S$217/S41)</f>
        <v>0</v>
      </c>
      <c r="L41" s="23">
        <f>'precos leite (nominal)'!L41*($S$217/S41)</f>
        <v>0</v>
      </c>
      <c r="M41" s="23">
        <f>'precos leite (nominal)'!M41*($S$217/S41)</f>
        <v>0</v>
      </c>
      <c r="N41" s="23">
        <f>'precos leite (nominal)'!N41*($S$217/S41)</f>
        <v>0</v>
      </c>
      <c r="O41" s="15">
        <f>'[1]dados mensais - Liquido (R$)'!D45*($S$217/S41)</f>
        <v>1.4683383220886805</v>
      </c>
      <c r="P41" s="15">
        <f>'[1]dados mensais - Liquido (R$)'!H45*($S$217/S41)</f>
        <v>1.5628376416791443</v>
      </c>
      <c r="Q41" s="15">
        <f>'[1]dados mensais - Liquido (R$)'!E45*($S$217/S41)</f>
        <v>1.6951831261178774</v>
      </c>
      <c r="R41" s="15">
        <f>'[1]dados mensais - Liquido (R$)'!C45*($S$217/S41)</f>
        <v>1.7307074403619582</v>
      </c>
      <c r="S41" s="10">
        <f t="shared" si="2"/>
        <v>115.56263806401604</v>
      </c>
      <c r="T41" s="7">
        <f>'[2]Variações de Índices de Preços'!H832</f>
        <v>0.54993004168650828</v>
      </c>
      <c r="U41" s="17">
        <f t="shared" si="0"/>
        <v>0.86533157839997477</v>
      </c>
      <c r="V41" s="17">
        <f>'precos leite (nominal)'!B41*U41</f>
        <v>0.618279412766782</v>
      </c>
      <c r="W41" s="17">
        <f>'precos leite (nominal)'!B41*'precos infla e deflacionados'!$U41</f>
        <v>0.618279412766782</v>
      </c>
      <c r="X41" s="17">
        <f>'precos leite (nominal)'!C41*'precos infla e deflacionados'!$U41</f>
        <v>1.2917463771026634</v>
      </c>
      <c r="Y41" s="17">
        <f>'precos leite (nominal)'!D41*'precos infla e deflacionados'!$U41</f>
        <v>10.307829761900498</v>
      </c>
      <c r="Z41" s="17">
        <f>'precos leite (nominal)'!E41*'precos infla e deflacionados'!$U41</f>
        <v>7.757730903905296</v>
      </c>
      <c r="AA41" s="17">
        <f>'precos leite (nominal)'!F41*'precos infla e deflacionados'!$U41</f>
        <v>0.70326867484898425</v>
      </c>
      <c r="AB41" s="5">
        <f>'precos leite (nominal)'!G41*'precos infla e deflacionados'!$U41</f>
        <v>40.430351656128721</v>
      </c>
      <c r="AC41" s="5">
        <f>'precos leite (nominal)'!H41*'precos infla e deflacionados'!$U41</f>
        <v>23.034714554350952</v>
      </c>
      <c r="AD41" s="5">
        <f>'precos leite (nominal)'!I41*'precos infla e deflacionados'!$U41</f>
        <v>221.82733806017717</v>
      </c>
      <c r="AE41" s="5">
        <f>'precos leite (nominal)'!J41*'precos infla e deflacionados'!$U41</f>
        <v>669.8544110273898</v>
      </c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</row>
    <row r="42" spans="1:118" x14ac:dyDescent="0.25">
      <c r="A42" s="1">
        <f>'precos leite (nominal)'!A42</f>
        <v>39569</v>
      </c>
      <c r="B42">
        <f>'precos leite (nominal)'!B42*($S$217/S42)</f>
        <v>1.6616227145030202</v>
      </c>
      <c r="C42">
        <f>'precos leite (nominal)'!C42*($S$217/S42)</f>
        <v>3.4855966116565416</v>
      </c>
      <c r="D42">
        <f>'precos leite (nominal)'!D42*($S$217/S42)</f>
        <v>26.667465386193484</v>
      </c>
      <c r="E42">
        <f>'precos leite (nominal)'!E42*($S$217/S42)</f>
        <v>21.814187725138407</v>
      </c>
      <c r="F42">
        <f>'precos leite (nominal)'!F42*($S$217/S42)</f>
        <v>1.8424817241954869</v>
      </c>
      <c r="G42">
        <f>'precos leite (nominal)'!G42*($S$217/S42)</f>
        <v>107.47448512744201</v>
      </c>
      <c r="H42">
        <f>'precos leite (nominal)'!H42*($S$217/S42)</f>
        <v>63.198332940074657</v>
      </c>
      <c r="I42">
        <f>'precos leite (nominal)'!I42*($S$217/S42)</f>
        <v>587.06100340023897</v>
      </c>
      <c r="J42">
        <f>'precos leite (nominal)'!J42*($S$217/S42)</f>
        <v>1769.5671442218365</v>
      </c>
      <c r="K42" s="23">
        <f>'precos leite (nominal)'!K42*($S$217/S42)</f>
        <v>0</v>
      </c>
      <c r="L42" s="23">
        <f>'precos leite (nominal)'!L42*($S$217/S42)</f>
        <v>0</v>
      </c>
      <c r="M42" s="23">
        <f>'precos leite (nominal)'!M42*($S$217/S42)</f>
        <v>0</v>
      </c>
      <c r="N42" s="23">
        <f>'precos leite (nominal)'!N42*($S$217/S42)</f>
        <v>0</v>
      </c>
      <c r="O42" s="15">
        <f>'[1]dados mensais - Liquido (R$)'!D46*($S$217/S42)</f>
        <v>1.4800950978347294</v>
      </c>
      <c r="P42" s="15">
        <f>'[1]dados mensais - Liquido (R$)'!H46*($S$217/S42)</f>
        <v>1.5586495613929618</v>
      </c>
      <c r="Q42" s="15">
        <f>'[1]dados mensais - Liquido (R$)'!E46*($S$217/S42)</f>
        <v>1.7431719230062879</v>
      </c>
      <c r="R42" s="15">
        <f>'[1]dados mensais - Liquido (R$)'!C46*($S$217/S42)</f>
        <v>1.7201354234290935</v>
      </c>
      <c r="S42" s="10">
        <f t="shared" si="2"/>
        <v>116.4756737938437</v>
      </c>
      <c r="T42" s="7">
        <f>'[2]Variações de Índices de Preços'!H833</f>
        <v>0.79007864922733262</v>
      </c>
      <c r="U42" s="17">
        <f t="shared" si="0"/>
        <v>0.85854837102719972</v>
      </c>
      <c r="V42" s="17">
        <f>'precos leite (nominal)'!B42*U42</f>
        <v>0.61927094002191918</v>
      </c>
      <c r="W42" s="17">
        <f>'precos leite (nominal)'!B42*'precos infla e deflacionados'!$U42</f>
        <v>0.61927094002191918</v>
      </c>
      <c r="X42" s="17">
        <f>'precos leite (nominal)'!C42*'precos infla e deflacionados'!$U42</f>
        <v>1.2990486175938947</v>
      </c>
      <c r="Y42" s="17">
        <f>'precos leite (nominal)'!D42*'precos infla e deflacionados'!$U42</f>
        <v>9.9387100414364333</v>
      </c>
      <c r="Z42" s="17">
        <f>'precos leite (nominal)'!E42*'precos infla e deflacionados'!$U42</f>
        <v>8.1299397392996564</v>
      </c>
      <c r="AA42" s="17">
        <f>'precos leite (nominal)'!F42*'precos infla e deflacionados'!$U42</f>
        <v>0.68667536821498587</v>
      </c>
      <c r="AB42" s="5">
        <f>'precos leite (nominal)'!G42*'precos infla e deflacionados'!$U42</f>
        <v>40.054715701902985</v>
      </c>
      <c r="AC42" s="5">
        <f>'precos leite (nominal)'!H42*'precos infla e deflacionados'!$U42</f>
        <v>23.553416010760195</v>
      </c>
      <c r="AD42" s="5">
        <f>'precos leite (nominal)'!I42*'precos infla e deflacionados'!$U42</f>
        <v>218.79203759838606</v>
      </c>
      <c r="AE42" s="5">
        <f>'precos leite (nominal)'!J42*'precos infla e deflacionados'!$U42</f>
        <v>659.50079959151162</v>
      </c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</row>
    <row r="43" spans="1:118" x14ac:dyDescent="0.25">
      <c r="A43" s="1">
        <f>'precos leite (nominal)'!A43</f>
        <v>39600</v>
      </c>
      <c r="B43">
        <f>'precos leite (nominal)'!B43*($S$217/S43)</f>
        <v>1.609626061697198</v>
      </c>
      <c r="C43">
        <f>'precos leite (nominal)'!C43*($S$217/S43)</f>
        <v>3.452838655831989</v>
      </c>
      <c r="D43">
        <f>'precos leite (nominal)'!D43*($S$217/S43)</f>
        <v>26.052323257039461</v>
      </c>
      <c r="E43">
        <f>'precos leite (nominal)'!E43*($S$217/S43)</f>
        <v>21.470210971501572</v>
      </c>
      <c r="F43">
        <f>'precos leite (nominal)'!F43*($S$217/S43)</f>
        <v>1.7790640578165122</v>
      </c>
      <c r="G43">
        <f>'precos leite (nominal)'!G43*($S$217/S43)</f>
        <v>119.71770102294923</v>
      </c>
      <c r="H43">
        <f>'precos leite (nominal)'!H43*($S$217/S43)</f>
        <v>61.469358595854949</v>
      </c>
      <c r="I43">
        <f>'precos leite (nominal)'!I43*($S$217/S43)</f>
        <v>584.84637392821503</v>
      </c>
      <c r="J43">
        <f>'precos leite (nominal)'!J43*($S$217/S43)</f>
        <v>1682.7479199623931</v>
      </c>
      <c r="K43" s="23">
        <f>'precos leite (nominal)'!K43*($S$217/S43)</f>
        <v>0</v>
      </c>
      <c r="L43" s="23">
        <f>'precos leite (nominal)'!L43*($S$217/S43)</f>
        <v>0</v>
      </c>
      <c r="M43" s="23">
        <f>'precos leite (nominal)'!M43*($S$217/S43)</f>
        <v>0</v>
      </c>
      <c r="N43" s="23">
        <f>'precos leite (nominal)'!N43*($S$217/S43)</f>
        <v>0</v>
      </c>
      <c r="O43" s="15">
        <f>'[1]dados mensais - Liquido (R$)'!D47*($S$217/S43)</f>
        <v>1.4651050116911419</v>
      </c>
      <c r="P43" s="15">
        <f>'[1]dados mensais - Liquido (R$)'!H47*($S$217/S43)</f>
        <v>1.522273148560626</v>
      </c>
      <c r="Q43" s="15">
        <f>'[1]dados mensais - Liquido (R$)'!E47*($S$217/S43)</f>
        <v>1.6983510101186376</v>
      </c>
      <c r="R43" s="15">
        <f>'[1]dados mensais - Liquido (R$)'!C47*($S$217/S43)</f>
        <v>1.6555892437402633</v>
      </c>
      <c r="S43" s="10">
        <f t="shared" si="2"/>
        <v>117.33773204079851</v>
      </c>
      <c r="T43" s="7">
        <f>'[2]Variações de Índices de Preços'!H834</f>
        <v>0.74011870365362498</v>
      </c>
      <c r="U43" s="17">
        <f t="shared" si="0"/>
        <v>0.85224077763178385</v>
      </c>
      <c r="V43" s="17">
        <f>'precos leite (nominal)'!B43*U43</f>
        <v>0.59989228337501266</v>
      </c>
      <c r="W43" s="17">
        <f>'precos leite (nominal)'!B43*'precos infla e deflacionados'!$U43</f>
        <v>0.59989228337501266</v>
      </c>
      <c r="X43" s="17">
        <f>'precos leite (nominal)'!C43*'precos infla e deflacionados'!$U43</f>
        <v>1.2868400398466082</v>
      </c>
      <c r="Y43" s="17">
        <f>'precos leite (nominal)'!D43*'precos infla e deflacionados'!$U43</f>
        <v>9.7094524360586494</v>
      </c>
      <c r="Z43" s="17">
        <f>'precos leite (nominal)'!E43*'precos infla e deflacionados'!$U43</f>
        <v>8.0017428834724402</v>
      </c>
      <c r="AA43" s="17">
        <f>'precos leite (nominal)'!F43*'precos infla e deflacionados'!$U43</f>
        <v>0.66304020872316927</v>
      </c>
      <c r="AB43" s="5">
        <f>'precos leite (nominal)'!G43*'precos infla e deflacionados'!$U43</f>
        <v>44.617645511615983</v>
      </c>
      <c r="AC43" s="5">
        <f>'precos leite (nominal)'!H43*'precos infla e deflacionados'!$U43</f>
        <v>22.909043760625806</v>
      </c>
      <c r="AD43" s="5">
        <f>'precos leite (nominal)'!I43*'precos infla e deflacionados'!$U43</f>
        <v>217.96666631345468</v>
      </c>
      <c r="AE43" s="5">
        <f>'precos leite (nominal)'!J43*'precos infla e deflacionados'!$U43</f>
        <v>627.14410264108494</v>
      </c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</row>
    <row r="44" spans="1:118" x14ac:dyDescent="0.25">
      <c r="A44" s="1">
        <f>'precos leite (nominal)'!A44</f>
        <v>39630</v>
      </c>
      <c r="B44">
        <f>'precos leite (nominal)'!B44*($S$217/S44)</f>
        <v>1.5269885484905594</v>
      </c>
      <c r="C44">
        <f>'precos leite (nominal)'!C44*($S$217/S44)</f>
        <v>3.3330237079119973</v>
      </c>
      <c r="D44">
        <f>'precos leite (nominal)'!D44*($S$217/S44)</f>
        <v>24.367462215628169</v>
      </c>
      <c r="E44">
        <f>'precos leite (nominal)'!E44*($S$217/S44)</f>
        <v>20.63117591691195</v>
      </c>
      <c r="F44">
        <f>'precos leite (nominal)'!F44*($S$217/S44)</f>
        <v>1.6981027167301417</v>
      </c>
      <c r="G44">
        <f>'precos leite (nominal)'!G44*($S$217/S44)</f>
        <v>120.4706824971224</v>
      </c>
      <c r="H44">
        <f>'precos leite (nominal)'!H44*($S$217/S44)</f>
        <v>63.140810015317271</v>
      </c>
      <c r="I44">
        <f>'precos leite (nominal)'!I44*($S$217/S44)</f>
        <v>569.84733432980295</v>
      </c>
      <c r="J44">
        <f>'precos leite (nominal)'!J44*($S$217/S44)</f>
        <v>1549.0103582232903</v>
      </c>
      <c r="K44" s="23">
        <f>'precos leite (nominal)'!K44*($S$217/S44)</f>
        <v>0</v>
      </c>
      <c r="L44" s="23">
        <f>'precos leite (nominal)'!L44*($S$217/S44)</f>
        <v>0</v>
      </c>
      <c r="M44" s="23">
        <f>'precos leite (nominal)'!M44*($S$217/S44)</f>
        <v>0</v>
      </c>
      <c r="N44" s="23">
        <f>'precos leite (nominal)'!N44*($S$217/S44)</f>
        <v>0</v>
      </c>
      <c r="O44" s="15">
        <f>'[1]dados mensais - Liquido (R$)'!D48*($S$217/S44)</f>
        <v>1.3413751631832009</v>
      </c>
      <c r="P44" s="15">
        <f>'[1]dados mensais - Liquido (R$)'!H48*($S$217/S44)</f>
        <v>1.3714008578652737</v>
      </c>
      <c r="Q44" s="15">
        <f>'[1]dados mensais - Liquido (R$)'!E48*($S$217/S44)</f>
        <v>1.6323059472617687</v>
      </c>
      <c r="R44" s="15">
        <f>'[1]dados mensais - Liquido (R$)'!C48*($S$217/S44)</f>
        <v>1.5829455249435129</v>
      </c>
      <c r="S44" s="10">
        <f t="shared" si="2"/>
        <v>117.95940866119862</v>
      </c>
      <c r="T44" s="7">
        <f>'[2]Variações de Índices de Preços'!H835</f>
        <v>0.52981816640529367</v>
      </c>
      <c r="U44" s="17">
        <f t="shared" si="0"/>
        <v>0.84774924810973418</v>
      </c>
      <c r="V44" s="17">
        <f>'precos leite (nominal)'!B44*U44</f>
        <v>0.56909407025606451</v>
      </c>
      <c r="W44" s="17">
        <f>'precos leite (nominal)'!B44*'precos infla e deflacionados'!$U44</f>
        <v>0.56909407025606451</v>
      </c>
      <c r="X44" s="17">
        <f>'precos leite (nominal)'!C44*'precos infla e deflacionados'!$U44</f>
        <v>1.2421861513438364</v>
      </c>
      <c r="Y44" s="17">
        <f>'precos leite (nominal)'!D44*'precos infla e deflacionados'!$U44</f>
        <v>9.0815207932048416</v>
      </c>
      <c r="Z44" s="17">
        <f>'precos leite (nominal)'!E44*'precos infla e deflacionados'!$U44</f>
        <v>7.6890425198869172</v>
      </c>
      <c r="AA44" s="17">
        <f>'precos leite (nominal)'!F44*'precos infla e deflacionados'!$U44</f>
        <v>0.63286668896902476</v>
      </c>
      <c r="AB44" s="5">
        <f>'precos leite (nominal)'!G44*'precos infla e deflacionados'!$U44</f>
        <v>44.898274526409971</v>
      </c>
      <c r="AC44" s="5">
        <f>'precos leite (nominal)'!H44*'precos infla e deflacionados'!$U44</f>
        <v>23.531977765256926</v>
      </c>
      <c r="AD44" s="5">
        <f>'precos leite (nominal)'!I44*'precos infla e deflacionados'!$U44</f>
        <v>212.37666728993219</v>
      </c>
      <c r="AE44" s="5">
        <f>'precos leite (nominal)'!J44*'precos infla e deflacionados'!$U44</f>
        <v>577.30138873765554</v>
      </c>
      <c r="CP44" s="14"/>
      <c r="CQ44" s="14"/>
      <c r="CR44" s="14"/>
      <c r="CS44" s="14"/>
      <c r="CT44" s="14"/>
      <c r="CU44" s="14"/>
      <c r="CV44" s="14"/>
      <c r="CW44" s="14"/>
      <c r="CX44" s="14"/>
      <c r="CY44" s="14"/>
      <c r="CZ44" s="14"/>
      <c r="DA44" s="14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</row>
    <row r="45" spans="1:118" x14ac:dyDescent="0.25">
      <c r="A45" s="1">
        <f>'precos leite (nominal)'!A45</f>
        <v>39661</v>
      </c>
      <c r="B45">
        <f>'precos leite (nominal)'!B45*($S$217/S45)</f>
        <v>1.4068132664413948</v>
      </c>
      <c r="C45">
        <f>'precos leite (nominal)'!C45*($S$217/S45)</f>
        <v>3.0641248856571823</v>
      </c>
      <c r="D45">
        <f>'precos leite (nominal)'!D45*($S$217/S45)</f>
        <v>23.876054284843487</v>
      </c>
      <c r="E45">
        <f>'precos leite (nominal)'!E45*($S$217/S45)</f>
        <v>19.053764288777788</v>
      </c>
      <c r="F45">
        <f>'precos leite (nominal)'!F45*($S$217/S45)</f>
        <v>1.2243315318474659</v>
      </c>
      <c r="G45">
        <f>'precos leite (nominal)'!G45*($S$217/S45)</f>
        <v>106.2449591533008</v>
      </c>
      <c r="H45">
        <f>'precos leite (nominal)'!H45*($S$217/S45)</f>
        <v>55.720788349876216</v>
      </c>
      <c r="I45">
        <f>'precos leite (nominal)'!I45*($S$217/S45)</f>
        <v>564.49783814873149</v>
      </c>
      <c r="J45">
        <f>'precos leite (nominal)'!J45*($S$217/S45)</f>
        <v>1237.2950870353304</v>
      </c>
      <c r="K45" s="23">
        <f>'precos leite (nominal)'!K45*($S$217/S45)</f>
        <v>0</v>
      </c>
      <c r="L45" s="23">
        <f>'precos leite (nominal)'!L45*($S$217/S45)</f>
        <v>0</v>
      </c>
      <c r="M45" s="23">
        <f>'precos leite (nominal)'!M45*($S$217/S45)</f>
        <v>0</v>
      </c>
      <c r="N45" s="23">
        <f>'precos leite (nominal)'!N45*($S$217/S45)</f>
        <v>0</v>
      </c>
      <c r="O45" s="15">
        <f>'[1]dados mensais - Liquido (R$)'!D49*($S$217/S45)</f>
        <v>1.2543820321542911</v>
      </c>
      <c r="P45" s="15">
        <f>'[1]dados mensais - Liquido (R$)'!H49*($S$217/S45)</f>
        <v>1.2627748233278369</v>
      </c>
      <c r="Q45" s="15">
        <f>'[1]dados mensais - Liquido (R$)'!E49*($S$217/S45)</f>
        <v>1.5349734559833792</v>
      </c>
      <c r="R45" s="15">
        <f>'[1]dados mensais - Liquido (R$)'!C49*($S$217/S45)</f>
        <v>1.4299501502171159</v>
      </c>
      <c r="S45" s="10">
        <f t="shared" si="2"/>
        <v>118.28972617217123</v>
      </c>
      <c r="T45" s="7">
        <f>'[2]Variações de Índices de Preços'!H836</f>
        <v>0.28002642156450541</v>
      </c>
      <c r="U45" s="17">
        <f t="shared" si="0"/>
        <v>0.84538195527183446</v>
      </c>
      <c r="V45" s="17">
        <f>'precos leite (nominal)'!B45*U45</f>
        <v>0.52430588865959171</v>
      </c>
      <c r="W45" s="17">
        <f>'precos leite (nominal)'!B45*'precos infla e deflacionados'!$U45</f>
        <v>0.52430588865959171</v>
      </c>
      <c r="X45" s="17">
        <f>'precos leite (nominal)'!C45*'precos infla e deflacionados'!$U45</f>
        <v>1.1419701245797031</v>
      </c>
      <c r="Y45" s="17">
        <f>'precos leite (nominal)'!D45*'precos infla e deflacionados'!$U45</f>
        <v>8.8983777435972939</v>
      </c>
      <c r="Z45" s="17">
        <f>'precos leite (nominal)'!E45*'precos infla e deflacionados'!$U45</f>
        <v>7.1011562486954958</v>
      </c>
      <c r="AA45" s="17">
        <f>'precos leite (nominal)'!F45*'precos infla e deflacionados'!$U45</f>
        <v>0.45629668637048371</v>
      </c>
      <c r="AB45" s="5">
        <f>'precos leite (nominal)'!G45*'precos infla e deflacionados'!$U45</f>
        <v>39.596483096425196</v>
      </c>
      <c r="AC45" s="5">
        <f>'precos leite (nominal)'!H45*'precos infla e deflacionados'!$U45</f>
        <v>20.76660644983469</v>
      </c>
      <c r="AD45" s="5">
        <f>'precos leite (nominal)'!I45*'precos infla e deflacionados'!$U45</f>
        <v>210.38296107745623</v>
      </c>
      <c r="AE45" s="5">
        <f>'precos leite (nominal)'!J45*'precos infla e deflacionados'!$U45</f>
        <v>461.12807976511243</v>
      </c>
      <c r="CP45" s="14"/>
      <c r="CQ45" s="14"/>
      <c r="CR45" s="14"/>
      <c r="CS45" s="14"/>
      <c r="CT45" s="14"/>
      <c r="CU45" s="14"/>
      <c r="CV45" s="14"/>
      <c r="CW45" s="14"/>
      <c r="CX45" s="14"/>
      <c r="CY45" s="14"/>
      <c r="CZ45" s="14"/>
      <c r="DA45" s="14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</row>
    <row r="46" spans="1:118" x14ac:dyDescent="0.25">
      <c r="A46" s="1">
        <f>'precos leite (nominal)'!A46</f>
        <v>39692</v>
      </c>
      <c r="B46">
        <f>'precos leite (nominal)'!B46*($S$217/S46)</f>
        <v>1.3009031031176832</v>
      </c>
      <c r="C46">
        <f>'precos leite (nominal)'!C46*($S$217/S46)</f>
        <v>3.0776376349101233</v>
      </c>
      <c r="D46">
        <f>'precos leite (nominal)'!D46*($S$217/S46)</f>
        <v>22.50145335047981</v>
      </c>
      <c r="E46">
        <f>'precos leite (nominal)'!E46*($S$217/S46)</f>
        <v>18.543617209294791</v>
      </c>
      <c r="F46">
        <f>'precos leite (nominal)'!F46*($S$217/S46)</f>
        <v>1.4735272888009514</v>
      </c>
      <c r="G46">
        <f>'precos leite (nominal)'!G46*($S$217/S46)</f>
        <v>108.91592699699115</v>
      </c>
      <c r="H46">
        <f>'precos leite (nominal)'!H46*($S$217/S46)</f>
        <v>53.8008274645887</v>
      </c>
      <c r="I46">
        <f>'precos leite (nominal)'!I46*($S$217/S46)</f>
        <v>591.81938592947267</v>
      </c>
      <c r="J46">
        <f>'precos leite (nominal)'!J46*($S$217/S46)</f>
        <v>1114.6621127005169</v>
      </c>
      <c r="K46" s="23">
        <f>'precos leite (nominal)'!K46*($S$217/S46)</f>
        <v>0</v>
      </c>
      <c r="L46" s="23">
        <f>'precos leite (nominal)'!L46*($S$217/S46)</f>
        <v>0</v>
      </c>
      <c r="M46" s="23">
        <f>'precos leite (nominal)'!M46*($S$217/S46)</f>
        <v>0</v>
      </c>
      <c r="N46" s="23">
        <f>'precos leite (nominal)'!N46*($S$217/S46)</f>
        <v>0</v>
      </c>
      <c r="O46" s="15">
        <f>'[1]dados mensais - Liquido (R$)'!D50*($S$217/S46)</f>
        <v>1.1450209747614948</v>
      </c>
      <c r="P46" s="15">
        <f>'[1]dados mensais - Liquido (R$)'!H50*($S$217/S46)</f>
        <v>1.1095006639459337</v>
      </c>
      <c r="Q46" s="15">
        <f>'[1]dados mensais - Liquido (R$)'!E50*($S$217/S46)</f>
        <v>1.3882332940400182</v>
      </c>
      <c r="R46" s="15">
        <f>'[1]dados mensais - Liquido (R$)'!C50*($S$217/S46)</f>
        <v>1.3552016674217255</v>
      </c>
      <c r="S46" s="10">
        <f t="shared" si="2"/>
        <v>118.59724887372914</v>
      </c>
      <c r="T46" s="7">
        <f>'[2]Variações de Índices de Preços'!H837</f>
        <v>0.25997414273351005</v>
      </c>
      <c r="U46" s="17">
        <f t="shared" si="0"/>
        <v>0.8431898796107008</v>
      </c>
      <c r="V46" s="17">
        <f>'precos leite (nominal)'!B46*U46</f>
        <v>0.48483418077615292</v>
      </c>
      <c r="W46" s="17">
        <f>'precos leite (nominal)'!B46*'precos infla e deflacionados'!$U46</f>
        <v>0.48483418077615292</v>
      </c>
      <c r="X46" s="17">
        <f>'precos leite (nominal)'!C46*'precos infla e deflacionados'!$U46</f>
        <v>1.1470061973651262</v>
      </c>
      <c r="Y46" s="17">
        <f>'precos leite (nominal)'!D46*'precos infla e deflacionados'!$U46</f>
        <v>8.3860770839177565</v>
      </c>
      <c r="Z46" s="17">
        <f>'precos leite (nominal)'!E46*'precos infla e deflacionados'!$U46</f>
        <v>6.911029297069561</v>
      </c>
      <c r="AA46" s="17">
        <f>'precos leite (nominal)'!F46*'precos infla e deflacionados'!$U46</f>
        <v>0.54916956859044941</v>
      </c>
      <c r="AB46" s="5">
        <f>'precos leite (nominal)'!G46*'precos infla e deflacionados'!$U46</f>
        <v>40.591927340713319</v>
      </c>
      <c r="AC46" s="5">
        <f>'precos leite (nominal)'!H46*'precos infla e deflacionados'!$U46</f>
        <v>20.051055337142461</v>
      </c>
      <c r="AD46" s="5">
        <f>'precos leite (nominal)'!I46*'precos infla e deflacionados'!$U46</f>
        <v>220.56544138983804</v>
      </c>
      <c r="AE46" s="5">
        <f>'precos leite (nominal)'!J46*'precos infla e deflacionados'!$U46</f>
        <v>415.4239396909814</v>
      </c>
      <c r="CP46" s="14"/>
      <c r="CQ46" s="14"/>
      <c r="CR46" s="14"/>
      <c r="CS46" s="14"/>
      <c r="CT46" s="14"/>
      <c r="CU46" s="14"/>
      <c r="CV46" s="14"/>
      <c r="CW46" s="14"/>
      <c r="CX46" s="14"/>
      <c r="CY46" s="14"/>
      <c r="CZ46" s="14"/>
      <c r="DA46" s="14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</row>
    <row r="47" spans="1:118" x14ac:dyDescent="0.25">
      <c r="A47" s="1">
        <f>'precos leite (nominal)'!A47</f>
        <v>39722</v>
      </c>
      <c r="B47">
        <f>'precos leite (nominal)'!B47*($S$217/S47)</f>
        <v>1.2493521620336296</v>
      </c>
      <c r="C47">
        <f>'precos leite (nominal)'!C47*($S$217/S47)</f>
        <v>3.1626019437713797</v>
      </c>
      <c r="D47">
        <f>'precos leite (nominal)'!D47*($S$217/S47)</f>
        <v>21.973537656160378</v>
      </c>
      <c r="E47">
        <f>'precos leite (nominal)'!E47*($S$217/S47)</f>
        <v>19.018304567289245</v>
      </c>
      <c r="F47">
        <f>'precos leite (nominal)'!F47*($S$217/S47)</f>
        <v>1.3085051783464372</v>
      </c>
      <c r="G47">
        <f>'precos leite (nominal)'!G47*($S$217/S47)</f>
        <v>105.07774280080464</v>
      </c>
      <c r="H47">
        <f>'precos leite (nominal)'!H47*($S$217/S47)</f>
        <v>50.279224498518346</v>
      </c>
      <c r="I47">
        <f>'precos leite (nominal)'!I47*($S$217/S47)</f>
        <v>578.4921299066732</v>
      </c>
      <c r="J47">
        <f>'precos leite (nominal)'!J47*($S$217/S47)</f>
        <v>1100.6150053764454</v>
      </c>
      <c r="K47" s="23">
        <f>'precos leite (nominal)'!K47*($S$217/S47)</f>
        <v>0</v>
      </c>
      <c r="L47" s="23">
        <f>'precos leite (nominal)'!L47*($S$217/S47)</f>
        <v>0</v>
      </c>
      <c r="M47" s="23">
        <f>'precos leite (nominal)'!M47*($S$217/S47)</f>
        <v>0</v>
      </c>
      <c r="N47" s="23">
        <f>'precos leite (nominal)'!N47*($S$217/S47)</f>
        <v>0</v>
      </c>
      <c r="O47" s="15">
        <f>'[1]dados mensais - Liquido (R$)'!D51*($S$217/S47)</f>
        <v>1.1498003942999242</v>
      </c>
      <c r="P47" s="15">
        <f>'[1]dados mensais - Liquido (R$)'!H51*($S$217/S47)</f>
        <v>1.1182681601761262</v>
      </c>
      <c r="Q47" s="15">
        <f>'[1]dados mensais - Liquido (R$)'!E51*($S$217/S47)</f>
        <v>1.3703008029227699</v>
      </c>
      <c r="R47" s="15">
        <f>'[1]dados mensais - Liquido (R$)'!C51*($S$217/S47)</f>
        <v>1.264667818608046</v>
      </c>
      <c r="S47" s="10">
        <f t="shared" si="2"/>
        <v>119.1310618651127</v>
      </c>
      <c r="T47" s="7">
        <f>'[2]Variações de Índices de Preços'!H838</f>
        <v>0.45010571193933036</v>
      </c>
      <c r="U47" s="17">
        <f t="shared" si="0"/>
        <v>0.83941163987294909</v>
      </c>
      <c r="V47" s="17">
        <f>'precos leite (nominal)'!B47*U47</f>
        <v>0.46562163663752482</v>
      </c>
      <c r="W47" s="17">
        <f>'precos leite (nominal)'!B47*'precos infla e deflacionados'!$U47</f>
        <v>0.46562163663752482</v>
      </c>
      <c r="X47" s="17">
        <f>'precos leite (nominal)'!C47*'precos infla e deflacionados'!$U47</f>
        <v>1.178671585035612</v>
      </c>
      <c r="Y47" s="17">
        <f>'precos leite (nominal)'!D47*'precos infla e deflacionados'!$U47</f>
        <v>8.1893279389884874</v>
      </c>
      <c r="Z47" s="17">
        <f>'precos leite (nominal)'!E47*'precos infla e deflacionados'!$U47</f>
        <v>7.0879407486499924</v>
      </c>
      <c r="AA47" s="17">
        <f>'precos leite (nominal)'!F47*'precos infla e deflacionados'!$U47</f>
        <v>0.48766740171851103</v>
      </c>
      <c r="AB47" s="5">
        <f>'precos leite (nominal)'!G47*'precos infla e deflacionados'!$U47</f>
        <v>39.161472692733497</v>
      </c>
      <c r="AC47" s="5">
        <f>'precos leite (nominal)'!H47*'precos infla e deflacionados'!$U47</f>
        <v>18.738587494624653</v>
      </c>
      <c r="AD47" s="5">
        <f>'precos leite (nominal)'!I47*'precos infla e deflacionados'!$U47</f>
        <v>215.59850016237638</v>
      </c>
      <c r="AE47" s="5">
        <f>'precos leite (nominal)'!J47*'precos infla e deflacionados'!$U47</f>
        <v>410.18871674822799</v>
      </c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</row>
    <row r="48" spans="1:118" x14ac:dyDescent="0.25">
      <c r="A48" s="1">
        <f>'precos leite (nominal)'!A48</f>
        <v>39753</v>
      </c>
      <c r="B48">
        <f>'precos leite (nominal)'!B48*($S$217/S48)</f>
        <v>1.2491337633840922</v>
      </c>
      <c r="C48">
        <f>'precos leite (nominal)'!C48*($S$217/S48)</f>
        <v>3.1785950581915383</v>
      </c>
      <c r="D48">
        <f>'precos leite (nominal)'!D48*($S$217/S48)</f>
        <v>22.00171452768685</v>
      </c>
      <c r="E48">
        <f>'precos leite (nominal)'!E48*($S$217/S48)</f>
        <v>18.974816813728442</v>
      </c>
      <c r="F48">
        <f>'precos leite (nominal)'!F48*($S$217/S48)</f>
        <v>1.307757884480816</v>
      </c>
      <c r="G48">
        <f>'precos leite (nominal)'!G48*($S$217/S48)</f>
        <v>106.19768999320326</v>
      </c>
      <c r="H48">
        <f>'precos leite (nominal)'!H48*($S$217/S48)</f>
        <v>46.020008896791566</v>
      </c>
      <c r="I48">
        <f>'precos leite (nominal)'!I48*($S$217/S48)</f>
        <v>586.38032842064479</v>
      </c>
      <c r="J48">
        <f>'precos leite (nominal)'!J48*($S$217/S48)</f>
        <v>1059.7809290598241</v>
      </c>
      <c r="K48" s="23">
        <f>'precos leite (nominal)'!K48*($S$217/S48)</f>
        <v>0</v>
      </c>
      <c r="L48" s="23">
        <f>'precos leite (nominal)'!L48*($S$217/S48)</f>
        <v>0</v>
      </c>
      <c r="M48" s="23">
        <f>'precos leite (nominal)'!M48*($S$217/S48)</f>
        <v>0</v>
      </c>
      <c r="N48" s="23">
        <f>'precos leite (nominal)'!N48*($S$217/S48)</f>
        <v>0</v>
      </c>
      <c r="O48" s="15">
        <f>'[1]dados mensais - Liquido (R$)'!D52*($S$217/S48)</f>
        <v>1.1663219849635516</v>
      </c>
      <c r="P48" s="15">
        <f>'[1]dados mensais - Liquido (R$)'!H52*($S$217/S48)</f>
        <v>1.2046981749633143</v>
      </c>
      <c r="Q48" s="15">
        <f>'[1]dados mensais - Liquido (R$)'!E52*($S$217/S48)</f>
        <v>1.3498993149039373</v>
      </c>
      <c r="R48" s="15">
        <f>'[1]dados mensais - Liquido (R$)'!C52*($S$217/S48)</f>
        <v>1.2630479375360528</v>
      </c>
      <c r="S48" s="10">
        <f t="shared" si="2"/>
        <v>119.56001873318878</v>
      </c>
      <c r="T48" s="7">
        <f>'[2]Variações de Índices de Preços'!H839</f>
        <v>0.3600713880665074</v>
      </c>
      <c r="U48" s="17">
        <f t="shared" si="0"/>
        <v>0.83640000277317539</v>
      </c>
      <c r="V48" s="17">
        <f>'precos leite (nominal)'!B48*U48</f>
        <v>0.46554024154354939</v>
      </c>
      <c r="W48" s="17">
        <f>'precos leite (nominal)'!B48*'precos infla e deflacionados'!$U48</f>
        <v>0.46554024154354939</v>
      </c>
      <c r="X48" s="17">
        <f>'precos leite (nominal)'!C48*'precos infla e deflacionados'!$U48</f>
        <v>1.1846320662654393</v>
      </c>
      <c r="Y48" s="17">
        <f>'precos leite (nominal)'!D48*'precos infla e deflacionados'!$U48</f>
        <v>8.1998291903043103</v>
      </c>
      <c r="Z48" s="17">
        <f>'precos leite (nominal)'!E48*'precos infla e deflacionados'!$U48</f>
        <v>7.0717332776085922</v>
      </c>
      <c r="AA48" s="17">
        <f>'precos leite (nominal)'!F48*'precos infla e deflacionados'!$U48</f>
        <v>0.48738889242118577</v>
      </c>
      <c r="AB48" s="5">
        <f>'precos leite (nominal)'!G48*'precos infla e deflacionados'!$U48</f>
        <v>39.578866331228042</v>
      </c>
      <c r="AC48" s="5">
        <f>'precos leite (nominal)'!H48*'precos infla e deflacionados'!$U48</f>
        <v>17.151218456866729</v>
      </c>
      <c r="AD48" s="5">
        <f>'precos leite (nominal)'!I48*'precos infla e deflacionados'!$U48</f>
        <v>218.53835652458778</v>
      </c>
      <c r="AE48" s="5">
        <f>'precos leite (nominal)'!J48*'precos infla e deflacionados'!$U48</f>
        <v>394.97024590956693</v>
      </c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</row>
    <row r="49" spans="1:118" x14ac:dyDescent="0.25">
      <c r="A49" s="1">
        <f>'precos leite (nominal)'!A49</f>
        <v>39783</v>
      </c>
      <c r="B49">
        <f>'precos leite (nominal)'!B49*($S$217/S49)</f>
        <v>1.2590725483107441</v>
      </c>
      <c r="C49">
        <f>'precos leite (nominal)'!C49*($S$217/S49)</f>
        <v>3.1702281714830418</v>
      </c>
      <c r="D49">
        <f>'precos leite (nominal)'!D49*($S$217/S49)</f>
        <v>22.387291624496243</v>
      </c>
      <c r="E49">
        <f>'precos leite (nominal)'!E49*($S$217/S49)</f>
        <v>18.964540824063793</v>
      </c>
      <c r="F49">
        <f>'precos leite (nominal)'!F49*($S$217/S49)</f>
        <v>1.2792335789936715</v>
      </c>
      <c r="G49">
        <f>'precos leite (nominal)'!G49*($S$217/S49)</f>
        <v>104.58403542065</v>
      </c>
      <c r="H49">
        <f>'precos leite (nominal)'!H49*($S$217/S49)</f>
        <v>46.43529382314189</v>
      </c>
      <c r="I49">
        <f>'precos leite (nominal)'!I49*($S$217/S49)</f>
        <v>586.44036007451302</v>
      </c>
      <c r="J49">
        <f>'precos leite (nominal)'!J49*($S$217/S49)</f>
        <v>1023.5615287204827</v>
      </c>
      <c r="K49" s="23">
        <f>'precos leite (nominal)'!K49*($S$217/S49)</f>
        <v>0</v>
      </c>
      <c r="L49" s="23">
        <f>'precos leite (nominal)'!L49*($S$217/S49)</f>
        <v>0</v>
      </c>
      <c r="M49" s="23">
        <f>'precos leite (nominal)'!M49*($S$217/S49)</f>
        <v>0</v>
      </c>
      <c r="N49" s="23">
        <f>'precos leite (nominal)'!N49*($S$217/S49)</f>
        <v>0</v>
      </c>
      <c r="O49" s="15">
        <f>'[1]dados mensais - Liquido (R$)'!D53*($S$217/S49)</f>
        <v>1.2337836755842753</v>
      </c>
      <c r="P49" s="15">
        <f>'[1]dados mensais - Liquido (R$)'!H53*($S$217/S49)</f>
        <v>1.2830186490340378</v>
      </c>
      <c r="Q49" s="15">
        <f>'[1]dados mensais - Liquido (R$)'!E53*($S$217/S49)</f>
        <v>1.3389674824996769</v>
      </c>
      <c r="R49" s="15">
        <f>'[1]dados mensais - Liquido (R$)'!C53*($S$217/S49)</f>
        <v>1.2501207349562418</v>
      </c>
      <c r="S49" s="10">
        <f t="shared" si="2"/>
        <v>119.89489520604432</v>
      </c>
      <c r="T49" s="7">
        <f>'[2]Variações de Índices de Preços'!H840</f>
        <v>0.28009068282504046</v>
      </c>
      <c r="U49" s="17">
        <f t="shared" si="0"/>
        <v>0.83406386759124207</v>
      </c>
      <c r="V49" s="17">
        <f>'precos leite (nominal)'!B49*U49</f>
        <v>0.46924433190683279</v>
      </c>
      <c r="W49" s="17">
        <f>'precos leite (nominal)'!B49*'precos infla e deflacionados'!$U49</f>
        <v>0.46924433190683279</v>
      </c>
      <c r="X49" s="17">
        <f>'precos leite (nominal)'!C49*'precos infla e deflacionados'!$U49</f>
        <v>1.1815138073780254</v>
      </c>
      <c r="Y49" s="17">
        <f>'precos leite (nominal)'!D49*'precos infla e deflacionados'!$U49</f>
        <v>8.3435300973200714</v>
      </c>
      <c r="Z49" s="17">
        <f>'precos leite (nominal)'!E49*'precos infla e deflacionados'!$U49</f>
        <v>7.0679035142551303</v>
      </c>
      <c r="AA49" s="17">
        <f>'precos leite (nominal)'!F49*'precos infla e deflacionados'!$U49</f>
        <v>0.47675815578144282</v>
      </c>
      <c r="AB49" s="5">
        <f>'precos leite (nominal)'!G49*'precos infla e deflacionados'!$U49</f>
        <v>38.977472660273918</v>
      </c>
      <c r="AC49" s="5">
        <f>'precos leite (nominal)'!H49*'precos infla e deflacionados'!$U49</f>
        <v>17.30599118865068</v>
      </c>
      <c r="AD49" s="5">
        <f>'precos leite (nominal)'!I49*'precos infla e deflacionados'!$U49</f>
        <v>218.56072974950675</v>
      </c>
      <c r="AE49" s="5">
        <f>'precos leite (nominal)'!J49*'precos infla e deflacionados'!$U49</f>
        <v>381.47162080086849</v>
      </c>
      <c r="CP49" s="14"/>
      <c r="CQ49" s="14"/>
      <c r="CR49" s="14"/>
      <c r="CS49" s="14"/>
      <c r="CT49" s="14"/>
      <c r="CU49" s="14"/>
      <c r="CV49" s="14"/>
      <c r="CW49" s="14"/>
      <c r="CX49" s="14"/>
      <c r="CY49" s="14"/>
      <c r="CZ49" s="14"/>
      <c r="DA49" s="14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</row>
    <row r="50" spans="1:118" x14ac:dyDescent="0.25">
      <c r="A50" s="1">
        <f>'precos leite (nominal)'!A50</f>
        <v>39814</v>
      </c>
      <c r="B50">
        <f>'precos leite (nominal)'!B50*($S$217/S50)</f>
        <v>1.2555103333531425</v>
      </c>
      <c r="C50">
        <f>'precos leite (nominal)'!C50*($S$217/S50)</f>
        <v>3.1619304167362965</v>
      </c>
      <c r="D50">
        <f>'precos leite (nominal)'!D50*($S$217/S50)</f>
        <v>22.428908592846398</v>
      </c>
      <c r="E50">
        <f>'precos leite (nominal)'!E50*($S$217/S50)</f>
        <v>19.222486319045174</v>
      </c>
      <c r="F50">
        <f>'precos leite (nominal)'!F50*($S$217/S50)</f>
        <v>1.3322921768091636</v>
      </c>
      <c r="G50">
        <f>'precos leite (nominal)'!G50*($S$217/S50)</f>
        <v>113.62985257647655</v>
      </c>
      <c r="H50">
        <f>'precos leite (nominal)'!H50*($S$217/S50)</f>
        <v>52.714103743394318</v>
      </c>
      <c r="I50">
        <f>'precos leite (nominal)'!I50*($S$217/S50)</f>
        <v>597.82181360738628</v>
      </c>
      <c r="J50">
        <f>'precos leite (nominal)'!J50*($S$217/S50)</f>
        <v>1115.7938827389105</v>
      </c>
      <c r="K50" s="23">
        <f>'precos leite (nominal)'!K50*($S$217/S50)</f>
        <v>0</v>
      </c>
      <c r="L50" s="23">
        <f>'precos leite (nominal)'!L50*($S$217/S50)</f>
        <v>0</v>
      </c>
      <c r="M50" s="23">
        <f>'precos leite (nominal)'!M50*($S$217/S50)</f>
        <v>0</v>
      </c>
      <c r="N50" s="23">
        <f>'precos leite (nominal)'!N50*($S$217/S50)</f>
        <v>0</v>
      </c>
      <c r="O50" s="15">
        <f>'[1]dados mensais - Liquido (R$)'!D54*($S$217/S50)</f>
        <v>1.2276694975062128</v>
      </c>
      <c r="P50" s="15">
        <f>'[1]dados mensais - Liquido (R$)'!H54*($S$217/S50)</f>
        <v>1.2735511949819529</v>
      </c>
      <c r="Q50" s="15">
        <f>'[1]dados mensais - Liquido (R$)'!E54*($S$217/S50)</f>
        <v>1.3379192074600545</v>
      </c>
      <c r="R50" s="15">
        <f>'[1]dados mensais - Liquido (R$)'!C54*($S$217/S50)</f>
        <v>1.2494967128102059</v>
      </c>
      <c r="S50" s="10">
        <f t="shared" si="2"/>
        <v>120.47015330545455</v>
      </c>
      <c r="T50" s="7">
        <f>'[2]Variações de Índices de Preços'!H841</f>
        <v>0.47980199525727851</v>
      </c>
      <c r="U50" s="17">
        <f t="shared" si="0"/>
        <v>0.83008112180656024</v>
      </c>
      <c r="V50" s="17">
        <f>'precos leite (nominal)'!B50*U50</f>
        <v>0.46791672836235798</v>
      </c>
      <c r="W50" s="17">
        <f>'precos leite (nominal)'!B50*'precos infla e deflacionados'!$U50</f>
        <v>0.46791672836235798</v>
      </c>
      <c r="X50" s="17">
        <f>'precos leite (nominal)'!C50*'precos infla e deflacionados'!$U50</f>
        <v>1.1784213133134958</v>
      </c>
      <c r="Y50" s="17">
        <f>'precos leite (nominal)'!D50*'precos infla e deflacionados'!$U50</f>
        <v>8.3590403445537653</v>
      </c>
      <c r="Z50" s="17">
        <f>'precos leite (nominal)'!E50*'precos infla e deflacionados'!$U50</f>
        <v>7.164037340398278</v>
      </c>
      <c r="AA50" s="17">
        <f>'precos leite (nominal)'!F50*'precos infla e deflacionados'!$U50</f>
        <v>0.49653258920646515</v>
      </c>
      <c r="AB50" s="5">
        <f>'precos leite (nominal)'!G50*'precos infla e deflacionados'!$U50</f>
        <v>42.348762450947355</v>
      </c>
      <c r="AC50" s="5">
        <f>'precos leite (nominal)'!H50*'precos infla e deflacionados'!$U50</f>
        <v>19.646043769537933</v>
      </c>
      <c r="AD50" s="5">
        <f>'precos leite (nominal)'!I50*'precos infla e deflacionados'!$U50</f>
        <v>222.8024889446597</v>
      </c>
      <c r="AE50" s="5">
        <f>'precos leite (nominal)'!J50*'precos infla e deflacionados'!$U50</f>
        <v>415.8457395914325</v>
      </c>
      <c r="CP50" s="14"/>
      <c r="CQ50" s="14"/>
      <c r="CR50" s="14"/>
      <c r="CS50" s="14"/>
      <c r="CT50" s="14"/>
      <c r="CU50" s="14"/>
      <c r="CV50" s="14"/>
      <c r="CW50" s="14"/>
      <c r="CX50" s="14"/>
      <c r="CY50" s="14"/>
      <c r="CZ50" s="14"/>
      <c r="DA50" s="14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</row>
    <row r="51" spans="1:118" x14ac:dyDescent="0.25">
      <c r="A51" s="1">
        <f>'precos leite (nominal)'!A51</f>
        <v>39845</v>
      </c>
      <c r="B51">
        <f>'precos leite (nominal)'!B51*($S$217/S51)</f>
        <v>1.2710138712409953</v>
      </c>
      <c r="C51">
        <f>'precos leite (nominal)'!C51*($S$217/S51)</f>
        <v>3.1119854886195837</v>
      </c>
      <c r="D51">
        <f>'precos leite (nominal)'!D51*($S$217/S51)</f>
        <v>22.737451035553846</v>
      </c>
      <c r="E51">
        <f>'precos leite (nominal)'!E51*($S$217/S51)</f>
        <v>18.600747118597695</v>
      </c>
      <c r="F51">
        <f>'precos leite (nominal)'!F51*($S$217/S51)</f>
        <v>1.3653116566015684</v>
      </c>
      <c r="G51">
        <f>'precos leite (nominal)'!G51*($S$217/S51)</f>
        <v>109.06200799613997</v>
      </c>
      <c r="H51">
        <f>'precos leite (nominal)'!H51*($S$217/S51)</f>
        <v>49.304026520342425</v>
      </c>
      <c r="I51">
        <f>'precos leite (nominal)'!I51*($S$217/S51)</f>
        <v>596.61010122002381</v>
      </c>
      <c r="J51">
        <f>'precos leite (nominal)'!J51*($S$217/S51)</f>
        <v>1191.6413414385354</v>
      </c>
      <c r="K51" s="23">
        <f>'precos leite (nominal)'!K51*($S$217/S51)</f>
        <v>0</v>
      </c>
      <c r="L51" s="23">
        <f>'precos leite (nominal)'!L51*($S$217/S51)</f>
        <v>0</v>
      </c>
      <c r="M51" s="23">
        <f>'precos leite (nominal)'!M51*($S$217/S51)</f>
        <v>0</v>
      </c>
      <c r="N51" s="23">
        <f>'precos leite (nominal)'!N51*($S$217/S51)</f>
        <v>0</v>
      </c>
      <c r="O51" s="15">
        <f>'[1]dados mensais - Liquido (R$)'!D55*($S$217/S51)</f>
        <v>1.2258262048532012</v>
      </c>
      <c r="P51" s="15">
        <f>'[1]dados mensais - Liquido (R$)'!H55*($S$217/S51)</f>
        <v>1.2998099331547857</v>
      </c>
      <c r="Q51" s="15">
        <f>'[1]dados mensais - Liquido (R$)'!E55*($S$217/S51)</f>
        <v>1.3363587809684427</v>
      </c>
      <c r="R51" s="15">
        <f>'[1]dados mensais - Liquido (R$)'!C55*($S$217/S51)</f>
        <v>1.2730074447581039</v>
      </c>
      <c r="S51" s="10">
        <f t="shared" si="2"/>
        <v>121.13286058280109</v>
      </c>
      <c r="T51" s="7">
        <f>'[2]Variações de Índices de Preços'!H842</f>
        <v>0.55010080020918561</v>
      </c>
      <c r="U51" s="17">
        <f t="shared" si="0"/>
        <v>0.82553982064713483</v>
      </c>
      <c r="V51" s="17">
        <f>'precos leite (nominal)'!B51*U51</f>
        <v>0.47369474908732595</v>
      </c>
      <c r="W51" s="17">
        <f>'precos leite (nominal)'!B51*'precos infla e deflacionados'!$U51</f>
        <v>0.47369474908732595</v>
      </c>
      <c r="X51" s="17">
        <f>'precos leite (nominal)'!C51*'precos infla e deflacionados'!$U51</f>
        <v>1.1598073148924313</v>
      </c>
      <c r="Y51" s="17">
        <f>'precos leite (nominal)'!D51*'precos infla e deflacionados'!$U51</f>
        <v>8.4740311706085514</v>
      </c>
      <c r="Z51" s="17">
        <f>'precos leite (nominal)'!E51*'precos infla e deflacionados'!$U51</f>
        <v>6.9323210694608379</v>
      </c>
      <c r="AA51" s="17">
        <f>'precos leite (nominal)'!F51*'precos infla e deflacionados'!$U51</f>
        <v>0.50883863444260835</v>
      </c>
      <c r="AB51" s="5">
        <f>'precos leite (nominal)'!G51*'precos infla e deflacionados'!$U51</f>
        <v>40.646370336029065</v>
      </c>
      <c r="AC51" s="5">
        <f>'precos leite (nominal)'!H51*'precos infla e deflacionados'!$U51</f>
        <v>18.375140507904138</v>
      </c>
      <c r="AD51" s="5">
        <f>'precos leite (nominal)'!I51*'precos infla e deflacionados'!$U51</f>
        <v>222.35089529309928</v>
      </c>
      <c r="AE51" s="5">
        <f>'precos leite (nominal)'!J51*'precos infla e deflacionados'!$U51</f>
        <v>444.1133641473707</v>
      </c>
      <c r="BI51" t="s">
        <v>10</v>
      </c>
      <c r="BJ51" t="s">
        <v>10</v>
      </c>
      <c r="BK51" t="s">
        <v>9</v>
      </c>
      <c r="BM51" t="s">
        <v>12</v>
      </c>
      <c r="CP51" s="14"/>
      <c r="CQ51" s="14"/>
      <c r="CR51" s="14"/>
      <c r="CS51" s="14"/>
      <c r="CT51" s="14"/>
      <c r="CU51" s="14"/>
      <c r="CV51" s="14"/>
      <c r="CW51" s="14"/>
      <c r="CX51" s="14"/>
      <c r="CY51" s="14"/>
      <c r="CZ51" s="14"/>
      <c r="DA51" s="14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</row>
    <row r="52" spans="1:118" x14ac:dyDescent="0.25">
      <c r="A52" s="1">
        <f>'precos leite (nominal)'!A52</f>
        <v>39873</v>
      </c>
      <c r="B52">
        <f>'precos leite (nominal)'!B52*($S$217/S52)</f>
        <v>1.3042920470243327</v>
      </c>
      <c r="C52">
        <f>'precos leite (nominal)'!C52*($S$217/S52)</f>
        <v>3.1649557104274386</v>
      </c>
      <c r="D52">
        <f>'precos leite (nominal)'!D52*($S$217/S52)</f>
        <v>22.094977468918323</v>
      </c>
      <c r="E52">
        <f>'precos leite (nominal)'!E52*($S$217/S52)</f>
        <v>18.859682526533678</v>
      </c>
      <c r="F52">
        <f>'precos leite (nominal)'!F52*($S$217/S52)</f>
        <v>1.3953769505286042</v>
      </c>
      <c r="G52">
        <f>'precos leite (nominal)'!G52*($S$217/S52)</f>
        <v>105.37132274816074</v>
      </c>
      <c r="H52">
        <f>'precos leite (nominal)'!H52*($S$217/S52)</f>
        <v>45.573853236318641</v>
      </c>
      <c r="I52">
        <f>'precos leite (nominal)'!I52*($S$217/S52)</f>
        <v>580.2441610893419</v>
      </c>
      <c r="J52">
        <f>'precos leite (nominal)'!J52*($S$217/S52)</f>
        <v>1162.0759812189756</v>
      </c>
      <c r="K52" s="23">
        <f>'precos leite (nominal)'!K52*($S$217/S52)</f>
        <v>0</v>
      </c>
      <c r="L52" s="23">
        <f>'precos leite (nominal)'!L52*($S$217/S52)</f>
        <v>0</v>
      </c>
      <c r="M52" s="23">
        <f>'precos leite (nominal)'!M52*($S$217/S52)</f>
        <v>0</v>
      </c>
      <c r="N52" s="23">
        <f>'precos leite (nominal)'!N52*($S$217/S52)</f>
        <v>0</v>
      </c>
      <c r="O52" s="15">
        <f>'[1]dados mensais - Liquido (R$)'!D56*($S$217/S52)</f>
        <v>1.2063596102731837</v>
      </c>
      <c r="P52" s="15">
        <f>'[1]dados mensais - Liquido (R$)'!H56*($S$217/S52)</f>
        <v>1.2859435317865329</v>
      </c>
      <c r="Q52" s="15">
        <f>'[1]dados mensais - Liquido (R$)'!E56*($S$217/S52)</f>
        <v>1.3650853204025857</v>
      </c>
      <c r="R52" s="15">
        <f>'[1]dados mensais - Liquido (R$)'!C56*($S$217/S52)</f>
        <v>1.3294936221702267</v>
      </c>
      <c r="S52" s="10">
        <f t="shared" si="2"/>
        <v>121.37490001367688</v>
      </c>
      <c r="T52" s="7">
        <f>'[2]Variações de Índices de Preços'!H843</f>
        <v>0.19981318835473605</v>
      </c>
      <c r="U52" s="17">
        <f t="shared" si="0"/>
        <v>0.82389357263101104</v>
      </c>
      <c r="V52" s="17">
        <f>'precos leite (nominal)'!B52*U52</f>
        <v>0.48609720785229649</v>
      </c>
      <c r="W52" s="17">
        <f>'precos leite (nominal)'!B52*'precos infla e deflacionados'!$U52</f>
        <v>0.48609720785229649</v>
      </c>
      <c r="X52" s="17">
        <f>'precos leite (nominal)'!C52*'precos infla e deflacionados'!$U52</f>
        <v>1.1795488114221844</v>
      </c>
      <c r="Y52" s="17">
        <f>'precos leite (nominal)'!D52*'precos infla e deflacionados'!$U52</f>
        <v>8.2345873991212244</v>
      </c>
      <c r="Z52" s="17">
        <f>'precos leite (nominal)'!E52*'precos infla e deflacionados'!$U52</f>
        <v>7.0288238267220953</v>
      </c>
      <c r="AA52" s="17">
        <f>'precos leite (nominal)'!F52*'precos infla e deflacionados'!$U52</f>
        <v>0.52004368277862578</v>
      </c>
      <c r="AB52" s="5">
        <f>'precos leite (nominal)'!G52*'precos infla e deflacionados'!$U52</f>
        <v>39.270887139457145</v>
      </c>
      <c r="AC52" s="5">
        <f>'precos leite (nominal)'!H52*'precos infla e deflacionados'!$U52</f>
        <v>16.984940496866763</v>
      </c>
      <c r="AD52" s="5">
        <f>'precos leite (nominal)'!I52*'precos infla e deflacionados'!$U52</f>
        <v>216.2514654763246</v>
      </c>
      <c r="AE52" s="5">
        <f>'precos leite (nominal)'!J52*'precos infla e deflacionados'!$U52</f>
        <v>433.09463633662978</v>
      </c>
      <c r="BH52" t="s">
        <v>9</v>
      </c>
      <c r="CP52" s="14"/>
      <c r="CQ52" s="14"/>
      <c r="CR52" s="14"/>
      <c r="CS52" s="14"/>
      <c r="CT52" s="14"/>
      <c r="CU52" s="14"/>
      <c r="CV52" s="14"/>
      <c r="CW52" s="14"/>
      <c r="CX52" s="14"/>
      <c r="CY52" s="14"/>
      <c r="CZ52" s="14"/>
      <c r="DA52" s="14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</row>
    <row r="53" spans="1:118" x14ac:dyDescent="0.25">
      <c r="A53" s="1">
        <f>'precos leite (nominal)'!A53</f>
        <v>39904</v>
      </c>
      <c r="B53">
        <f>'precos leite (nominal)'!B53*($S$217/S53)</f>
        <v>1.3744036232134758</v>
      </c>
      <c r="C53">
        <f>'precos leite (nominal)'!C53*($S$217/S53)</f>
        <v>3.4880571536929277</v>
      </c>
      <c r="D53">
        <f>'precos leite (nominal)'!D53*($S$217/S53)</f>
        <v>20.500328991101078</v>
      </c>
      <c r="E53">
        <f>'precos leite (nominal)'!E53*($S$217/S53)</f>
        <v>19.014802968962453</v>
      </c>
      <c r="F53">
        <f>'precos leite (nominal)'!F53*($S$217/S53)</f>
        <v>1.5994077247064602</v>
      </c>
      <c r="G53">
        <f>'precos leite (nominal)'!G53*($S$217/S53)</f>
        <v>110.35820864767015</v>
      </c>
      <c r="H53">
        <f>'precos leite (nominal)'!H53*($S$217/S53)</f>
        <v>46.842368403774785</v>
      </c>
      <c r="I53">
        <f>'precos leite (nominal)'!I53*($S$217/S53)</f>
        <v>572.25639061010008</v>
      </c>
      <c r="J53">
        <f>'precos leite (nominal)'!J53*($S$217/S53)</f>
        <v>1133.6233771332861</v>
      </c>
      <c r="K53" s="23">
        <f>'precos leite (nominal)'!K53*($S$217/S53)</f>
        <v>0</v>
      </c>
      <c r="L53" s="23">
        <f>'precos leite (nominal)'!L53*($S$217/S53)</f>
        <v>0</v>
      </c>
      <c r="M53" s="23">
        <f>'precos leite (nominal)'!M53*($S$217/S53)</f>
        <v>0</v>
      </c>
      <c r="N53" s="23">
        <f>'precos leite (nominal)'!N53*($S$217/S53)</f>
        <v>0</v>
      </c>
      <c r="O53" s="15">
        <f>'[1]dados mensais - Liquido (R$)'!D57*($S$217/S53)</f>
        <v>1.288599651218397</v>
      </c>
      <c r="P53" s="15">
        <f>'[1]dados mensais - Liquido (R$)'!H57*($S$217/S53)</f>
        <v>1.3548227167838296</v>
      </c>
      <c r="Q53" s="15">
        <f>'[1]dados mensais - Liquido (R$)'!E57*($S$217/S53)</f>
        <v>1.4285261286257558</v>
      </c>
      <c r="R53" s="15">
        <f>'[1]dados mensais - Liquido (R$)'!C57*($S$217/S53)</f>
        <v>1.3926644685355052</v>
      </c>
      <c r="S53" s="10">
        <f t="shared" si="2"/>
        <v>121.95761823253193</v>
      </c>
      <c r="T53" s="7">
        <f>'[2]Variações de Índices de Preços'!H844</f>
        <v>0.480097795169665</v>
      </c>
      <c r="U53" s="17">
        <f t="shared" si="0"/>
        <v>0.81995697726183714</v>
      </c>
      <c r="V53" s="17">
        <f>'precos leite (nominal)'!B53*U53</f>
        <v>0.51222712369546963</v>
      </c>
      <c r="W53" s="17">
        <f>'precos leite (nominal)'!B53*'precos infla e deflacionados'!$U53</f>
        <v>0.51222712369546963</v>
      </c>
      <c r="X53" s="17">
        <f>'precos leite (nominal)'!C53*'precos infla e deflacionados'!$U53</f>
        <v>1.2999656381464764</v>
      </c>
      <c r="Y53" s="17">
        <f>'precos leite (nominal)'!D53*'precos infla e deflacionados'!$U53</f>
        <v>7.640277118428072</v>
      </c>
      <c r="Z53" s="17">
        <f>'precos leite (nominal)'!E53*'precos infla e deflacionados'!$U53</f>
        <v>7.0866357363457642</v>
      </c>
      <c r="AA53" s="17">
        <f>'precos leite (nominal)'!F53*'precos infla e deflacionados'!$U53</f>
        <v>0.59608400662332672</v>
      </c>
      <c r="AB53" s="5">
        <f>'precos leite (nominal)'!G53*'precos infla e deflacionados'!$U53</f>
        <v>41.129451957942379</v>
      </c>
      <c r="AC53" s="5">
        <f>'precos leite (nominal)'!H53*'precos infla e deflacionados'!$U53</f>
        <v>17.457704002881776</v>
      </c>
      <c r="AD53" s="5">
        <f>'precos leite (nominal)'!I53*'precos infla e deflacionados'!$U53</f>
        <v>213.27449959220155</v>
      </c>
      <c r="AE53" s="5">
        <f>'precos leite (nominal)'!J53*'precos infla e deflacionados'!$U53</f>
        <v>422.49062212544555</v>
      </c>
      <c r="CP53" s="14"/>
      <c r="CQ53" s="14"/>
      <c r="CR53" s="14"/>
      <c r="CS53" s="14"/>
      <c r="CT53" s="14"/>
      <c r="CU53" s="14"/>
      <c r="CV53" s="14"/>
      <c r="CW53" s="14"/>
      <c r="CX53" s="14"/>
      <c r="CY53" s="14"/>
      <c r="CZ53" s="14"/>
      <c r="DA53" s="14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</row>
    <row r="54" spans="1:118" x14ac:dyDescent="0.25">
      <c r="A54" s="1">
        <f>'precos leite (nominal)'!A54</f>
        <v>39934</v>
      </c>
      <c r="B54">
        <f>'precos leite (nominal)'!B54*($S$217/S54)</f>
        <v>1.4627930851010351</v>
      </c>
      <c r="C54">
        <f>'precos leite (nominal)'!C54*($S$217/S54)</f>
        <v>3.8800049083484898</v>
      </c>
      <c r="D54">
        <f>'precos leite (nominal)'!D54*($S$217/S54)</f>
        <v>21.0599081842091</v>
      </c>
      <c r="E54">
        <f>'precos leite (nominal)'!E54*($S$217/S54)</f>
        <v>21.009204490415836</v>
      </c>
      <c r="F54">
        <f>'precos leite (nominal)'!F54*($S$217/S54)</f>
        <v>1.5725223356017375</v>
      </c>
      <c r="G54">
        <f>'precos leite (nominal)'!G54*($S$217/S54)</f>
        <v>115.58036201305052</v>
      </c>
      <c r="H54">
        <f>'precos leite (nominal)'!H54*($S$217/S54)</f>
        <v>48.730937004933971</v>
      </c>
      <c r="I54">
        <f>'precos leite (nominal)'!I54*($S$217/S54)</f>
        <v>586.91725786669099</v>
      </c>
      <c r="J54">
        <f>'precos leite (nominal)'!J54*($S$217/S54)</f>
        <v>1127.6295245722567</v>
      </c>
      <c r="K54" s="23">
        <f>'precos leite (nominal)'!K54*($S$217/S54)</f>
        <v>0</v>
      </c>
      <c r="L54" s="23">
        <f>'precos leite (nominal)'!L54*($S$217/S54)</f>
        <v>0</v>
      </c>
      <c r="M54" s="23">
        <f>'precos leite (nominal)'!M54*($S$217/S54)</f>
        <v>0</v>
      </c>
      <c r="N54" s="23">
        <f>'precos leite (nominal)'!N54*($S$217/S54)</f>
        <v>0</v>
      </c>
      <c r="O54" s="15">
        <f>'[1]dados mensais - Liquido (R$)'!D58*($S$217/S54)</f>
        <v>1.3784853998070381</v>
      </c>
      <c r="P54" s="15">
        <f>'[1]dados mensais - Liquido (R$)'!H58*($S$217/S54)</f>
        <v>1.5324290433438688</v>
      </c>
      <c r="Q54" s="15">
        <f>'[1]dados mensais - Liquido (R$)'!E58*($S$217/S54)</f>
        <v>1.526516556323251</v>
      </c>
      <c r="R54" s="15">
        <f>'[1]dados mensais - Liquido (R$)'!C58*($S$217/S54)</f>
        <v>1.4503111680575083</v>
      </c>
      <c r="S54" s="10">
        <f t="shared" si="2"/>
        <v>122.53080407654083</v>
      </c>
      <c r="T54" s="7">
        <f>'[2]Variações de Índices de Preços'!H845</f>
        <v>0.46998773206281541</v>
      </c>
      <c r="U54" s="17">
        <f t="shared" si="0"/>
        <v>0.81612130723906284</v>
      </c>
      <c r="V54" s="17">
        <f>'precos leite (nominal)'!B54*U54</f>
        <v>0.54516903323569399</v>
      </c>
      <c r="W54" s="17">
        <f>'precos leite (nominal)'!B54*'precos infla e deflacionados'!$U54</f>
        <v>0.54516903323569399</v>
      </c>
      <c r="X54" s="17">
        <f>'precos leite (nominal)'!C54*'precos infla e deflacionados'!$U54</f>
        <v>1.4460408285892279</v>
      </c>
      <c r="Y54" s="17">
        <f>'precos leite (nominal)'!D54*'precos infla e deflacionados'!$U54</f>
        <v>7.848826947404353</v>
      </c>
      <c r="Z54" s="17">
        <f>'precos leite (nominal)'!E54*'precos infla e deflacionados'!$U54</f>
        <v>7.8299301642514285</v>
      </c>
      <c r="AA54" s="17">
        <f>'precos leite (nominal)'!F54*'precos infla e deflacionados'!$U54</f>
        <v>0.5860640784901725</v>
      </c>
      <c r="AB54" s="5">
        <f>'precos leite (nominal)'!G54*'precos infla e deflacionados'!$U54</f>
        <v>43.075698717384981</v>
      </c>
      <c r="AC54" s="5">
        <f>'precos leite (nominal)'!H54*'precos infla e deflacionados'!$U54</f>
        <v>18.16155551064449</v>
      </c>
      <c r="AD54" s="5">
        <f>'precos leite (nominal)'!I54*'precos infla e deflacionados'!$U54</f>
        <v>218.73846500882809</v>
      </c>
      <c r="AE54" s="5">
        <f>'precos leite (nominal)'!J54*'precos infla e deflacionados'!$U54</f>
        <v>420.25677043491203</v>
      </c>
      <c r="BH54" t="s">
        <v>11</v>
      </c>
      <c r="CP54" s="14"/>
      <c r="CQ54" s="14"/>
      <c r="CR54" s="14"/>
      <c r="CS54" s="14"/>
      <c r="CT54" s="14"/>
      <c r="CU54" s="14"/>
      <c r="CV54" s="14"/>
      <c r="CW54" s="14"/>
      <c r="CX54" s="14"/>
      <c r="CY54" s="14"/>
      <c r="CZ54" s="14"/>
      <c r="DA54" s="14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</row>
    <row r="55" spans="1:118" x14ac:dyDescent="0.25">
      <c r="A55" s="1">
        <f>'precos leite (nominal)'!A55</f>
        <v>39965</v>
      </c>
      <c r="B55">
        <f>'precos leite (nominal)'!B55*($S$217/S55)</f>
        <v>1.5880285696300602</v>
      </c>
      <c r="C55">
        <f>'precos leite (nominal)'!C55*($S$217/S55)</f>
        <v>4.286149767846255</v>
      </c>
      <c r="D55">
        <f>'precos leite (nominal)'!D55*($S$217/S55)</f>
        <v>22.411051930082671</v>
      </c>
      <c r="E55">
        <f>'precos leite (nominal)'!E55*($S$217/S55)</f>
        <v>25.02091414406188</v>
      </c>
      <c r="F55">
        <f>'precos leite (nominal)'!F55*($S$217/S55)</f>
        <v>2.2366546713568929</v>
      </c>
      <c r="G55">
        <f>'precos leite (nominal)'!G55*($S$217/S55)</f>
        <v>114.26495105139206</v>
      </c>
      <c r="H55">
        <f>'precos leite (nominal)'!H55*($S$217/S55)</f>
        <v>48.535043997277754</v>
      </c>
      <c r="I55">
        <f>'precos leite (nominal)'!I55*($S$217/S55)</f>
        <v>559.98273307263332</v>
      </c>
      <c r="J55">
        <f>'precos leite (nominal)'!J55*($S$217/S55)</f>
        <v>1122.9630599526854</v>
      </c>
      <c r="K55" s="23">
        <f>'precos leite (nominal)'!K55*($S$217/S55)</f>
        <v>0</v>
      </c>
      <c r="L55" s="23">
        <f>'precos leite (nominal)'!L55*($S$217/S55)</f>
        <v>0</v>
      </c>
      <c r="M55" s="23">
        <f>'precos leite (nominal)'!M55*($S$217/S55)</f>
        <v>0</v>
      </c>
      <c r="N55" s="23">
        <f>'precos leite (nominal)'!N55*($S$217/S55)</f>
        <v>0</v>
      </c>
      <c r="O55" s="15">
        <f>'[1]dados mensais - Liquido (R$)'!D59*($S$217/S55)</f>
        <v>1.4610386510363949</v>
      </c>
      <c r="P55" s="15">
        <f>'[1]dados mensais - Liquido (R$)'!H59*($S$217/S55)</f>
        <v>1.5976291820323303</v>
      </c>
      <c r="Q55" s="15">
        <f>'[1]dados mensais - Liquido (R$)'!E59*($S$217/S55)</f>
        <v>1.6886168041174823</v>
      </c>
      <c r="R55" s="15">
        <f>'[1]dados mensais - Liquido (R$)'!C59*($S$217/S55)</f>
        <v>1.5841010463745859</v>
      </c>
      <c r="S55" s="10">
        <f t="shared" si="2"/>
        <v>122.97178002594465</v>
      </c>
      <c r="T55" s="7">
        <f>'[2]Variações de Índices de Preços'!H846</f>
        <v>0.35988986828843217</v>
      </c>
      <c r="U55" s="17">
        <f t="shared" si="0"/>
        <v>0.81319470189747556</v>
      </c>
      <c r="V55" s="17">
        <f>'precos leite (nominal)'!B55*U55</f>
        <v>0.59184310404098273</v>
      </c>
      <c r="W55" s="17">
        <f>'precos leite (nominal)'!B55*'precos infla e deflacionados'!$U55</f>
        <v>0.59184310404098273</v>
      </c>
      <c r="X55" s="17">
        <f>'precos leite (nominal)'!C55*'precos infla e deflacionados'!$U55</f>
        <v>1.597407144619325</v>
      </c>
      <c r="Y55" s="17">
        <f>'precos leite (nominal)'!D55*'precos infla e deflacionados'!$U55</f>
        <v>8.3523853366275791</v>
      </c>
      <c r="Z55" s="17">
        <f>'precos leite (nominal)'!E55*'precos infla e deflacionados'!$U55</f>
        <v>9.3250560954417985</v>
      </c>
      <c r="AA55" s="17">
        <f>'precos leite (nominal)'!F55*'precos infla e deflacionados'!$U55</f>
        <v>0.83357986668464157</v>
      </c>
      <c r="AB55" s="5">
        <f>'precos leite (nominal)'!G55*'precos infla e deflacionados'!$U55</f>
        <v>42.585457596081461</v>
      </c>
      <c r="AC55" s="5">
        <f>'precos leite (nominal)'!H55*'precos infla e deflacionados'!$U55</f>
        <v>18.088548054778514</v>
      </c>
      <c r="AD55" s="5">
        <f>'precos leite (nominal)'!I55*'precos infla e deflacionados'!$U55</f>
        <v>208.7002244728298</v>
      </c>
      <c r="AE55" s="5">
        <f>'precos leite (nominal)'!J55*'precos infla e deflacionados'!$U55</f>
        <v>418.51762357183782</v>
      </c>
      <c r="BH55" t="s">
        <v>8</v>
      </c>
      <c r="CP55" s="14"/>
      <c r="CQ55" s="14"/>
      <c r="CR55" s="14"/>
      <c r="CS55" s="14"/>
      <c r="CT55" s="14"/>
      <c r="CU55" s="14"/>
      <c r="CV55" s="14"/>
      <c r="CW55" s="14"/>
      <c r="CX55" s="14"/>
      <c r="CY55" s="14"/>
      <c r="CZ55" s="14"/>
      <c r="DA55" s="14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</row>
    <row r="56" spans="1:118" x14ac:dyDescent="0.25">
      <c r="A56" s="1">
        <f>'precos leite (nominal)'!A56</f>
        <v>39995</v>
      </c>
      <c r="B56">
        <f>'precos leite (nominal)'!B56*($S$217/S56)</f>
        <v>1.5890157948903376</v>
      </c>
      <c r="C56">
        <f>'precos leite (nominal)'!C56*($S$217/S56)</f>
        <v>4.0128158256328748</v>
      </c>
      <c r="D56">
        <f>'precos leite (nominal)'!D56*($S$217/S56)</f>
        <v>21.538238406152285</v>
      </c>
      <c r="E56">
        <f>'precos leite (nominal)'!E56*($S$217/S56)</f>
        <v>23.425912397558054</v>
      </c>
      <c r="F56">
        <f>'precos leite (nominal)'!F56*($S$217/S56)</f>
        <v>1.5521850841010552</v>
      </c>
      <c r="G56">
        <f>'precos leite (nominal)'!G56*($S$217/S56)</f>
        <v>108.69568377543187</v>
      </c>
      <c r="H56">
        <f>'precos leite (nominal)'!H56*($S$217/S56)</f>
        <v>44.729904144086163</v>
      </c>
      <c r="I56">
        <f>'precos leite (nominal)'!I56*($S$217/S56)</f>
        <v>538.74828132929667</v>
      </c>
      <c r="J56">
        <f>'precos leite (nominal)'!J56*($S$217/S56)</f>
        <v>1103.4640524621675</v>
      </c>
      <c r="K56" s="23">
        <f>'precos leite (nominal)'!K56*($S$217/S56)</f>
        <v>0</v>
      </c>
      <c r="L56" s="23">
        <f>'precos leite (nominal)'!L56*($S$217/S56)</f>
        <v>0</v>
      </c>
      <c r="M56" s="23">
        <f>'precos leite (nominal)'!M56*($S$217/S56)</f>
        <v>0</v>
      </c>
      <c r="N56" s="23">
        <f>'precos leite (nominal)'!N56*($S$217/S56)</f>
        <v>0</v>
      </c>
      <c r="O56" s="15">
        <f>'[1]dados mensais - Liquido (R$)'!D60*($S$217/S56)</f>
        <v>1.4873623186966682</v>
      </c>
      <c r="P56" s="15">
        <f>'[1]dados mensais - Liquido (R$)'!H60*($S$217/S56)</f>
        <v>1.5642010276824612</v>
      </c>
      <c r="Q56" s="15">
        <f>'[1]dados mensais - Liquido (R$)'!E60*($S$217/S56)</f>
        <v>1.6806562948422326</v>
      </c>
      <c r="R56" s="15">
        <f>'[1]dados mensais - Liquido (R$)'!C60*($S$217/S56)</f>
        <v>1.5911925288559408</v>
      </c>
      <c r="S56" s="10">
        <f t="shared" si="2"/>
        <v>123.26686919509456</v>
      </c>
      <c r="T56" s="7">
        <f>'[2]Variações de Índices de Preços'!H847</f>
        <v>0.23996494894003018</v>
      </c>
      <c r="U56" s="17">
        <f t="shared" si="0"/>
        <v>0.81124799106992762</v>
      </c>
      <c r="V56" s="17">
        <f>'precos leite (nominal)'!B56*U56</f>
        <v>0.5922110334810472</v>
      </c>
      <c r="W56" s="17">
        <f>'precos leite (nominal)'!B56*'precos infla e deflacionados'!$U56</f>
        <v>0.5922110334810472</v>
      </c>
      <c r="X56" s="17">
        <f>'precos leite (nominal)'!C56*'precos infla e deflacionados'!$U56</f>
        <v>1.4955381909411103</v>
      </c>
      <c r="Y56" s="17">
        <f>'precos leite (nominal)'!D56*'precos infla e deflacionados'!$U56</f>
        <v>8.0270960596391667</v>
      </c>
      <c r="Z56" s="17">
        <f>'precos leite (nominal)'!E56*'precos infla e deflacionados'!$U56</f>
        <v>8.7306141548780207</v>
      </c>
      <c r="AA56" s="17">
        <f>'precos leite (nominal)'!F56*'precos infla e deflacionados'!$U56</f>
        <v>0.57848457879727366</v>
      </c>
      <c r="AB56" s="5">
        <f>'precos leite (nominal)'!G56*'precos infla e deflacionados'!$U56</f>
        <v>40.509844792335755</v>
      </c>
      <c r="AC56" s="5">
        <f>'precos leite (nominal)'!H56*'precos infla e deflacionados'!$U56</f>
        <v>16.670408718313311</v>
      </c>
      <c r="AD56" s="5">
        <f>'precos leite (nominal)'!I56*'precos infla e deflacionados'!$U56</f>
        <v>200.78634680543215</v>
      </c>
      <c r="AE56" s="5">
        <f>'precos leite (nominal)'!J56*'precos infla e deflacionados'!$U56</f>
        <v>411.25052942781059</v>
      </c>
      <c r="CP56" s="14"/>
      <c r="CQ56" s="14"/>
      <c r="CR56" s="14"/>
      <c r="CS56" s="14"/>
      <c r="CT56" s="14"/>
      <c r="CU56" s="14"/>
      <c r="CV56" s="14"/>
      <c r="CW56" s="14"/>
      <c r="CX56" s="14"/>
      <c r="CY56" s="14"/>
      <c r="CZ56" s="14"/>
      <c r="DA56" s="14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</row>
    <row r="57" spans="1:118" x14ac:dyDescent="0.25">
      <c r="A57" s="1">
        <f>'precos leite (nominal)'!A57</f>
        <v>40026</v>
      </c>
      <c r="B57">
        <f>'precos leite (nominal)'!B57*($S$217/S57)</f>
        <v>1.5218670027537315</v>
      </c>
      <c r="C57">
        <f>'precos leite (nominal)'!C57*($S$217/S57)</f>
        <v>3.4791270970226065</v>
      </c>
      <c r="D57">
        <f>'precos leite (nominal)'!D57*($S$217/S57)</f>
        <v>22.46322353321947</v>
      </c>
      <c r="E57">
        <f>'precos leite (nominal)'!E57*($S$217/S57)</f>
        <v>21.7577006254084</v>
      </c>
      <c r="F57">
        <f>'precos leite (nominal)'!F57*($S$217/S57)</f>
        <v>1.4202572663369613</v>
      </c>
      <c r="G57">
        <f>'precos leite (nominal)'!G57*($S$217/S57)</f>
        <v>108.80000480371443</v>
      </c>
      <c r="H57">
        <f>'precos leite (nominal)'!H57*($S$217/S57)</f>
        <v>42.198529288417689</v>
      </c>
      <c r="I57">
        <f>'precos leite (nominal)'!I57*($S$217/S57)</f>
        <v>554.97193143019092</v>
      </c>
      <c r="J57">
        <f>'precos leite (nominal)'!J57*($S$217/S57)</f>
        <v>1037.659268432039</v>
      </c>
      <c r="K57" s="23">
        <f>'precos leite (nominal)'!K57*($S$217/S57)</f>
        <v>0</v>
      </c>
      <c r="L57" s="23">
        <f>'precos leite (nominal)'!L57*($S$217/S57)</f>
        <v>0</v>
      </c>
      <c r="M57" s="23">
        <f>'precos leite (nominal)'!M57*($S$217/S57)</f>
        <v>0</v>
      </c>
      <c r="N57" s="23">
        <f>'precos leite (nominal)'!N57*($S$217/S57)</f>
        <v>0</v>
      </c>
      <c r="O57" s="15">
        <f>'[1]dados mensais - Liquido (R$)'!D61*($S$217/S57)</f>
        <v>1.4114544867013328</v>
      </c>
      <c r="P57" s="15">
        <f>'[1]dados mensais - Liquido (R$)'!H61*($S$217/S57)</f>
        <v>1.430798411757757</v>
      </c>
      <c r="Q57" s="15">
        <f>'[1]dados mensais - Liquido (R$)'!E61*($S$217/S57)</f>
        <v>1.6151090684751468</v>
      </c>
      <c r="R57" s="15">
        <f>'[1]dados mensais - Liquido (R$)'!C61*($S$217/S57)</f>
        <v>1.5479486994590226</v>
      </c>
      <c r="S57" s="10">
        <f t="shared" si="2"/>
        <v>123.45171437689352</v>
      </c>
      <c r="T57" s="7">
        <f>'[2]Variações de Índices de Preços'!H848</f>
        <v>0.14995528239336586</v>
      </c>
      <c r="U57" s="17">
        <f t="shared" si="0"/>
        <v>0.81003330334242019</v>
      </c>
      <c r="V57" s="17">
        <f>'precos leite (nominal)'!B57*U57</f>
        <v>0.56718531900036262</v>
      </c>
      <c r="W57" s="17">
        <f>'precos leite (nominal)'!B57*'precos infla e deflacionados'!$U57</f>
        <v>0.56718531900036262</v>
      </c>
      <c r="X57" s="17">
        <f>'precos leite (nominal)'!C57*'precos infla e deflacionados'!$U57</f>
        <v>1.2966374911848282</v>
      </c>
      <c r="Y57" s="17">
        <f>'precos leite (nominal)'!D57*'precos infla e deflacionados'!$U57</f>
        <v>8.3718291955944686</v>
      </c>
      <c r="Z57" s="17">
        <f>'precos leite (nominal)'!E57*'precos infla e deflacionados'!$U57</f>
        <v>8.1088875359061952</v>
      </c>
      <c r="AA57" s="17">
        <f>'precos leite (nominal)'!F57*'precos infla e deflacionados'!$U57</f>
        <v>0.52931633921513332</v>
      </c>
      <c r="AB57" s="5">
        <f>'precos leite (nominal)'!G57*'precos infla e deflacionados'!$U57</f>
        <v>40.548724244743759</v>
      </c>
      <c r="AC57" s="5">
        <f>'precos leite (nominal)'!H57*'precos infla e deflacionados'!$U57</f>
        <v>15.726989449465313</v>
      </c>
      <c r="AD57" s="5">
        <f>'precos leite (nominal)'!I57*'precos infla e deflacionados'!$U57</f>
        <v>206.83274648502027</v>
      </c>
      <c r="AE57" s="5">
        <f>'precos leite (nominal)'!J57*'precos infla e deflacionados'!$U57</f>
        <v>386.72571395159378</v>
      </c>
      <c r="CP57" s="14"/>
      <c r="CQ57" s="14"/>
      <c r="CR57" s="14"/>
      <c r="CS57" s="14"/>
      <c r="CT57" s="14"/>
      <c r="CU57" s="14"/>
      <c r="CV57" s="14"/>
      <c r="CW57" s="14"/>
      <c r="CX57" s="14"/>
      <c r="CY57" s="14"/>
      <c r="CZ57" s="14"/>
      <c r="DA57" s="14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</row>
    <row r="58" spans="1:118" x14ac:dyDescent="0.25">
      <c r="A58" s="1">
        <f>'precos leite (nominal)'!A58</f>
        <v>40057</v>
      </c>
      <c r="B58">
        <f>'precos leite (nominal)'!B58*($S$217/S58)</f>
        <v>1.4280226398834321</v>
      </c>
      <c r="C58">
        <f>'precos leite (nominal)'!C58*($S$217/S58)</f>
        <v>3.170760639749779</v>
      </c>
      <c r="D58">
        <f>'precos leite (nominal)'!D58*($S$217/S58)</f>
        <v>22.237875956216939</v>
      </c>
      <c r="E58">
        <f>'precos leite (nominal)'!E58*($S$217/S58)</f>
        <v>20.05691169363153</v>
      </c>
      <c r="F58">
        <f>'precos leite (nominal)'!F58*($S$217/S58)</f>
        <v>1.5579709345215169</v>
      </c>
      <c r="G58">
        <f>'precos leite (nominal)'!G58*($S$217/S58)</f>
        <v>100.31862658964491</v>
      </c>
      <c r="H58">
        <f>'precos leite (nominal)'!H58*($S$217/S58)</f>
        <v>41.467648014546306</v>
      </c>
      <c r="I58">
        <f>'precos leite (nominal)'!I58*($S$217/S58)</f>
        <v>551.37558026213685</v>
      </c>
      <c r="J58">
        <f>'precos leite (nominal)'!J58*($S$217/S58)</f>
        <v>1008.0948162341103</v>
      </c>
      <c r="K58" s="23">
        <f>'precos leite (nominal)'!K58*($S$217/S58)</f>
        <v>0</v>
      </c>
      <c r="L58" s="23">
        <f>'precos leite (nominal)'!L58*($S$217/S58)</f>
        <v>0</v>
      </c>
      <c r="M58" s="23">
        <f>'precos leite (nominal)'!M58*($S$217/S58)</f>
        <v>0</v>
      </c>
      <c r="N58" s="23">
        <f>'precos leite (nominal)'!N58*($S$217/S58)</f>
        <v>0</v>
      </c>
      <c r="O58" s="15">
        <f>'[1]dados mensais - Liquido (R$)'!D62*($S$217/S58)</f>
        <v>1.3109360584171321</v>
      </c>
      <c r="P58" s="15">
        <f>'[1]dados mensais - Liquido (R$)'!H62*($S$217/S58)</f>
        <v>1.3111528854198475</v>
      </c>
      <c r="Q58" s="15">
        <f>'[1]dados mensais - Liquido (R$)'!E62*($S$217/S58)</f>
        <v>1.5069476688718271</v>
      </c>
      <c r="R58" s="15">
        <f>'[1]dados mensais - Liquido (R$)'!C62*($S$217/S58)</f>
        <v>1.4583784202635841</v>
      </c>
      <c r="S58" s="10">
        <f t="shared" si="2"/>
        <v>123.74804689928425</v>
      </c>
      <c r="T58" s="7">
        <f>'[2]Variações de Índices de Preços'!H849</f>
        <v>0.24003921199995393</v>
      </c>
      <c r="U58" s="17">
        <f t="shared" si="0"/>
        <v>0.80809356192415505</v>
      </c>
      <c r="V58" s="17">
        <f>'precos leite (nominal)'!B58*U58</f>
        <v>0.53221041988324846</v>
      </c>
      <c r="W58" s="17">
        <f>'precos leite (nominal)'!B58*'precos infla e deflacionados'!$U58</f>
        <v>0.53221041988324846</v>
      </c>
      <c r="X58" s="17">
        <f>'precos leite (nominal)'!C58*'precos infla e deflacionados'!$U58</f>
        <v>1.1817122532232802</v>
      </c>
      <c r="Y58" s="17">
        <f>'precos leite (nominal)'!D58*'precos infla e deflacionados'!$U58</f>
        <v>8.2878443026196749</v>
      </c>
      <c r="Z58" s="17">
        <f>'precos leite (nominal)'!E58*'precos infla e deflacionados'!$U58</f>
        <v>7.4750197202057107</v>
      </c>
      <c r="AA58" s="17">
        <f>'precos leite (nominal)'!F58*'precos infla e deflacionados'!$U58</f>
        <v>0.58064091007358087</v>
      </c>
      <c r="AB58" s="5">
        <f>'precos leite (nominal)'!G58*'precos infla e deflacionados'!$U58</f>
        <v>37.38779546502424</v>
      </c>
      <c r="AC58" s="5">
        <f>'precos leite (nominal)'!H58*'precos infla e deflacionados'!$U58</f>
        <v>15.454596968570439</v>
      </c>
      <c r="AD58" s="5">
        <f>'precos leite (nominal)'!I58*'precos infla e deflacionados'!$U58</f>
        <v>205.49242070044173</v>
      </c>
      <c r="AE58" s="5">
        <f>'precos leite (nominal)'!J58*'precos infla e deflacionados'!$U58</f>
        <v>375.70732455185549</v>
      </c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14"/>
      <c r="DA58" s="14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</row>
    <row r="59" spans="1:118" x14ac:dyDescent="0.25">
      <c r="A59" s="1">
        <f>'precos leite (nominal)'!A59</f>
        <v>40087</v>
      </c>
      <c r="B59">
        <f>'precos leite (nominal)'!B59*($S$217/S59)</f>
        <v>1.3027351742353541</v>
      </c>
      <c r="C59">
        <f>'precos leite (nominal)'!C59*($S$217/S59)</f>
        <v>2.843831736140809</v>
      </c>
      <c r="D59">
        <f>'precos leite (nominal)'!D59*($S$217/S59)</f>
        <v>21.568798184768013</v>
      </c>
      <c r="E59">
        <f>'precos leite (nominal)'!E59*($S$217/S59)</f>
        <v>18.320196089856921</v>
      </c>
      <c r="F59">
        <f>'precos leite (nominal)'!F59*($S$217/S59)</f>
        <v>1.1028985329437277</v>
      </c>
      <c r="G59">
        <f>'precos leite (nominal)'!G59*($S$217/S59)</f>
        <v>95.056165991370946</v>
      </c>
      <c r="H59">
        <f>'precos leite (nominal)'!H59*($S$217/S59)</f>
        <v>44.549887784086373</v>
      </c>
      <c r="I59">
        <f>'precos leite (nominal)'!I59*($S$217/S59)</f>
        <v>566.92584271191527</v>
      </c>
      <c r="J59">
        <f>'precos leite (nominal)'!J59*($S$217/S59)</f>
        <v>1003.3279687137202</v>
      </c>
      <c r="K59" s="23">
        <f>'precos leite (nominal)'!K59*($S$217/S59)</f>
        <v>0</v>
      </c>
      <c r="L59" s="23">
        <f>'precos leite (nominal)'!L59*($S$217/S59)</f>
        <v>0</v>
      </c>
      <c r="M59" s="23">
        <f>'precos leite (nominal)'!M59*($S$217/S59)</f>
        <v>0</v>
      </c>
      <c r="N59" s="23">
        <f>'precos leite (nominal)'!N59*($S$217/S59)</f>
        <v>0</v>
      </c>
      <c r="O59" s="15">
        <f>'[1]dados mensais - Liquido (R$)'!D63*($S$217/S59)</f>
        <v>1.1985163602965256</v>
      </c>
      <c r="P59" s="15">
        <f>'[1]dados mensais - Liquido (R$)'!H63*($S$217/S59)</f>
        <v>1.1980839170851614</v>
      </c>
      <c r="Q59" s="15">
        <f>'[1]dados mensais - Liquido (R$)'!E63*($S$217/S59)</f>
        <v>1.358736570107048</v>
      </c>
      <c r="R59" s="15">
        <f>'[1]dados mensais - Liquido (R$)'!C63*($S$217/S59)</f>
        <v>1.3284655453115375</v>
      </c>
      <c r="S59" s="10">
        <f t="shared" si="2"/>
        <v>124.09452800238725</v>
      </c>
      <c r="T59" s="7">
        <f>'[2]Variações de Índices de Preços'!H850</f>
        <v>0.27998914874591829</v>
      </c>
      <c r="U59" s="17">
        <f t="shared" si="0"/>
        <v>0.80583730491384975</v>
      </c>
      <c r="V59" s="17">
        <f>'precos leite (nominal)'!B59*U59</f>
        <v>0.48551697621059453</v>
      </c>
      <c r="W59" s="17">
        <f>'precos leite (nominal)'!B59*'precos infla e deflacionados'!$U59</f>
        <v>0.48551697621059453</v>
      </c>
      <c r="X59" s="17">
        <f>'precos leite (nominal)'!C59*'precos infla e deflacionados'!$U59</f>
        <v>1.0598689685286462</v>
      </c>
      <c r="Y59" s="17">
        <f>'precos leite (nominal)'!D59*'precos infla e deflacionados'!$U59</f>
        <v>8.0384853977031216</v>
      </c>
      <c r="Z59" s="17">
        <f>'precos leite (nominal)'!E59*'precos infla e deflacionados'!$U59</f>
        <v>6.8277623764579092</v>
      </c>
      <c r="AA59" s="17">
        <f>'precos leite (nominal)'!F59*'precos infla e deflacionados'!$U59</f>
        <v>0.41103976569623168</v>
      </c>
      <c r="AB59" s="5">
        <f>'precos leite (nominal)'!G59*'precos infla e deflacionados'!$U59</f>
        <v>35.426526584262625</v>
      </c>
      <c r="AC59" s="5">
        <f>'precos leite (nominal)'!H59*'precos infla e deflacionados'!$U59</f>
        <v>16.603318337624973</v>
      </c>
      <c r="AD59" s="5">
        <f>'precos leite (nominal)'!I59*'precos infla e deflacionados'!$U59</f>
        <v>211.28785522406164</v>
      </c>
      <c r="AE59" s="5">
        <f>'precos leite (nominal)'!J59*'precos infla e deflacionados'!$U59</f>
        <v>373.93076593892391</v>
      </c>
      <c r="CP59" s="14"/>
      <c r="CQ59" s="14"/>
      <c r="CR59" s="14"/>
      <c r="CS59" s="14"/>
      <c r="CT59" s="14"/>
      <c r="CU59" s="14"/>
      <c r="CV59" s="14"/>
      <c r="CW59" s="14"/>
      <c r="CX59" s="14"/>
      <c r="CY59" s="14"/>
      <c r="CZ59" s="14"/>
      <c r="DA59" s="14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</row>
    <row r="60" spans="1:118" x14ac:dyDescent="0.25">
      <c r="A60" s="1">
        <f>'precos leite (nominal)'!A60</f>
        <v>40118</v>
      </c>
      <c r="B60">
        <f>'precos leite (nominal)'!B60*($S$217/S60)</f>
        <v>1.2306592032494212</v>
      </c>
      <c r="C60">
        <f>'precos leite (nominal)'!C60*($S$217/S60)</f>
        <v>2.753556165473598</v>
      </c>
      <c r="D60">
        <f>'precos leite (nominal)'!D60*($S$217/S60)</f>
        <v>22.095446986354613</v>
      </c>
      <c r="E60">
        <f>'precos leite (nominal)'!E60*($S$217/S60)</f>
        <v>17.304885288612702</v>
      </c>
      <c r="F60">
        <f>'precos leite (nominal)'!F60*($S$217/S60)</f>
        <v>1.0974146262358679</v>
      </c>
      <c r="G60">
        <f>'precos leite (nominal)'!G60*($S$217/S60)</f>
        <v>90.467986783752735</v>
      </c>
      <c r="H60">
        <f>'precos leite (nominal)'!H60*($S$217/S60)</f>
        <v>43.954883038892717</v>
      </c>
      <c r="I60">
        <f>'precos leite (nominal)'!I60*($S$217/S60)</f>
        <v>586.89846696066502</v>
      </c>
      <c r="J60">
        <f>'precos leite (nominal)'!J60*($S$217/S60)</f>
        <v>997.86865585191129</v>
      </c>
      <c r="K60" s="23">
        <f>'precos leite (nominal)'!K60*($S$217/S60)</f>
        <v>0</v>
      </c>
      <c r="L60" s="23">
        <f>'precos leite (nominal)'!L60*($S$217/S60)</f>
        <v>0</v>
      </c>
      <c r="M60" s="23">
        <f>'precos leite (nominal)'!M60*($S$217/S60)</f>
        <v>0</v>
      </c>
      <c r="N60" s="23">
        <f>'precos leite (nominal)'!N60*($S$217/S60)</f>
        <v>0</v>
      </c>
      <c r="O60" s="15">
        <f>'[1]dados mensais - Liquido (R$)'!D64*($S$217/S60)</f>
        <v>1.177685946206664</v>
      </c>
      <c r="P60" s="15">
        <f>'[1]dados mensais - Liquido (R$)'!H64*($S$217/S60)</f>
        <v>1.1718718082385564</v>
      </c>
      <c r="Q60" s="15">
        <f>'[1]dados mensais - Liquido (R$)'!E64*($S$217/S60)</f>
        <v>1.2752342610049119</v>
      </c>
      <c r="R60" s="15">
        <f>'[1]dados mensais - Liquido (R$)'!C64*($S$217/S60)</f>
        <v>1.2642520003984867</v>
      </c>
      <c r="S60" s="10">
        <f t="shared" si="2"/>
        <v>124.6034739289548</v>
      </c>
      <c r="T60" s="7">
        <f>'[2]Variações de Índices de Preços'!H851</f>
        <v>0.41012761381207241</v>
      </c>
      <c r="U60" s="17">
        <f t="shared" si="0"/>
        <v>0.80254584279903007</v>
      </c>
      <c r="V60" s="17">
        <f>'precos leite (nominal)'!B60*U60</f>
        <v>0.45865494915964572</v>
      </c>
      <c r="W60" s="17">
        <f>'precos leite (nominal)'!B60*'precos infla e deflacionados'!$U60</f>
        <v>0.45865494915964572</v>
      </c>
      <c r="X60" s="17">
        <f>'precos leite (nominal)'!C60*'precos infla e deflacionados'!$U60</f>
        <v>1.0262241242326775</v>
      </c>
      <c r="Y60" s="17">
        <f>'precos leite (nominal)'!D60*'precos infla e deflacionados'!$U60</f>
        <v>8.2347623837922868</v>
      </c>
      <c r="Z60" s="17">
        <f>'precos leite (nominal)'!E60*'precos infla e deflacionados'!$U60</f>
        <v>6.4493657231063262</v>
      </c>
      <c r="AA60" s="17">
        <f>'precos leite (nominal)'!F60*'precos infla e deflacionados'!$U60</f>
        <v>0.40899596596219606</v>
      </c>
      <c r="AB60" s="5">
        <f>'precos leite (nominal)'!G60*'precos infla e deflacionados'!$U60</f>
        <v>33.716555947672852</v>
      </c>
      <c r="AC60" s="5">
        <f>'precos leite (nominal)'!H60*'precos infla e deflacionados'!$U60</f>
        <v>16.381565743213805</v>
      </c>
      <c r="AD60" s="5">
        <f>'precos leite (nominal)'!I60*'precos infla e deflacionados'!$U60</f>
        <v>218.73146181734728</v>
      </c>
      <c r="AE60" s="5">
        <f>'precos leite (nominal)'!J60*'precos infla e deflacionados'!$U60</f>
        <v>371.89613209677799</v>
      </c>
      <c r="CP60" s="14"/>
      <c r="CQ60" s="14"/>
      <c r="CR60" s="14"/>
      <c r="CS60" s="14"/>
      <c r="CT60" s="14"/>
      <c r="CU60" s="14"/>
      <c r="CV60" s="14"/>
      <c r="CW60" s="14"/>
      <c r="CX60" s="14"/>
      <c r="CY60" s="14"/>
      <c r="CZ60" s="14"/>
      <c r="DA60" s="14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</row>
    <row r="61" spans="1:118" x14ac:dyDescent="0.25">
      <c r="A61" s="1">
        <f>'precos leite (nominal)'!A61</f>
        <v>40148</v>
      </c>
      <c r="B61">
        <f>'precos leite (nominal)'!B61*($S$217/S61)</f>
        <v>1.2218332521657795</v>
      </c>
      <c r="C61">
        <f>'precos leite (nominal)'!C61*($S$217/S61)</f>
        <v>2.6049406269708082</v>
      </c>
      <c r="D61">
        <f>'precos leite (nominal)'!D61*($S$217/S61)</f>
        <v>21.310439238200587</v>
      </c>
      <c r="E61">
        <f>'precos leite (nominal)'!E61*($S$217/S61)</f>
        <v>16.342274001001989</v>
      </c>
      <c r="F61">
        <f>'precos leite (nominal)'!F61*($S$217/S61)</f>
        <v>1.0869746137730902</v>
      </c>
      <c r="G61">
        <f>'precos leite (nominal)'!G61*($S$217/S61)</f>
        <v>88.791555705237855</v>
      </c>
      <c r="H61">
        <f>'precos leite (nominal)'!H61*($S$217/S61)</f>
        <v>42.949745171390234</v>
      </c>
      <c r="I61">
        <f>'precos leite (nominal)'!I61*($S$217/S61)</f>
        <v>604.1037525231842</v>
      </c>
      <c r="J61">
        <f>'precos leite (nominal)'!J61*($S$217/S61)</f>
        <v>970.20425659025102</v>
      </c>
      <c r="K61" s="23">
        <f>'precos leite (nominal)'!K61*($S$217/S61)</f>
        <v>0</v>
      </c>
      <c r="L61" s="23">
        <f>'precos leite (nominal)'!L61*($S$217/S61)</f>
        <v>0</v>
      </c>
      <c r="M61" s="23">
        <f>'precos leite (nominal)'!M61*($S$217/S61)</f>
        <v>0</v>
      </c>
      <c r="N61" s="23">
        <f>'precos leite (nominal)'!N61*($S$217/S61)</f>
        <v>0</v>
      </c>
      <c r="O61" s="15">
        <f>'[1]dados mensais - Liquido (R$)'!D65*($S$217/S61)</f>
        <v>1.1621897676878012</v>
      </c>
      <c r="P61" s="15">
        <f>'[1]dados mensais - Liquido (R$)'!H65*($S$217/S61)</f>
        <v>1.1885787913956838</v>
      </c>
      <c r="Q61" s="15">
        <f>'[1]dados mensais - Liquido (R$)'!E65*($S$217/S61)</f>
        <v>1.2632404194472537</v>
      </c>
      <c r="R61" s="15">
        <f>'[1]dados mensais - Liquido (R$)'!C65*($S$217/S61)</f>
        <v>1.2535858985785164</v>
      </c>
      <c r="S61" s="10">
        <f t="shared" si="2"/>
        <v>125.06434353021142</v>
      </c>
      <c r="T61" s="7">
        <f>'[2]Variações de Índices de Preços'!H852</f>
        <v>0.36986898256095024</v>
      </c>
      <c r="U61" s="17">
        <f t="shared" si="0"/>
        <v>0.79958841327019237</v>
      </c>
      <c r="V61" s="17">
        <f>'precos leite (nominal)'!B61*U61</f>
        <v>0.45536560135737458</v>
      </c>
      <c r="W61" s="17">
        <f>'precos leite (nominal)'!B61*'precos infla e deflacionados'!$U61</f>
        <v>0.45536560135737458</v>
      </c>
      <c r="X61" s="17">
        <f>'precos leite (nominal)'!C61*'precos infla e deflacionados'!$U61</f>
        <v>0.97083653026974059</v>
      </c>
      <c r="Y61" s="17">
        <f>'precos leite (nominal)'!D61*'precos infla e deflacionados'!$U61</f>
        <v>7.9421974820966383</v>
      </c>
      <c r="Z61" s="17">
        <f>'precos leite (nominal)'!E61*'precos infla e deflacionados'!$U61</f>
        <v>6.0906096759294606</v>
      </c>
      <c r="AA61" s="17">
        <f>'precos leite (nominal)'!F61*'precos infla e deflacionados'!$U61</f>
        <v>0.40510507287603681</v>
      </c>
      <c r="AB61" s="5">
        <f>'precos leite (nominal)'!G61*'precos infla e deflacionados'!$U61</f>
        <v>33.091766071600183</v>
      </c>
      <c r="AC61" s="5">
        <f>'precos leite (nominal)'!H61*'precos infla e deflacionados'!$U61</f>
        <v>16.006960445255981</v>
      </c>
      <c r="AD61" s="5">
        <f>'precos leite (nominal)'!I61*'precos infla e deflacionados'!$U61</f>
        <v>225.14370767234783</v>
      </c>
      <c r="AE61" s="5">
        <f>'precos leite (nominal)'!J61*'precos infla e deflacionados'!$U61</f>
        <v>361.58587430698003</v>
      </c>
      <c r="AJ61" s="14"/>
      <c r="AK61" s="14"/>
      <c r="AL61" s="14"/>
      <c r="AM61" s="14"/>
      <c r="AN61" s="14"/>
      <c r="AO61" s="14"/>
      <c r="AP61" s="14"/>
      <c r="AQ61" s="14"/>
      <c r="AR61" s="14"/>
      <c r="CP61" s="14"/>
      <c r="CQ61" s="14"/>
      <c r="CR61" s="14"/>
      <c r="CS61" s="14"/>
      <c r="CT61" s="14"/>
      <c r="CU61" s="14"/>
      <c r="CV61" s="14"/>
      <c r="CW61" s="14"/>
      <c r="CX61" s="14"/>
      <c r="CY61" s="14"/>
      <c r="CZ61" s="14"/>
      <c r="DA61" s="14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</row>
    <row r="62" spans="1:118" x14ac:dyDescent="0.25">
      <c r="A62" s="1">
        <f>'precos leite (nominal)'!A62</f>
        <v>40179</v>
      </c>
      <c r="B62">
        <f>'precos leite (nominal)'!B62*($S$217/S62)</f>
        <v>1.2465972087402357</v>
      </c>
      <c r="C62">
        <f>'precos leite (nominal)'!C62*($S$217/S62)</f>
        <v>2.8039209452825662</v>
      </c>
      <c r="D62">
        <f>'precos leite (nominal)'!D62*($S$217/S62)</f>
        <v>21.101311143794771</v>
      </c>
      <c r="E62">
        <f>'precos leite (nominal)'!E62*($S$217/S62)</f>
        <v>17.501616293768343</v>
      </c>
      <c r="F62">
        <f>'precos leite (nominal)'!F62*($S$217/S62)</f>
        <v>1.1397946240943111</v>
      </c>
      <c r="G62">
        <f>'precos leite (nominal)'!G62*($S$217/S62)</f>
        <v>85.640206090368451</v>
      </c>
      <c r="H62">
        <f>'precos leite (nominal)'!H62*($S$217/S62)</f>
        <v>41.870887627015513</v>
      </c>
      <c r="I62">
        <f>'precos leite (nominal)'!I62*($S$217/S62)</f>
        <v>597.85026145407721</v>
      </c>
      <c r="J62">
        <f>'precos leite (nominal)'!J62*($S$217/S62)</f>
        <v>929.79456653954401</v>
      </c>
      <c r="K62" s="23">
        <f>'precos leite (nominal)'!K62*($S$217/S62)</f>
        <v>0</v>
      </c>
      <c r="L62" s="23">
        <f>'precos leite (nominal)'!L62*($S$217/S62)</f>
        <v>0</v>
      </c>
      <c r="M62" s="23">
        <f>'precos leite (nominal)'!M62*($S$217/S62)</f>
        <v>0</v>
      </c>
      <c r="N62" s="23">
        <f>'precos leite (nominal)'!N62*($S$217/S62)</f>
        <v>0</v>
      </c>
      <c r="O62" s="15">
        <f>'[1]dados mensais - Liquido (R$)'!D66*($S$217/S62)</f>
        <v>1.1684453167676243</v>
      </c>
      <c r="P62" s="15">
        <f>'[1]dados mensais - Liquido (R$)'!H66*($S$217/S62)</f>
        <v>1.2118866954118008</v>
      </c>
      <c r="Q62" s="15">
        <f>'[1]dados mensais - Liquido (R$)'!E66*($S$217/S62)</f>
        <v>1.2597999806811129</v>
      </c>
      <c r="R62" s="15">
        <f>'[1]dados mensais - Liquido (R$)'!C66*($S$217/S62)</f>
        <v>1.2966399733548506</v>
      </c>
      <c r="S62" s="10">
        <f t="shared" si="2"/>
        <v>126.00224632485502</v>
      </c>
      <c r="T62" s="7">
        <f>'[2]Variações de Índices de Preços'!H853</f>
        <v>0.7499362073707605</v>
      </c>
      <c r="U62" s="17">
        <f t="shared" si="0"/>
        <v>0.79363664471650097</v>
      </c>
      <c r="V62" s="17">
        <f>'precos leite (nominal)'!B62*U62</f>
        <v>0.46459489181703967</v>
      </c>
      <c r="W62" s="17">
        <f>'precos leite (nominal)'!B62*'precos infla e deflacionados'!$U62</f>
        <v>0.46459489181703967</v>
      </c>
      <c r="X62" s="17">
        <f>'precos leite (nominal)'!C62*'precos infla e deflacionados'!$U62</f>
        <v>1.0449945973756289</v>
      </c>
      <c r="Y62" s="17">
        <f>'precos leite (nominal)'!D62*'precos infla e deflacionados'!$U62</f>
        <v>7.8642574356123705</v>
      </c>
      <c r="Z62" s="17">
        <f>'precos leite (nominal)'!E62*'precos infla e deflacionados'!$U62</f>
        <v>6.5226854926489759</v>
      </c>
      <c r="AA62" s="17">
        <f>'precos leite (nominal)'!F62*'precos infla e deflacionados'!$U62</f>
        <v>0.42479058701717765</v>
      </c>
      <c r="AB62" s="5">
        <f>'precos leite (nominal)'!G62*'precos infla e deflacionados'!$U62</f>
        <v>31.917288122241164</v>
      </c>
      <c r="AC62" s="5">
        <f>'precos leite (nominal)'!H62*'precos infla e deflacionados'!$U62</f>
        <v>15.604880526738199</v>
      </c>
      <c r="AD62" s="5">
        <f>'precos leite (nominal)'!I62*'precos infla e deflacionados'!$U62</f>
        <v>222.8130911858353</v>
      </c>
      <c r="AE62" s="5">
        <f>'precos leite (nominal)'!J62*'precos infla e deflacionados'!$U62</f>
        <v>346.52556818256579</v>
      </c>
      <c r="CP62" s="14"/>
      <c r="CQ62" s="14"/>
      <c r="CR62" s="14"/>
      <c r="CS62" s="14"/>
      <c r="CT62" s="14"/>
      <c r="CU62" s="14"/>
      <c r="CV62" s="14"/>
      <c r="CW62" s="14"/>
      <c r="CX62" s="14"/>
      <c r="CY62" s="14"/>
      <c r="CZ62" s="14"/>
      <c r="DA62" s="14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</row>
    <row r="63" spans="1:118" x14ac:dyDescent="0.25">
      <c r="A63" s="1">
        <f>'precos leite (nominal)'!A63</f>
        <v>40210</v>
      </c>
      <c r="B63">
        <f>'precos leite (nominal)'!B63*($S$217/S63)</f>
        <v>1.3601384372309491</v>
      </c>
      <c r="C63">
        <f>'precos leite (nominal)'!C63*($S$217/S63)</f>
        <v>3.0848868537517093</v>
      </c>
      <c r="D63">
        <f>'precos leite (nominal)'!D63*($S$217/S63)</f>
        <v>20.999175289841446</v>
      </c>
      <c r="E63">
        <f>'precos leite (nominal)'!E63*($S$217/S63)</f>
        <v>19.023609464576765</v>
      </c>
      <c r="F63">
        <f>'precos leite (nominal)'!F63*($S$217/S63)</f>
        <v>1.2547287381665129</v>
      </c>
      <c r="G63">
        <f>'precos leite (nominal)'!G63*($S$217/S63)</f>
        <v>80.803487812089102</v>
      </c>
      <c r="H63">
        <f>'precos leite (nominal)'!H63*($S$217/S63)</f>
        <v>38.766516278386128</v>
      </c>
      <c r="I63">
        <f>'precos leite (nominal)'!I63*($S$217/S63)</f>
        <v>588.85920322320464</v>
      </c>
      <c r="J63">
        <f>'precos leite (nominal)'!J63*($S$217/S63)</f>
        <v>903.15511837154565</v>
      </c>
      <c r="K63" s="23">
        <f>'precos leite (nominal)'!K63*($S$217/S63)</f>
        <v>0</v>
      </c>
      <c r="L63" s="23">
        <f>'precos leite (nominal)'!L63*($S$217/S63)</f>
        <v>0</v>
      </c>
      <c r="M63" s="23">
        <f>'precos leite (nominal)'!M63*($S$217/S63)</f>
        <v>0</v>
      </c>
      <c r="N63" s="23">
        <f>'precos leite (nominal)'!N63*($S$217/S63)</f>
        <v>0</v>
      </c>
      <c r="O63" s="15">
        <f>'[1]dados mensais - Liquido (R$)'!D67*($S$217/S63)</f>
        <v>1.3174558266482783</v>
      </c>
      <c r="P63" s="15">
        <f>'[1]dados mensais - Liquido (R$)'!H67*($S$217/S63)</f>
        <v>1.352320335292539</v>
      </c>
      <c r="Q63" s="15">
        <f>'[1]dados mensais - Liquido (R$)'!E67*($S$217/S63)</f>
        <v>1.3356276311537716</v>
      </c>
      <c r="R63" s="15">
        <f>'[1]dados mensais - Liquido (R$)'!C67*($S$217/S63)</f>
        <v>1.3973272464514939</v>
      </c>
      <c r="S63" s="10">
        <f t="shared" si="2"/>
        <v>126.98490983616747</v>
      </c>
      <c r="T63" s="7">
        <f>'[2]Variações de Índices de Preços'!H854</f>
        <v>0.77987777200334563</v>
      </c>
      <c r="U63" s="17">
        <f t="shared" si="0"/>
        <v>0.7874951451240727</v>
      </c>
      <c r="V63" s="17">
        <f>'precos leite (nominal)'!B63*U63</f>
        <v>0.50691062491636563</v>
      </c>
      <c r="W63" s="17">
        <f>'precos leite (nominal)'!B63*'precos infla e deflacionados'!$U63</f>
        <v>0.50691062491636563</v>
      </c>
      <c r="X63" s="17">
        <f>'precos leite (nominal)'!C63*'precos infla e deflacionados'!$U63</f>
        <v>1.1497079120969185</v>
      </c>
      <c r="Y63" s="17">
        <f>'precos leite (nominal)'!D63*'precos infla e deflacionados'!$U63</f>
        <v>7.8261923768384616</v>
      </c>
      <c r="Z63" s="17">
        <f>'precos leite (nominal)'!E63*'precos infla e deflacionados'!$U63</f>
        <v>7.0899178332801469</v>
      </c>
      <c r="AA63" s="17">
        <f>'precos leite (nominal)'!F63*'precos infla e deflacionados'!$U63</f>
        <v>0.46762543528979938</v>
      </c>
      <c r="AB63" s="5">
        <f>'precos leite (nominal)'!G63*'precos infla e deflacionados'!$U63</f>
        <v>30.114689344150239</v>
      </c>
      <c r="AC63" s="5">
        <f>'precos leite (nominal)'!H63*'precos infla e deflacionados'!$U63</f>
        <v>14.447910929209657</v>
      </c>
      <c r="AD63" s="5">
        <f>'precos leite (nominal)'!I63*'precos infla e deflacionados'!$U63</f>
        <v>219.46220952429655</v>
      </c>
      <c r="AE63" s="5">
        <f>'precos leite (nominal)'!J63*'precos infla e deflacionados'!$U63</f>
        <v>336.59729989117096</v>
      </c>
      <c r="CP63" s="14"/>
      <c r="CQ63" s="14"/>
      <c r="CR63" s="14"/>
      <c r="CS63" s="14"/>
      <c r="CT63" s="14"/>
      <c r="CU63" s="14"/>
      <c r="CV63" s="14"/>
      <c r="CW63" s="14"/>
      <c r="CX63" s="14"/>
      <c r="CY63" s="14"/>
      <c r="CZ63" s="14"/>
      <c r="DA63" s="14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</row>
    <row r="64" spans="1:118" x14ac:dyDescent="0.25">
      <c r="A64" s="1">
        <f>'precos leite (nominal)'!A64</f>
        <v>40238</v>
      </c>
      <c r="B64">
        <f>'precos leite (nominal)'!B64*($S$217/S64)</f>
        <v>1.5071852108347288</v>
      </c>
      <c r="C64">
        <f>'precos leite (nominal)'!C64*($S$217/S64)</f>
        <v>3.5201538308855209</v>
      </c>
      <c r="D64">
        <f>'precos leite (nominal)'!D64*($S$217/S64)</f>
        <v>22.731650228563833</v>
      </c>
      <c r="E64">
        <f>'precos leite (nominal)'!E64*($S$217/S64)</f>
        <v>21.068032892737573</v>
      </c>
      <c r="F64">
        <f>'precos leite (nominal)'!F64*($S$217/S64)</f>
        <v>1.413390019517023</v>
      </c>
      <c r="G64">
        <f>'precos leite (nominal)'!G64*($S$217/S64)</f>
        <v>78.583655316962293</v>
      </c>
      <c r="H64">
        <f>'precos leite (nominal)'!H64*($S$217/S64)</f>
        <v>38.820689476330074</v>
      </c>
      <c r="I64">
        <f>'precos leite (nominal)'!I64*($S$217/S64)</f>
        <v>587.94023778423445</v>
      </c>
      <c r="J64">
        <f>'precos leite (nominal)'!J64*($S$217/S64)</f>
        <v>891.08818330130009</v>
      </c>
      <c r="K64" s="23">
        <f>'precos leite (nominal)'!K64*($S$217/S64)</f>
        <v>0</v>
      </c>
      <c r="L64" s="23">
        <f>'precos leite (nominal)'!L64*($S$217/S64)</f>
        <v>0</v>
      </c>
      <c r="M64" s="23">
        <f>'precos leite (nominal)'!M64*($S$217/S64)</f>
        <v>0</v>
      </c>
      <c r="N64" s="23">
        <f>'precos leite (nominal)'!N64*($S$217/S64)</f>
        <v>0</v>
      </c>
      <c r="O64" s="15">
        <f>'[1]dados mensais - Liquido (R$)'!D68*($S$217/S64)</f>
        <v>1.4458047252609854</v>
      </c>
      <c r="P64" s="15">
        <f>'[1]dados mensais - Liquido (R$)'!H68*($S$217/S64)</f>
        <v>1.4596783966577904</v>
      </c>
      <c r="Q64" s="15">
        <f>'[1]dados mensais - Liquido (R$)'!E68*($S$217/S64)</f>
        <v>1.5118097679669971</v>
      </c>
      <c r="R64" s="15">
        <f>'[1]dados mensais - Liquido (R$)'!C68*($S$217/S64)</f>
        <v>1.5517491250184055</v>
      </c>
      <c r="S64" s="10">
        <f t="shared" si="2"/>
        <v>127.6451304070324</v>
      </c>
      <c r="T64" s="7">
        <f>'[2]Variações de Índices de Preços'!H855</f>
        <v>0.51992049426716758</v>
      </c>
      <c r="U64" s="17">
        <f t="shared" si="0"/>
        <v>0.78342197372607847</v>
      </c>
      <c r="V64" s="17">
        <f>'precos leite (nominal)'!B64*U64</f>
        <v>0.56171355516159827</v>
      </c>
      <c r="W64" s="17">
        <f>'precos leite (nominal)'!B64*'precos infla e deflacionados'!$U64</f>
        <v>0.56171355516159827</v>
      </c>
      <c r="X64" s="17">
        <f>'precos leite (nominal)'!C64*'precos infla e deflacionados'!$U64</f>
        <v>1.3119277636537594</v>
      </c>
      <c r="Y64" s="17">
        <f>'precos leite (nominal)'!D64*'precos infla e deflacionados'!$U64</f>
        <v>8.4718692651614038</v>
      </c>
      <c r="Z64" s="17">
        <f>'precos leite (nominal)'!E64*'precos infla e deflacionados'!$U64</f>
        <v>7.8518549487935481</v>
      </c>
      <c r="AA64" s="17">
        <f>'precos leite (nominal)'!F64*'precos infla e deflacionados'!$U64</f>
        <v>0.52675698181322284</v>
      </c>
      <c r="AB64" s="5">
        <f>'precos leite (nominal)'!G64*'precos infla e deflacionados'!$U64</f>
        <v>29.287378942125834</v>
      </c>
      <c r="AC64" s="5">
        <f>'precos leite (nominal)'!H64*'precos infla e deflacionados'!$U64</f>
        <v>14.468100763473435</v>
      </c>
      <c r="AD64" s="5">
        <f>'precos leite (nominal)'!I64*'precos infla e deflacionados'!$U64</f>
        <v>219.11971986868971</v>
      </c>
      <c r="AE64" s="5">
        <f>'precos leite (nominal)'!J64*'precos infla e deflacionados'!$U64</f>
        <v>332.1000682639725</v>
      </c>
      <c r="CP64" s="14"/>
      <c r="CQ64" s="14"/>
      <c r="CR64" s="14"/>
      <c r="CS64" s="14"/>
      <c r="CT64" s="14"/>
      <c r="CU64" s="14"/>
      <c r="CV64" s="14"/>
      <c r="CW64" s="14"/>
      <c r="CX64" s="14"/>
      <c r="CY64" s="14"/>
      <c r="CZ64" s="14"/>
      <c r="DA64" s="14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</row>
    <row r="65" spans="1:118" x14ac:dyDescent="0.25">
      <c r="A65" s="1">
        <f>'precos leite (nominal)'!A65</f>
        <v>40269</v>
      </c>
      <c r="B65">
        <f>'precos leite (nominal)'!B65*($S$217/S65)</f>
        <v>1.5793205801199888</v>
      </c>
      <c r="C65">
        <f>'precos leite (nominal)'!C65*($S$217/S65)</f>
        <v>3.5942417552833126</v>
      </c>
      <c r="D65">
        <f>'precos leite (nominal)'!D65*($S$217/S65)</f>
        <v>23.79765749616751</v>
      </c>
      <c r="E65">
        <f>'precos leite (nominal)'!E65*($S$217/S65)</f>
        <v>21.755868144828874</v>
      </c>
      <c r="F65">
        <f>'precos leite (nominal)'!F65*($S$217/S65)</f>
        <v>1.4432420352606439</v>
      </c>
      <c r="G65">
        <f>'precos leite (nominal)'!G65*($S$217/S65)</f>
        <v>78.242835622302337</v>
      </c>
      <c r="H65">
        <f>'precos leite (nominal)'!H65*($S$217/S65)</f>
        <v>37.949886332647665</v>
      </c>
      <c r="I65">
        <f>'precos leite (nominal)'!I65*($S$217/S65)</f>
        <v>589.79033133357314</v>
      </c>
      <c r="J65">
        <f>'precos leite (nominal)'!J65*($S$217/S65)</f>
        <v>871.53163352651109</v>
      </c>
      <c r="K65" s="23">
        <f>'precos leite (nominal)'!K65*($S$217/S65)</f>
        <v>0</v>
      </c>
      <c r="L65" s="23">
        <f>'precos leite (nominal)'!L65*($S$217/S65)</f>
        <v>0</v>
      </c>
      <c r="M65" s="23">
        <f>'precos leite (nominal)'!M65*($S$217/S65)</f>
        <v>0</v>
      </c>
      <c r="N65" s="23">
        <f>'precos leite (nominal)'!N65*($S$217/S65)</f>
        <v>0</v>
      </c>
      <c r="O65" s="15">
        <f>'[1]dados mensais - Liquido (R$)'!D69*($S$217/S65)</f>
        <v>1.4459687365365379</v>
      </c>
      <c r="P65" s="15">
        <f>'[1]dados mensais - Liquido (R$)'!H69*($S$217/S65)</f>
        <v>1.5450420497944619</v>
      </c>
      <c r="Q65" s="15">
        <f>'[1]dados mensais - Liquido (R$)'!E69*($S$217/S65)</f>
        <v>1.5628083612436678</v>
      </c>
      <c r="R65" s="15">
        <f>'[1]dados mensais - Liquido (R$)'!C69*($S$217/S65)</f>
        <v>1.6269760978896228</v>
      </c>
      <c r="S65" s="10">
        <f t="shared" si="2"/>
        <v>128.3729065039808</v>
      </c>
      <c r="T65" s="7">
        <f>'[2]Variações de Índices de Preços'!H856</f>
        <v>0.5701557863019735</v>
      </c>
      <c r="U65" s="17">
        <f t="shared" si="0"/>
        <v>0.77898057092677131</v>
      </c>
      <c r="V65" s="17">
        <f>'precos leite (nominal)'!B65*U65</f>
        <v>0.58859771939226846</v>
      </c>
      <c r="W65" s="17">
        <f>'precos leite (nominal)'!B65*'precos infla e deflacionados'!$U65</f>
        <v>0.58859771939226846</v>
      </c>
      <c r="X65" s="17">
        <f>'precos leite (nominal)'!C65*'precos infla e deflacionados'!$U65</f>
        <v>1.3395396265547885</v>
      </c>
      <c r="Y65" s="17">
        <f>'precos leite (nominal)'!D65*'precos infla e deflacionados'!$U65</f>
        <v>8.8691600080702528</v>
      </c>
      <c r="Z65" s="17">
        <f>'precos leite (nominal)'!E65*'precos infla e deflacionados'!$U65</f>
        <v>8.1082045878692242</v>
      </c>
      <c r="AA65" s="17">
        <f>'precos leite (nominal)'!F65*'precos infla e deflacionados'!$U65</f>
        <v>0.53788254340415864</v>
      </c>
      <c r="AB65" s="5">
        <f>'precos leite (nominal)'!G65*'precos infla e deflacionados'!$U65</f>
        <v>29.160358692072755</v>
      </c>
      <c r="AC65" s="5">
        <f>'precos leite (nominal)'!H65*'precos infla e deflacionados'!$U65</f>
        <v>14.143560736031924</v>
      </c>
      <c r="AD65" s="5">
        <f>'precos leite (nominal)'!I65*'precos infla e deflacionados'!$U65</f>
        <v>219.80923209154716</v>
      </c>
      <c r="AE65" s="5">
        <f>'precos leite (nominal)'!J65*'precos infla e deflacionados'!$U65</f>
        <v>324.81152865933592</v>
      </c>
      <c r="CP65" s="14"/>
      <c r="CQ65" s="14"/>
      <c r="CR65" s="14"/>
      <c r="CS65" s="14"/>
      <c r="CT65" s="14"/>
      <c r="CU65" s="14"/>
      <c r="CV65" s="14"/>
      <c r="CW65" s="14"/>
      <c r="CX65" s="14"/>
      <c r="CY65" s="14"/>
      <c r="CZ65" s="14"/>
      <c r="DA65" s="14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</row>
    <row r="66" spans="1:118" x14ac:dyDescent="0.25">
      <c r="A66" s="1">
        <f>'precos leite (nominal)'!A66</f>
        <v>40299</v>
      </c>
      <c r="B66">
        <f>'precos leite (nominal)'!B66*($S$217/S66)</f>
        <v>1.5084569304615056</v>
      </c>
      <c r="C66">
        <f>'precos leite (nominal)'!C66*($S$217/S66)</f>
        <v>3.3330743640228659</v>
      </c>
      <c r="D66">
        <f>'precos leite (nominal)'!D66*($S$217/S66)</f>
        <v>23.903117852696145</v>
      </c>
      <c r="E66">
        <f>'precos leite (nominal)'!E66*($S$217/S66)</f>
        <v>20.925850484625588</v>
      </c>
      <c r="F66">
        <f>'precos leite (nominal)'!F66*($S$217/S66)</f>
        <v>1.3812104432699266</v>
      </c>
      <c r="G66">
        <f>'precos leite (nominal)'!G66*($S$217/S66)</f>
        <v>79.91329272296035</v>
      </c>
      <c r="H66">
        <f>'precos leite (nominal)'!H66*($S$217/S66)</f>
        <v>38.859058816485096</v>
      </c>
      <c r="I66">
        <f>'precos leite (nominal)'!I66*($S$217/S66)</f>
        <v>602.42541817244387</v>
      </c>
      <c r="J66">
        <f>'precos leite (nominal)'!J66*($S$217/S66)</f>
        <v>863.1993352171495</v>
      </c>
      <c r="K66" s="23">
        <f>'precos leite (nominal)'!K66*($S$217/S66)</f>
        <v>0</v>
      </c>
      <c r="L66" s="23">
        <f>'precos leite (nominal)'!L66*($S$217/S66)</f>
        <v>0</v>
      </c>
      <c r="M66" s="23">
        <f>'precos leite (nominal)'!M66*($S$217/S66)</f>
        <v>0</v>
      </c>
      <c r="N66" s="23">
        <f>'precos leite (nominal)'!N66*($S$217/S66)</f>
        <v>0</v>
      </c>
      <c r="O66" s="15">
        <f>'[1]dados mensais - Liquido (R$)'!D70*($S$217/S66)</f>
        <v>1.3550721680787614</v>
      </c>
      <c r="P66" s="15">
        <f>'[1]dados mensais - Liquido (R$)'!H70*($S$217/S66)</f>
        <v>1.5122030983351682</v>
      </c>
      <c r="Q66" s="15">
        <f>'[1]dados mensais - Liquido (R$)'!E70*($S$217/S66)</f>
        <v>1.4816093940335897</v>
      </c>
      <c r="R66" s="15">
        <f>'[1]dados mensais - Liquido (R$)'!C70*($S$217/S66)</f>
        <v>1.6098115834878235</v>
      </c>
      <c r="S66" s="10">
        <f t="shared" si="2"/>
        <v>128.92495534289608</v>
      </c>
      <c r="T66" s="7">
        <f>'[2]Variações de Índices de Preços'!H857</f>
        <v>0.43003531971768094</v>
      </c>
      <c r="U66" s="17">
        <f t="shared" ref="U66:U129" si="3">$S$2/S66</f>
        <v>0.775645023370645</v>
      </c>
      <c r="V66" s="17">
        <f>'precos leite (nominal)'!B66*U66</f>
        <v>0.56218751293904345</v>
      </c>
      <c r="W66" s="17">
        <f>'precos leite (nominal)'!B66*'precos infla e deflacionados'!$U66</f>
        <v>0.56218751293904345</v>
      </c>
      <c r="X66" s="17">
        <f>'precos leite (nominal)'!C66*'precos infla e deflacionados'!$U66</f>
        <v>1.2422050303932872</v>
      </c>
      <c r="Y66" s="17">
        <f>'precos leite (nominal)'!D66*'precos infla e deflacionados'!$U66</f>
        <v>8.9084640772506436</v>
      </c>
      <c r="Z66" s="17">
        <f>'precos leite (nominal)'!E66*'precos infla e deflacionados'!$U66</f>
        <v>7.7988649211792342</v>
      </c>
      <c r="AA66" s="17">
        <f>'precos leite (nominal)'!F66*'precos infla e deflacionados'!$U66</f>
        <v>0.51476396061887386</v>
      </c>
      <c r="AB66" s="5">
        <f>'precos leite (nominal)'!G66*'precos infla e deflacionados'!$U66</f>
        <v>29.782922123567598</v>
      </c>
      <c r="AC66" s="5">
        <f>'precos leite (nominal)'!H66*'precos infla e deflacionados'!$U66</f>
        <v>14.482400650649042</v>
      </c>
      <c r="AD66" s="5">
        <f>'precos leite (nominal)'!I66*'precos infla e deflacionados'!$U66</f>
        <v>224.51820846486683</v>
      </c>
      <c r="AE66" s="5">
        <f>'precos leite (nominal)'!J66*'precos infla e deflacionados'!$U66</f>
        <v>321.70616053843565</v>
      </c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</row>
    <row r="67" spans="1:118" x14ac:dyDescent="0.25">
      <c r="A67" s="1">
        <f>'precos leite (nominal)'!A67</f>
        <v>40330</v>
      </c>
      <c r="B67">
        <f>'precos leite (nominal)'!B67*($S$217/S67)</f>
        <v>1.4175082993064727</v>
      </c>
      <c r="C67">
        <f>'precos leite (nominal)'!C67*($S$217/S67)</f>
        <v>3.1979731356516967</v>
      </c>
      <c r="D67">
        <f>'precos leite (nominal)'!D67*($S$217/S67)</f>
        <v>23.634989355812696</v>
      </c>
      <c r="E67">
        <f>'precos leite (nominal)'!E67*($S$217/S67)</f>
        <v>20.665755633808331</v>
      </c>
      <c r="F67">
        <f>'precos leite (nominal)'!F67*($S$217/S67)</f>
        <v>1.2400630800203387</v>
      </c>
      <c r="G67">
        <f>'precos leite (nominal)'!G67*($S$217/S67)</f>
        <v>80.975698003533481</v>
      </c>
      <c r="H67">
        <f>'precos leite (nominal)'!H67*($S$217/S67)</f>
        <v>40.428881544496122</v>
      </c>
      <c r="I67">
        <f>'precos leite (nominal)'!I67*($S$217/S67)</f>
        <v>636.8188070315947</v>
      </c>
      <c r="J67">
        <f>'precos leite (nominal)'!J67*($S$217/S67)</f>
        <v>862.90400240594545</v>
      </c>
      <c r="K67" s="23">
        <f>'precos leite (nominal)'!K67*($S$217/S67)</f>
        <v>0</v>
      </c>
      <c r="L67" s="23">
        <f>'precos leite (nominal)'!L67*($S$217/S67)</f>
        <v>0</v>
      </c>
      <c r="M67" s="23">
        <f>'precos leite (nominal)'!M67*($S$217/S67)</f>
        <v>0</v>
      </c>
      <c r="N67" s="23">
        <f>'precos leite (nominal)'!N67*($S$217/S67)</f>
        <v>0</v>
      </c>
      <c r="O67" s="15">
        <f>'[1]dados mensais - Liquido (R$)'!D71*($S$217/S67)</f>
        <v>1.2318648691227443</v>
      </c>
      <c r="P67" s="15">
        <f>'[1]dados mensais - Liquido (R$)'!H71*($S$217/S67)</f>
        <v>1.4173001788690471</v>
      </c>
      <c r="Q67" s="15">
        <f>'[1]dados mensais - Liquido (R$)'!E71*($S$217/S67)</f>
        <v>1.467249083851216</v>
      </c>
      <c r="R67" s="15">
        <f>'[1]dados mensais - Liquido (R$)'!C71*($S$217/S67)</f>
        <v>1.4903504524054692</v>
      </c>
      <c r="S67" s="10">
        <f t="shared" si="2"/>
        <v>128.92495534289608</v>
      </c>
      <c r="T67" s="7">
        <f>'[2]Variações de Índices de Preços'!H858</f>
        <v>0</v>
      </c>
      <c r="U67" s="17">
        <f t="shared" si="3"/>
        <v>0.775645023370645</v>
      </c>
      <c r="V67" s="17">
        <f>'precos leite (nominal)'!B67*U67</f>
        <v>0.52829182541774633</v>
      </c>
      <c r="W67" s="17">
        <f>'precos leite (nominal)'!B67*'precos infla e deflacionados'!$U67</f>
        <v>0.52829182541774633</v>
      </c>
      <c r="X67" s="17">
        <f>'precos leite (nominal)'!C67*'precos infla e deflacionados'!$U67</f>
        <v>1.1918540909403721</v>
      </c>
      <c r="Y67" s="17">
        <f>'precos leite (nominal)'!D67*'precos infla e deflacionados'!$U67</f>
        <v>8.8085351434063934</v>
      </c>
      <c r="Z67" s="17">
        <f>'precos leite (nominal)'!E67*'precos infla e deflacionados'!$U67</f>
        <v>7.7019300506128801</v>
      </c>
      <c r="AA67" s="17">
        <f>'precos leite (nominal)'!F67*'precos infla e deflacionados'!$U67</f>
        <v>0.46215968435431232</v>
      </c>
      <c r="AB67" s="5">
        <f>'precos leite (nominal)'!G67*'precos infla e deflacionados'!$U67</f>
        <v>30.178870440259665</v>
      </c>
      <c r="AC67" s="5">
        <f>'precos leite (nominal)'!H67*'precos infla e deflacionados'!$U67</f>
        <v>15.067458611134329</v>
      </c>
      <c r="AD67" s="5">
        <f>'precos leite (nominal)'!I67*'precos infla e deflacionados'!$U67</f>
        <v>237.33629650822638</v>
      </c>
      <c r="AE67" s="5">
        <f>'precos leite (nominal)'!J67*'precos infla e deflacionados'!$U67</f>
        <v>321.59609281607163</v>
      </c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</row>
    <row r="68" spans="1:118" x14ac:dyDescent="0.25">
      <c r="A68" s="1">
        <f>'precos leite (nominal)'!A68</f>
        <v>40360</v>
      </c>
      <c r="B68">
        <f>'precos leite (nominal)'!B68*($S$217/S68)</f>
        <v>1.3593072358493743</v>
      </c>
      <c r="C68">
        <f>'precos leite (nominal)'!C68*($S$217/S68)</f>
        <v>3.0844668731740841</v>
      </c>
      <c r="D68">
        <f>'precos leite (nominal)'!D68*($S$217/S68)</f>
        <v>22.738915409742383</v>
      </c>
      <c r="E68">
        <f>'precos leite (nominal)'!E68*($S$217/S68)</f>
        <v>20.410256677603652</v>
      </c>
      <c r="F68">
        <f>'precos leite (nominal)'!F68*($S$217/S68)</f>
        <v>1.4505849664562991</v>
      </c>
      <c r="G68">
        <f>'precos leite (nominal)'!G68*($S$217/S68)</f>
        <v>86.082332432272111</v>
      </c>
      <c r="H68">
        <f>'precos leite (nominal)'!H68*($S$217/S68)</f>
        <v>39.200037643053655</v>
      </c>
      <c r="I68">
        <f>'precos leite (nominal)'!I68*($S$217/S68)</f>
        <v>629.21025081355936</v>
      </c>
      <c r="J68">
        <f>'precos leite (nominal)'!J68*($S$217/S68)</f>
        <v>845.79379649439988</v>
      </c>
      <c r="K68" s="23">
        <f>'precos leite (nominal)'!K68*($S$217/S68)</f>
        <v>0</v>
      </c>
      <c r="L68" s="23">
        <f>'precos leite (nominal)'!L68*($S$217/S68)</f>
        <v>0</v>
      </c>
      <c r="M68" s="23">
        <f>'precos leite (nominal)'!M68*($S$217/S68)</f>
        <v>0</v>
      </c>
      <c r="N68" s="23">
        <f>'precos leite (nominal)'!N68*($S$217/S68)</f>
        <v>0</v>
      </c>
      <c r="O68" s="15">
        <f>'[1]dados mensais - Liquido (R$)'!D72*($S$217/S68)</f>
        <v>1.1924112770081008</v>
      </c>
      <c r="P68" s="15">
        <f>'[1]dados mensais - Liquido (R$)'!H72*($S$217/S68)</f>
        <v>1.3181034953873143</v>
      </c>
      <c r="Q68" s="15">
        <f>'[1]dados mensais - Liquido (R$)'!E72*($S$217/S68)</f>
        <v>1.4521197017386611</v>
      </c>
      <c r="R68" s="15">
        <f>'[1]dados mensais - Liquido (R$)'!C72*($S$217/S68)</f>
        <v>1.3994704778149178</v>
      </c>
      <c r="S68" s="10">
        <f t="shared" ref="S68:S131" si="4">S67*(1+T68/100)</f>
        <v>128.93780332638437</v>
      </c>
      <c r="T68" s="7">
        <f>'[2]Variações de Índices de Preços'!H859</f>
        <v>9.9654744530441874E-3</v>
      </c>
      <c r="U68" s="17">
        <f t="shared" si="3"/>
        <v>0.77556773436621074</v>
      </c>
      <c r="V68" s="17">
        <f>'precos leite (nominal)'!B68*U68</f>
        <v>0.50660084408800887</v>
      </c>
      <c r="W68" s="17">
        <f>'precos leite (nominal)'!B68*'precos infla e deflacionados'!$U68</f>
        <v>0.50660084408800887</v>
      </c>
      <c r="X68" s="17">
        <f>'precos leite (nominal)'!C68*'precos infla e deflacionados'!$U68</f>
        <v>1.1495513893406832</v>
      </c>
      <c r="Y68" s="17">
        <f>'precos leite (nominal)'!D68*'precos infla e deflacionados'!$U68</f>
        <v>8.4745769289039607</v>
      </c>
      <c r="Z68" s="17">
        <f>'precos leite (nominal)'!E68*'precos infla e deflacionados'!$U68</f>
        <v>7.606708026140967</v>
      </c>
      <c r="AA68" s="17">
        <f>'precos leite (nominal)'!F68*'precos infla e deflacionados'!$U68</f>
        <v>0.54061918383664676</v>
      </c>
      <c r="AB68" s="5">
        <f>'precos leite (nominal)'!G68*'precos infla e deflacionados'!$U68</f>
        <v>32.082064393635008</v>
      </c>
      <c r="AC68" s="5">
        <f>'precos leite (nominal)'!H68*'precos infla e deflacionados'!$U68</f>
        <v>14.609480207646936</v>
      </c>
      <c r="AD68" s="5">
        <f>'precos leite (nominal)'!I68*'precos infla e deflacionados'!$U68</f>
        <v>234.50066016296753</v>
      </c>
      <c r="AE68" s="5">
        <f>'precos leite (nominal)'!J68*'precos infla e deflacionados'!$U68</f>
        <v>315.21928224028426</v>
      </c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</row>
    <row r="69" spans="1:118" x14ac:dyDescent="0.25">
      <c r="A69" s="1">
        <f>'precos leite (nominal)'!A69</f>
        <v>40391</v>
      </c>
      <c r="B69">
        <f>'precos leite (nominal)'!B69*($S$217/S69)</f>
        <v>1.3591816936173144</v>
      </c>
      <c r="C69">
        <f>'precos leite (nominal)'!C69*($S$217/S69)</f>
        <v>3.0261796063604489</v>
      </c>
      <c r="D69">
        <f>'precos leite (nominal)'!D69*($S$217/S69)</f>
        <v>18.994244053578019</v>
      </c>
      <c r="E69">
        <f>'precos leite (nominal)'!E69*($S$217/S69)</f>
        <v>20.601583170954775</v>
      </c>
      <c r="F69">
        <f>'precos leite (nominal)'!F69*($S$217/S69)</f>
        <v>1.4143768681787499</v>
      </c>
      <c r="G69">
        <f>'precos leite (nominal)'!G69*($S$217/S69)</f>
        <v>91.18321354431319</v>
      </c>
      <c r="H69">
        <f>'precos leite (nominal)'!H69*($S$217/S69)</f>
        <v>42.76636057705926</v>
      </c>
      <c r="I69">
        <f>'precos leite (nominal)'!I69*($S$217/S69)</f>
        <v>653.03372168091312</v>
      </c>
      <c r="J69">
        <f>'precos leite (nominal)'!J69*($S$217/S69)</f>
        <v>894.8995688896506</v>
      </c>
      <c r="K69" s="23">
        <f>'precos leite (nominal)'!K69*($S$217/S69)</f>
        <v>0</v>
      </c>
      <c r="L69" s="23">
        <f>'precos leite (nominal)'!L69*($S$217/S69)</f>
        <v>0</v>
      </c>
      <c r="M69" s="23">
        <f>'precos leite (nominal)'!M69*($S$217/S69)</f>
        <v>0</v>
      </c>
      <c r="N69" s="23">
        <f>'precos leite (nominal)'!N69*($S$217/S69)</f>
        <v>0</v>
      </c>
      <c r="O69" s="15">
        <f>'[1]dados mensais - Liquido (R$)'!D73*($S$217/S69)</f>
        <v>1.177375020794919</v>
      </c>
      <c r="P69" s="15">
        <f>'[1]dados mensais - Liquido (R$)'!H73*($S$217/S69)</f>
        <v>1.2701505082992537</v>
      </c>
      <c r="Q69" s="15">
        <f>'[1]dados mensais - Liquido (R$)'!E73*($S$217/S69)</f>
        <v>1.4683905073836276</v>
      </c>
      <c r="R69" s="15">
        <f>'[1]dados mensais - Liquido (R$)'!C73*($S$217/S69)</f>
        <v>1.4176344110808079</v>
      </c>
      <c r="S69" s="10">
        <f t="shared" si="4"/>
        <v>128.98919526033742</v>
      </c>
      <c r="T69" s="7">
        <f>'[2]Variações de Índices de Preços'!H860</f>
        <v>3.9857925780673042E-2</v>
      </c>
      <c r="U69" s="17">
        <f t="shared" si="3"/>
        <v>0.77525873231607612</v>
      </c>
      <c r="V69" s="17">
        <f>'precos leite (nominal)'!B69*U69</f>
        <v>0.50655405569532408</v>
      </c>
      <c r="W69" s="17">
        <f>'precos leite (nominal)'!B69*'precos infla e deflacionados'!$U69</f>
        <v>0.50655405569532408</v>
      </c>
      <c r="X69" s="17">
        <f>'precos leite (nominal)'!C69*'precos infla e deflacionados'!$U69</f>
        <v>1.1278282808420228</v>
      </c>
      <c r="Y69" s="17">
        <f>'precos leite (nominal)'!D69*'precos infla e deflacionados'!$U69</f>
        <v>7.0789736246372366</v>
      </c>
      <c r="Z69" s="17">
        <f>'precos leite (nominal)'!E69*'precos infla e deflacionados'!$U69</f>
        <v>7.6780135856729252</v>
      </c>
      <c r="AA69" s="17">
        <f>'precos leite (nominal)'!F69*'precos infla e deflacionados'!$U69</f>
        <v>0.52712477089859888</v>
      </c>
      <c r="AB69" s="5">
        <f>'precos leite (nominal)'!G69*'precos infla e deflacionados'!$U69</f>
        <v>33.983114140742323</v>
      </c>
      <c r="AC69" s="5">
        <f>'precos leite (nominal)'!H69*'precos infla e deflacionados'!$U69</f>
        <v>15.938614755752786</v>
      </c>
      <c r="AD69" s="5">
        <f>'precos leite (nominal)'!I69*'precos infla e deflacionados'!$U69</f>
        <v>243.37944056831583</v>
      </c>
      <c r="AE69" s="5">
        <f>'precos leite (nominal)'!J69*'precos infla e deflacionados'!$U69</f>
        <v>333.52053532637046</v>
      </c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</row>
    <row r="70" spans="1:118" x14ac:dyDescent="0.25">
      <c r="A70" s="1">
        <f>'precos leite (nominal)'!A70</f>
        <v>40422</v>
      </c>
      <c r="B70">
        <f>'precos leite (nominal)'!B70*($S$217/S70)</f>
        <v>1.3551659247617491</v>
      </c>
      <c r="C70">
        <f>'precos leite (nominal)'!C70*($S$217/S70)</f>
        <v>3.1240895744797137</v>
      </c>
      <c r="D70">
        <f>'precos leite (nominal)'!D70*($S$217/S70)</f>
        <v>20.175124324428683</v>
      </c>
      <c r="E70">
        <f>'precos leite (nominal)'!E70*($S$217/S70)</f>
        <v>21.590380166472887</v>
      </c>
      <c r="F70">
        <f>'precos leite (nominal)'!F70*($S$217/S70)</f>
        <v>1.4566184043321113</v>
      </c>
      <c r="G70">
        <f>'precos leite (nominal)'!G70*($S$217/S70)</f>
        <v>92.66670822839265</v>
      </c>
      <c r="H70">
        <f>'precos leite (nominal)'!H70*($S$217/S70)</f>
        <v>50.444982594879562</v>
      </c>
      <c r="I70">
        <f>'precos leite (nominal)'!I70*($S$217/S70)</f>
        <v>679.71100993125583</v>
      </c>
      <c r="J70">
        <f>'precos leite (nominal)'!J70*($S$217/S70)</f>
        <v>960.17249081928435</v>
      </c>
      <c r="K70" s="23">
        <f>'precos leite (nominal)'!K70*($S$217/S70)</f>
        <v>0</v>
      </c>
      <c r="L70" s="23">
        <f>'precos leite (nominal)'!L70*($S$217/S70)</f>
        <v>0</v>
      </c>
      <c r="M70" s="23">
        <f>'precos leite (nominal)'!M70*($S$217/S70)</f>
        <v>0</v>
      </c>
      <c r="N70" s="23">
        <f>'precos leite (nominal)'!N70*($S$217/S70)</f>
        <v>0</v>
      </c>
      <c r="O70" s="15">
        <f>'[1]dados mensais - Liquido (R$)'!D74*($S$217/S70)</f>
        <v>1.1578136744105958</v>
      </c>
      <c r="P70" s="15">
        <f>'[1]dados mensais - Liquido (R$)'!H74*($S$217/S70)</f>
        <v>1.3168551521332461</v>
      </c>
      <c r="Q70" s="15">
        <f>'[1]dados mensais - Liquido (R$)'!E74*($S$217/S70)</f>
        <v>1.4620219176066547</v>
      </c>
      <c r="R70" s="15">
        <f>'[1]dados mensais - Liquido (R$)'!C74*($S$217/S70)</f>
        <v>1.4030026192330149</v>
      </c>
      <c r="S70" s="10">
        <f t="shared" si="4"/>
        <v>129.56942677271087</v>
      </c>
      <c r="T70" s="7">
        <f>'[2]Variações de Índices de Preços'!H861</f>
        <v>0.449829546732472</v>
      </c>
      <c r="U70" s="17">
        <f t="shared" si="3"/>
        <v>0.7717870063237896</v>
      </c>
      <c r="V70" s="17">
        <f>'precos leite (nominal)'!B70*U70</f>
        <v>0.50505741693828787</v>
      </c>
      <c r="W70" s="17">
        <f>'precos leite (nominal)'!B70*'precos infla e deflacionados'!$U70</f>
        <v>0.50505741693828787</v>
      </c>
      <c r="X70" s="17">
        <f>'precos leite (nominal)'!C70*'precos infla e deflacionados'!$U70</f>
        <v>1.16431839226474</v>
      </c>
      <c r="Y70" s="17">
        <f>'precos leite (nominal)'!D70*'precos infla e deflacionados'!$U70</f>
        <v>7.5190764403969199</v>
      </c>
      <c r="Z70" s="17">
        <f>'precos leite (nominal)'!E70*'precos infla e deflacionados'!$U70</f>
        <v>8.0465287964730461</v>
      </c>
      <c r="AA70" s="17">
        <f>'precos leite (nominal)'!F70*'precos infla e deflacionados'!$U70</f>
        <v>0.54286778859650386</v>
      </c>
      <c r="AB70" s="5">
        <f>'precos leite (nominal)'!G70*'precos infla e deflacionados'!$U70</f>
        <v>34.535998462501347</v>
      </c>
      <c r="AC70" s="5">
        <f>'precos leite (nominal)'!H70*'precos infla e deflacionados'!$U70</f>
        <v>18.800363956425461</v>
      </c>
      <c r="AD70" s="5">
        <f>'precos leite (nominal)'!I70*'precos infla e deflacionados'!$U70</f>
        <v>253.3218114975472</v>
      </c>
      <c r="AE70" s="5">
        <f>'precos leite (nominal)'!J70*'precos infla e deflacionados'!$U70</f>
        <v>357.84713086971038</v>
      </c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</row>
    <row r="71" spans="1:118" x14ac:dyDescent="0.25">
      <c r="A71" s="1">
        <f>'precos leite (nominal)'!A71</f>
        <v>40452</v>
      </c>
      <c r="B71">
        <f>'precos leite (nominal)'!B71*($S$217/S71)</f>
        <v>1.3748804414026128</v>
      </c>
      <c r="C71">
        <f>'precos leite (nominal)'!C71*($S$217/S71)</f>
        <v>3.1978713043362545</v>
      </c>
      <c r="D71">
        <f>'precos leite (nominal)'!D71*($S$217/S71)</f>
        <v>18.687900420071475</v>
      </c>
      <c r="E71">
        <f>'precos leite (nominal)'!E71*($S$217/S71)</f>
        <v>22.03725966966077</v>
      </c>
      <c r="F71">
        <f>'precos leite (nominal)'!F71*($S$217/S71)</f>
        <v>1.286683685040463</v>
      </c>
      <c r="G71">
        <f>'precos leite (nominal)'!G71*($S$217/S71)</f>
        <v>93.977569295245274</v>
      </c>
      <c r="H71">
        <f>'precos leite (nominal)'!H71*($S$217/S71)</f>
        <v>51.699327705754541</v>
      </c>
      <c r="I71">
        <f>'precos leite (nominal)'!I71*($S$217/S71)</f>
        <v>672.42629607247511</v>
      </c>
      <c r="J71">
        <f>'precos leite (nominal)'!J71*($S$217/S71)</f>
        <v>941.2638278598763</v>
      </c>
      <c r="K71" s="23">
        <f>'precos leite (nominal)'!K71*($S$217/S71)</f>
        <v>0</v>
      </c>
      <c r="L71" s="23">
        <f>'precos leite (nominal)'!L71*($S$217/S71)</f>
        <v>0</v>
      </c>
      <c r="M71" s="23">
        <f>'precos leite (nominal)'!M71*($S$217/S71)</f>
        <v>0</v>
      </c>
      <c r="N71" s="23">
        <f>'precos leite (nominal)'!N71*($S$217/S71)</f>
        <v>0</v>
      </c>
      <c r="O71" s="15">
        <f>'[1]dados mensais - Liquido (R$)'!D75*($S$217/S71)</f>
        <v>1.2104456450022405</v>
      </c>
      <c r="P71" s="15">
        <f>'[1]dados mensais - Liquido (R$)'!H75*($S$217/S71)</f>
        <v>1.3424045691135393</v>
      </c>
      <c r="Q71" s="15">
        <f>'[1]dados mensais - Liquido (R$)'!E75*($S$217/S71)</f>
        <v>1.4556590351342957</v>
      </c>
      <c r="R71" s="15">
        <f>'[1]dados mensais - Liquido (R$)'!C75*($S$217/S71)</f>
        <v>1.4053008787366816</v>
      </c>
      <c r="S71" s="10">
        <f t="shared" si="4"/>
        <v>130.54131455593637</v>
      </c>
      <c r="T71" s="7">
        <f>'[2]Variações de Índices de Preços'!H862</f>
        <v>0.75009036269826357</v>
      </c>
      <c r="U71" s="17">
        <f t="shared" si="3"/>
        <v>0.76604100655927165</v>
      </c>
      <c r="V71" s="17">
        <f>'precos leite (nominal)'!B71*U71</f>
        <v>0.51240482928749687</v>
      </c>
      <c r="W71" s="17">
        <f>'precos leite (nominal)'!B71*'precos infla e deflacionados'!$U71</f>
        <v>0.51240482928749687</v>
      </c>
      <c r="X71" s="17">
        <f>'precos leite (nominal)'!C71*'precos infla e deflacionados'!$U71</f>
        <v>1.1918161393801969</v>
      </c>
      <c r="Y71" s="17">
        <f>'precos leite (nominal)'!D71*'precos infla e deflacionados'!$U71</f>
        <v>6.9648022738031994</v>
      </c>
      <c r="Z71" s="17">
        <f>'precos leite (nominal)'!E71*'precos infla e deflacionados'!$U71</f>
        <v>8.2130765257501217</v>
      </c>
      <c r="AA71" s="17">
        <f>'precos leite (nominal)'!F71*'precos infla e deflacionados'!$U71</f>
        <v>0.47953473925890183</v>
      </c>
      <c r="AB71" s="5">
        <f>'precos leite (nominal)'!G71*'precos infla e deflacionados'!$U71</f>
        <v>35.024543881399744</v>
      </c>
      <c r="AC71" s="5">
        <f>'precos leite (nominal)'!H71*'precos infla e deflacionados'!$U71</f>
        <v>19.267846417482076</v>
      </c>
      <c r="AD71" s="5">
        <f>'precos leite (nominal)'!I71*'precos infla e deflacionados'!$U71</f>
        <v>250.60686811133627</v>
      </c>
      <c r="AE71" s="5">
        <f>'precos leite (nominal)'!J71*'precos infla e deflacionados'!$U71</f>
        <v>350.80005250274638</v>
      </c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</row>
    <row r="72" spans="1:118" x14ac:dyDescent="0.25">
      <c r="A72" s="1">
        <f>'precos leite (nominal)'!A72</f>
        <v>40483</v>
      </c>
      <c r="B72">
        <f>'precos leite (nominal)'!B72*($S$217/S72)</f>
        <v>1.3743682304394058</v>
      </c>
      <c r="C72">
        <f>'precos leite (nominal)'!C72*($S$217/S72)</f>
        <v>3.1775233371506659</v>
      </c>
      <c r="D72">
        <f>'precos leite (nominal)'!D72*($S$217/S72)</f>
        <v>18.52442960058967</v>
      </c>
      <c r="E72">
        <f>'precos leite (nominal)'!E72*($S$217/S72)</f>
        <v>21.958489384870269</v>
      </c>
      <c r="F72">
        <f>'precos leite (nominal)'!F72*($S$217/S72)</f>
        <v>1.2810023351341937</v>
      </c>
      <c r="G72">
        <f>'precos leite (nominal)'!G72*($S$217/S72)</f>
        <v>100.2400014764119</v>
      </c>
      <c r="H72">
        <f>'precos leite (nominal)'!H72*($S$217/S72)</f>
        <v>57.660475499990831</v>
      </c>
      <c r="I72">
        <f>'precos leite (nominal)'!I72*($S$217/S72)</f>
        <v>724.72136914333282</v>
      </c>
      <c r="J72">
        <f>'precos leite (nominal)'!J72*($S$217/S72)</f>
        <v>909.9175901208979</v>
      </c>
      <c r="K72" s="23">
        <f>'precos leite (nominal)'!K72*($S$217/S72)</f>
        <v>0</v>
      </c>
      <c r="L72" s="23">
        <f>'precos leite (nominal)'!L72*($S$217/S72)</f>
        <v>0</v>
      </c>
      <c r="M72" s="23">
        <f>'precos leite (nominal)'!M72*($S$217/S72)</f>
        <v>0</v>
      </c>
      <c r="N72" s="23">
        <f>'precos leite (nominal)'!N72*($S$217/S72)</f>
        <v>0</v>
      </c>
      <c r="O72" s="15">
        <f>'[1]dados mensais - Liquido (R$)'!D76*($S$217/S72)</f>
        <v>1.2353413640555917</v>
      </c>
      <c r="P72" s="15">
        <f>'[1]dados mensais - Liquido (R$)'!H76*($S$217/S72)</f>
        <v>1.3798722266158912</v>
      </c>
      <c r="Q72" s="15">
        <f>'[1]dados mensais - Liquido (R$)'!E76*($S$217/S72)</f>
        <v>1.449997214938519</v>
      </c>
      <c r="R72" s="15">
        <f>'[1]dados mensais - Liquido (R$)'!C76*($S$217/S72)</f>
        <v>1.3884339984459795</v>
      </c>
      <c r="S72" s="10">
        <f t="shared" si="4"/>
        <v>131.62468967975363</v>
      </c>
      <c r="T72" s="7">
        <f>'[2]Variações de Índices de Preços'!H863</f>
        <v>0.82990977033026159</v>
      </c>
      <c r="U72" s="17">
        <f t="shared" si="3"/>
        <v>0.75973588422736382</v>
      </c>
      <c r="V72" s="17">
        <f>'precos leite (nominal)'!B72*U72</f>
        <v>0.51221393314608865</v>
      </c>
      <c r="W72" s="17">
        <f>'precos leite (nominal)'!B72*'precos infla e deflacionados'!$U72</f>
        <v>0.51221393314608865</v>
      </c>
      <c r="X72" s="17">
        <f>'precos leite (nominal)'!C72*'precos infla e deflacionados'!$U72</f>
        <v>1.1842326460537211</v>
      </c>
      <c r="Y72" s="17">
        <f>'precos leite (nominal)'!D72*'precos infla e deflacionados'!$U72</f>
        <v>6.9038782582832692</v>
      </c>
      <c r="Z72" s="17">
        <f>'precos leite (nominal)'!E72*'precos infla e deflacionados'!$U72</f>
        <v>8.183719591782955</v>
      </c>
      <c r="AA72" s="17">
        <f>'precos leite (nominal)'!F72*'precos infla e deflacionados'!$U72</f>
        <v>0.47741735432768945</v>
      </c>
      <c r="AB72" s="5">
        <f>'precos leite (nominal)'!G72*'precos infla e deflacionados'!$U72</f>
        <v>37.358492635112164</v>
      </c>
      <c r="AC72" s="5">
        <f>'precos leite (nominal)'!H72*'precos infla e deflacionados'!$U72</f>
        <v>21.4895093533131</v>
      </c>
      <c r="AD72" s="5">
        <f>'precos leite (nominal)'!I72*'precos infla e deflacionados'!$U72</f>
        <v>270.09674314520703</v>
      </c>
      <c r="AE72" s="5">
        <f>'precos leite (nominal)'!J72*'precos infla e deflacionados'!$U72</f>
        <v>339.11760862343675</v>
      </c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</row>
    <row r="73" spans="1:118" x14ac:dyDescent="0.25">
      <c r="A73" s="1">
        <f>'precos leite (nominal)'!A73</f>
        <v>40513</v>
      </c>
      <c r="B73">
        <f>'precos leite (nominal)'!B73*($S$217/S73)</f>
        <v>1.3738660962888605</v>
      </c>
      <c r="C73">
        <f>'precos leite (nominal)'!C73*($S$217/S73)</f>
        <v>3.1646904752337206</v>
      </c>
      <c r="D73">
        <f>'precos leite (nominal)'!D73*($S$217/S73)</f>
        <v>19.106071996224316</v>
      </c>
      <c r="E73">
        <f>'precos leite (nominal)'!E73*($S$217/S73)</f>
        <v>21.740492728865291</v>
      </c>
      <c r="F73">
        <f>'precos leite (nominal)'!F73*($S$217/S73)</f>
        <v>1.5406299226539004</v>
      </c>
      <c r="G73">
        <f>'precos leite (nominal)'!G73*($S$217/S73)</f>
        <v>100.45712137269918</v>
      </c>
      <c r="H73">
        <f>'precos leite (nominal)'!H73*($S$217/S73)</f>
        <v>57.457124807440835</v>
      </c>
      <c r="I73">
        <f>'precos leite (nominal)'!I73*($S$217/S73)</f>
        <v>783.99269132476479</v>
      </c>
      <c r="J73">
        <f>'precos leite (nominal)'!J73*($S$217/S73)</f>
        <v>906.17360852144134</v>
      </c>
      <c r="K73" s="23">
        <f>'precos leite (nominal)'!K73*($S$217/S73)</f>
        <v>0</v>
      </c>
      <c r="L73" s="23">
        <f>'precos leite (nominal)'!L73*($S$217/S73)</f>
        <v>0</v>
      </c>
      <c r="M73" s="23">
        <f>'precos leite (nominal)'!M73*($S$217/S73)</f>
        <v>0</v>
      </c>
      <c r="N73" s="23">
        <f>'precos leite (nominal)'!N73*($S$217/S73)</f>
        <v>0</v>
      </c>
      <c r="O73" s="15">
        <f>'[1]dados mensais - Liquido (R$)'!D77*($S$217/S73)</f>
        <v>1.276022197069232</v>
      </c>
      <c r="P73" s="15">
        <f>'[1]dados mensais - Liquido (R$)'!H77*($S$217/S73)</f>
        <v>1.39817513957324</v>
      </c>
      <c r="Q73" s="15">
        <f>'[1]dados mensais - Liquido (R$)'!E77*($S$217/S73)</f>
        <v>1.4476035275848123</v>
      </c>
      <c r="R73" s="15">
        <f>'[1]dados mensais - Liquido (R$)'!C77*($S$217/S73)</f>
        <v>1.3572549167112009</v>
      </c>
      <c r="S73" s="10">
        <f t="shared" si="4"/>
        <v>132.45400629136736</v>
      </c>
      <c r="T73" s="7">
        <f>'[2]Variações de Índices de Preços'!H864</f>
        <v>0.63006158922880307</v>
      </c>
      <c r="U73" s="17">
        <f t="shared" si="3"/>
        <v>0.75497905121890951</v>
      </c>
      <c r="V73" s="17">
        <f>'precos leite (nominal)'!B73*U73</f>
        <v>0.5120267925366645</v>
      </c>
      <c r="W73" s="17">
        <f>'precos leite (nominal)'!B73*'precos infla e deflacionados'!$U73</f>
        <v>0.5120267925366645</v>
      </c>
      <c r="X73" s="17">
        <f>'precos leite (nominal)'!C73*'precos infla e deflacionados'!$U73</f>
        <v>1.1794499607948385</v>
      </c>
      <c r="Y73" s="17">
        <f>'precos leite (nominal)'!D73*'precos infla e deflacionados'!$U73</f>
        <v>7.1206508324406954</v>
      </c>
      <c r="Z73" s="17">
        <f>'precos leite (nominal)'!E73*'precos infla e deflacionados'!$U73</f>
        <v>8.1024743169636295</v>
      </c>
      <c r="AA73" s="17">
        <f>'precos leite (nominal)'!F73*'precos infla e deflacionados'!$U73</f>
        <v>0.57417808031899253</v>
      </c>
      <c r="AB73" s="5">
        <f>'precos leite (nominal)'!G73*'precos infla e deflacionados'!$U73</f>
        <v>37.43941114994572</v>
      </c>
      <c r="AC73" s="5">
        <f>'precos leite (nominal)'!H73*'precos infla e deflacionados'!$U73</f>
        <v>21.413722489405671</v>
      </c>
      <c r="AD73" s="5">
        <f>'precos leite (nominal)'!I73*'precos infla e deflacionados'!$U73</f>
        <v>292.18659969523361</v>
      </c>
      <c r="AE73" s="5">
        <f>'precos leite (nominal)'!J73*'precos infla e deflacionados'!$U73</f>
        <v>337.72226238491737</v>
      </c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</row>
    <row r="74" spans="1:118" x14ac:dyDescent="0.25">
      <c r="A74" s="1">
        <f>'precos leite (nominal)'!A74</f>
        <v>40544</v>
      </c>
      <c r="B74">
        <f>'precos leite (nominal)'!B74*($S$217/S74)</f>
        <v>1.3715959757253551</v>
      </c>
      <c r="C74">
        <f>'precos leite (nominal)'!C74*($S$217/S74)</f>
        <v>3.1331674243811025</v>
      </c>
      <c r="D74">
        <f>'precos leite (nominal)'!D74*($S$217/S74)</f>
        <v>18.431236491549562</v>
      </c>
      <c r="E74">
        <f>'precos leite (nominal)'!E74*($S$217/S74)</f>
        <v>20.65021216930711</v>
      </c>
      <c r="F74">
        <f>'precos leite (nominal)'!F74*($S$217/S74)</f>
        <v>1.5419175441122854</v>
      </c>
      <c r="G74">
        <f>'precos leite (nominal)'!G74*($S$217/S74)</f>
        <v>102.01990699632739</v>
      </c>
      <c r="H74">
        <f>'precos leite (nominal)'!H74*($S$217/S74)</f>
        <v>60.974490584918279</v>
      </c>
      <c r="I74">
        <f>'precos leite (nominal)'!I74*($S$217/S74)</f>
        <v>870.61955779612015</v>
      </c>
      <c r="J74">
        <f>'precos leite (nominal)'!J74*($S$217/S74)</f>
        <v>919.7778131970814</v>
      </c>
      <c r="K74" s="23">
        <f>'precos leite (nominal)'!K74*($S$217/S74)</f>
        <v>0</v>
      </c>
      <c r="L74" s="23">
        <f>'precos leite (nominal)'!L74*($S$217/S74)</f>
        <v>0</v>
      </c>
      <c r="M74" s="23">
        <f>'precos leite (nominal)'!M74*($S$217/S74)</f>
        <v>0</v>
      </c>
      <c r="N74" s="23">
        <f>'precos leite (nominal)'!N74*($S$217/S74)</f>
        <v>0</v>
      </c>
      <c r="O74" s="15">
        <f>'[1]dados mensais - Liquido (R$)'!D78*($S$217/S74)</f>
        <v>1.2846029982112086</v>
      </c>
      <c r="P74" s="15">
        <f>'[1]dados mensais - Liquido (R$)'!H78*($S$217/S74)</f>
        <v>1.3884722115479611</v>
      </c>
      <c r="Q74" s="15">
        <f>'[1]dados mensais - Liquido (R$)'!E78*($S$217/S74)</f>
        <v>1.4352836751987605</v>
      </c>
      <c r="R74" s="15">
        <f>'[1]dados mensais - Liquido (R$)'!C78*($S$217/S74)</f>
        <v>1.3621533199674687</v>
      </c>
      <c r="S74" s="10">
        <f t="shared" si="4"/>
        <v>133.55354500731505</v>
      </c>
      <c r="T74" s="7">
        <f>'[2]Variações de Índices de Preços'!H865</f>
        <v>0.83012869654464083</v>
      </c>
      <c r="U74" s="17">
        <f t="shared" si="3"/>
        <v>0.74876335176668474</v>
      </c>
      <c r="V74" s="17">
        <f>'precos leite (nominal)'!B74*U74</f>
        <v>0.5111807402511156</v>
      </c>
      <c r="W74" s="17">
        <f>'precos leite (nominal)'!B74*'precos infla e deflacionados'!$U74</f>
        <v>0.5111807402511156</v>
      </c>
      <c r="X74" s="17">
        <f>'precos leite (nominal)'!C74*'precos infla e deflacionados'!$U74</f>
        <v>1.1677016203542117</v>
      </c>
      <c r="Y74" s="17">
        <f>'precos leite (nominal)'!D74*'precos infla e deflacionados'!$U74</f>
        <v>6.869146075258139</v>
      </c>
      <c r="Z74" s="17">
        <f>'precos leite (nominal)'!E74*'precos infla e deflacionados'!$U74</f>
        <v>7.6961371496198598</v>
      </c>
      <c r="AA74" s="17">
        <f>'precos leite (nominal)'!F74*'precos infla e deflacionados'!$U74</f>
        <v>0.57465796455743412</v>
      </c>
      <c r="AB74" s="5">
        <f>'precos leite (nominal)'!G74*'precos infla e deflacionados'!$U74</f>
        <v>38.021846448735211</v>
      </c>
      <c r="AC74" s="5">
        <f>'precos leite (nominal)'!H74*'precos infla e deflacionados'!$U74</f>
        <v>22.724611172141849</v>
      </c>
      <c r="AD74" s="5">
        <f>'precos leite (nominal)'!I74*'precos infla e deflacionados'!$U74</f>
        <v>324.47160673241439</v>
      </c>
      <c r="AE74" s="5">
        <f>'precos leite (nominal)'!J74*'precos infla e deflacionados'!$U74</f>
        <v>342.79241973423711</v>
      </c>
      <c r="CP74" s="14"/>
      <c r="CQ74" s="14"/>
      <c r="CR74" s="14"/>
      <c r="CS74" s="14"/>
      <c r="CT74" s="14"/>
      <c r="CU74" s="14"/>
      <c r="CV74" s="14"/>
      <c r="CW74" s="14"/>
      <c r="CX74" s="14"/>
      <c r="CY74" s="14"/>
      <c r="CZ74" s="14"/>
      <c r="DA74" s="14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</row>
    <row r="75" spans="1:118" x14ac:dyDescent="0.25">
      <c r="A75" s="1">
        <f>'precos leite (nominal)'!A75</f>
        <v>40575</v>
      </c>
      <c r="B75">
        <f>'precos leite (nominal)'!B75*($S$217/S75)</f>
        <v>1.3949918656652707</v>
      </c>
      <c r="C75">
        <f>'precos leite (nominal)'!C75*($S$217/S75)</f>
        <v>3.137206439740468</v>
      </c>
      <c r="D75">
        <f>'precos leite (nominal)'!D75*($S$217/S75)</f>
        <v>18.370801519760775</v>
      </c>
      <c r="E75">
        <f>'precos leite (nominal)'!E75*($S$217/S75)</f>
        <v>19.690302572418599</v>
      </c>
      <c r="F75">
        <f>'precos leite (nominal)'!F75*($S$217/S75)</f>
        <v>1.560571060958895</v>
      </c>
      <c r="G75">
        <f>'precos leite (nominal)'!G75*($S$217/S75)</f>
        <v>102.42596725332966</v>
      </c>
      <c r="H75">
        <f>'precos leite (nominal)'!H75*($S$217/S75)</f>
        <v>63.140373356779698</v>
      </c>
      <c r="I75">
        <f>'precos leite (nominal)'!I75*($S$217/S75)</f>
        <v>988.55174744496048</v>
      </c>
      <c r="J75">
        <f>'precos leite (nominal)'!J75*($S$217/S75)</f>
        <v>944.52051041060702</v>
      </c>
      <c r="K75" s="23">
        <f>'precos leite (nominal)'!K75*($S$217/S75)</f>
        <v>0</v>
      </c>
      <c r="L75" s="23">
        <f>'precos leite (nominal)'!L75*($S$217/S75)</f>
        <v>0</v>
      </c>
      <c r="M75" s="23">
        <f>'precos leite (nominal)'!M75*($S$217/S75)</f>
        <v>0</v>
      </c>
      <c r="N75" s="23">
        <f>'precos leite (nominal)'!N75*($S$217/S75)</f>
        <v>0</v>
      </c>
      <c r="O75" s="15">
        <f>'[1]dados mensais - Liquido (R$)'!D79*($S$217/S75)</f>
        <v>1.3108817688927683</v>
      </c>
      <c r="P75" s="15">
        <f>'[1]dados mensais - Liquido (R$)'!H79*($S$217/S75)</f>
        <v>1.3852255274144349</v>
      </c>
      <c r="Q75" s="15">
        <f>'[1]dados mensais - Liquido (R$)'!E79*($S$217/S75)</f>
        <v>1.465150050650865</v>
      </c>
      <c r="R75" s="15">
        <f>'[1]dados mensais - Liquido (R$)'!C79*($S$217/S75)</f>
        <v>1.3963870568439616</v>
      </c>
      <c r="S75" s="10">
        <f t="shared" si="4"/>
        <v>134.62199989224271</v>
      </c>
      <c r="T75" s="7">
        <f>'[2]Variações de Índices de Preços'!H866</f>
        <v>0.80001986084992094</v>
      </c>
      <c r="U75" s="17">
        <f t="shared" si="3"/>
        <v>0.74282063912320673</v>
      </c>
      <c r="V75" s="17">
        <f>'precos leite (nominal)'!B75*U75</f>
        <v>0.51990016532233241</v>
      </c>
      <c r="W75" s="17">
        <f>'precos leite (nominal)'!B75*'precos infla e deflacionados'!$U75</f>
        <v>0.51990016532233241</v>
      </c>
      <c r="X75" s="17">
        <f>'precos leite (nominal)'!C75*'precos infla e deflacionados'!$U75</f>
        <v>1.1692069228615294</v>
      </c>
      <c r="Y75" s="17">
        <f>'precos leite (nominal)'!D75*'precos infla e deflacionados'!$U75</f>
        <v>6.8466225375963212</v>
      </c>
      <c r="Z75" s="17">
        <f>'precos leite (nominal)'!E75*'precos infla e deflacionados'!$U75</f>
        <v>7.3383879968111225</v>
      </c>
      <c r="AA75" s="17">
        <f>'precos leite (nominal)'!F75*'precos infla e deflacionados'!$U75</f>
        <v>0.58160995240129887</v>
      </c>
      <c r="AB75" s="5">
        <f>'precos leite (nominal)'!G75*'precos infla e deflacionados'!$U75</f>
        <v>38.173181234222028</v>
      </c>
      <c r="AC75" s="5">
        <f>'precos leite (nominal)'!H75*'precos infla e deflacionados'!$U75</f>
        <v>23.531815026784066</v>
      </c>
      <c r="AD75" s="5">
        <f>'precos leite (nominal)'!I75*'precos infla e deflacionados'!$U75</f>
        <v>368.42380918200837</v>
      </c>
      <c r="AE75" s="5">
        <f>'precos leite (nominal)'!J75*'precos infla e deflacionados'!$U75</f>
        <v>352.01378703281824</v>
      </c>
      <c r="CP75" s="14"/>
      <c r="CQ75" s="14"/>
      <c r="CR75" s="14"/>
      <c r="CS75" s="14"/>
      <c r="CT75" s="14"/>
      <c r="CU75" s="14"/>
      <c r="CV75" s="14"/>
      <c r="CW75" s="14"/>
      <c r="CX75" s="14"/>
      <c r="CY75" s="14"/>
      <c r="CZ75" s="14"/>
      <c r="DA75" s="14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</row>
    <row r="76" spans="1:118" x14ac:dyDescent="0.25">
      <c r="A76" s="1">
        <f>'precos leite (nominal)'!A76</f>
        <v>40603</v>
      </c>
      <c r="B76">
        <f>'precos leite (nominal)'!B76*($S$217/S76)</f>
        <v>1.4590057076054308</v>
      </c>
      <c r="C76">
        <f>'precos leite (nominal)'!C76*($S$217/S76)</f>
        <v>3.3408419217959962</v>
      </c>
      <c r="D76">
        <f>'precos leite (nominal)'!D76*($S$217/S76)</f>
        <v>20.388935706772603</v>
      </c>
      <c r="E76">
        <f>'precos leite (nominal)'!E76*($S$217/S76)</f>
        <v>20.125572328634217</v>
      </c>
      <c r="F76">
        <f>'precos leite (nominal)'!F76*($S$217/S76)</f>
        <v>1.6074740325658052</v>
      </c>
      <c r="G76">
        <f>'precos leite (nominal)'!G76*($S$217/S76)</f>
        <v>97.975183519923732</v>
      </c>
      <c r="H76">
        <f>'precos leite (nominal)'!H76*($S$217/S76)</f>
        <v>62.164389489713642</v>
      </c>
      <c r="I76">
        <f>'precos leite (nominal)'!I76*($S$217/S76)</f>
        <v>1036.7539860586</v>
      </c>
      <c r="J76">
        <f>'precos leite (nominal)'!J76*($S$217/S76)</f>
        <v>976.07272787913871</v>
      </c>
      <c r="K76" s="23">
        <f>'precos leite (nominal)'!K76*($S$217/S76)</f>
        <v>0</v>
      </c>
      <c r="L76" s="23">
        <f>'precos leite (nominal)'!L76*($S$217/S76)</f>
        <v>0</v>
      </c>
      <c r="M76" s="23">
        <f>'precos leite (nominal)'!M76*($S$217/S76)</f>
        <v>0</v>
      </c>
      <c r="N76" s="23">
        <f>'precos leite (nominal)'!N76*($S$217/S76)</f>
        <v>0</v>
      </c>
      <c r="O76" s="15">
        <f>'[1]dados mensais - Liquido (R$)'!D80*($S$217/S76)</f>
        <v>1.3844536404100867</v>
      </c>
      <c r="P76" s="15">
        <f>'[1]dados mensais - Liquido (R$)'!H80*($S$217/S76)</f>
        <v>1.4621697210673019</v>
      </c>
      <c r="Q76" s="15">
        <f>'[1]dados mensais - Liquido (R$)'!E80*($S$217/S76)</f>
        <v>1.5177377074914178</v>
      </c>
      <c r="R76" s="15">
        <f>'[1]dados mensais - Liquido (R$)'!C80*($S$217/S76)</f>
        <v>1.4702775055633475</v>
      </c>
      <c r="S76" s="10">
        <f t="shared" si="4"/>
        <v>135.68548136420719</v>
      </c>
      <c r="T76" s="7">
        <f>'[2]Variações de Índices de Preços'!H867</f>
        <v>0.78997598670034197</v>
      </c>
      <c r="U76" s="17">
        <f t="shared" si="3"/>
        <v>0.73699852773179053</v>
      </c>
      <c r="V76" s="17">
        <f>'precos leite (nominal)'!B76*U76</f>
        <v>0.54375751376051507</v>
      </c>
      <c r="W76" s="17">
        <f>'precos leite (nominal)'!B76*'precos infla e deflacionados'!$U76</f>
        <v>0.54375751376051507</v>
      </c>
      <c r="X76" s="17">
        <f>'precos leite (nominal)'!C76*'precos infla e deflacionados'!$U76</f>
        <v>1.2450999251018491</v>
      </c>
      <c r="Y76" s="17">
        <f>'precos leite (nominal)'!D76*'precos infla e deflacionados'!$U76</f>
        <v>7.5987619036346485</v>
      </c>
      <c r="Z76" s="17">
        <f>'precos leite (nominal)'!E76*'precos infla e deflacionados'!$U76</f>
        <v>7.500608884105251</v>
      </c>
      <c r="AA76" s="17">
        <f>'precos leite (nominal)'!F76*'precos infla e deflacionados'!$U76</f>
        <v>0.59909024264006105</v>
      </c>
      <c r="AB76" s="5">
        <f>'precos leite (nominal)'!G76*'precos infla e deflacionados'!$U76</f>
        <v>36.514416580631625</v>
      </c>
      <c r="AC76" s="5">
        <f>'precos leite (nominal)'!H76*'precos infla e deflacionados'!$U76</f>
        <v>23.168075146768647</v>
      </c>
      <c r="AD76" s="5">
        <f>'precos leite (nominal)'!I76*'precos infla e deflacionados'!$U76</f>
        <v>386.38832384402502</v>
      </c>
      <c r="AE76" s="5">
        <f>'precos leite (nominal)'!J76*'precos infla e deflacionados'!$U76</f>
        <v>363.77299759305527</v>
      </c>
      <c r="CP76" s="14"/>
      <c r="CQ76" s="14"/>
      <c r="CR76" s="14"/>
      <c r="CS76" s="14"/>
      <c r="CT76" s="14"/>
      <c r="CU76" s="14"/>
      <c r="CV76" s="14"/>
      <c r="CW76" s="14"/>
      <c r="CX76" s="14"/>
      <c r="CY76" s="14"/>
      <c r="CZ76" s="14"/>
      <c r="DA76" s="14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</row>
    <row r="77" spans="1:118" x14ac:dyDescent="0.25">
      <c r="A77" s="1">
        <f>'precos leite (nominal)'!A77</f>
        <v>40634</v>
      </c>
      <c r="B77">
        <f>'precos leite (nominal)'!B77*($S$217/S77)</f>
        <v>1.5263525338074577</v>
      </c>
      <c r="C77">
        <f>'precos leite (nominal)'!C77*($S$217/S77)</f>
        <v>3.4905377642411057</v>
      </c>
      <c r="D77">
        <f>'precos leite (nominal)'!D77*($S$217/S77)</f>
        <v>20.766250589862434</v>
      </c>
      <c r="E77">
        <f>'precos leite (nominal)'!E77*($S$217/S77)</f>
        <v>21.257811256582492</v>
      </c>
      <c r="F77">
        <f>'precos leite (nominal)'!F77*($S$217/S77)</f>
        <v>1.6581320053005113</v>
      </c>
      <c r="G77">
        <f>'precos leite (nominal)'!G77*($S$217/S77)</f>
        <v>92.60242483936409</v>
      </c>
      <c r="H77">
        <f>'precos leite (nominal)'!H77*($S$217/S77)</f>
        <v>58.751073324606246</v>
      </c>
      <c r="I77">
        <f>'precos leite (nominal)'!I77*($S$217/S77)</f>
        <v>1029.1058742236605</v>
      </c>
      <c r="J77">
        <f>'precos leite (nominal)'!J77*($S$217/S77)</f>
        <v>980.01186075147177</v>
      </c>
      <c r="K77" s="23">
        <f>'precos leite (nominal)'!K77*($S$217/S77)</f>
        <v>0</v>
      </c>
      <c r="L77" s="23">
        <f>'precos leite (nominal)'!L77*($S$217/S77)</f>
        <v>0</v>
      </c>
      <c r="M77" s="23">
        <f>'precos leite (nominal)'!M77*($S$217/S77)</f>
        <v>0</v>
      </c>
      <c r="N77" s="23">
        <f>'precos leite (nominal)'!N77*($S$217/S77)</f>
        <v>0</v>
      </c>
      <c r="O77" s="15">
        <f>'[1]dados mensais - Liquido (R$)'!D81*($S$217/S77)</f>
        <v>1.4580611116211635</v>
      </c>
      <c r="P77" s="15">
        <f>'[1]dados mensais - Liquido (R$)'!H81*($S$217/S77)</f>
        <v>1.5181104656125599</v>
      </c>
      <c r="Q77" s="15">
        <f>'[1]dados mensais - Liquido (R$)'!E81*($S$217/S77)</f>
        <v>1.5793372579175131</v>
      </c>
      <c r="R77" s="15">
        <f>'[1]dados mensais - Liquido (R$)'!C81*($S$217/S77)</f>
        <v>1.5304735679049064</v>
      </c>
      <c r="S77" s="10">
        <f t="shared" si="4"/>
        <v>136.73031253755966</v>
      </c>
      <c r="T77" s="7">
        <f>'[2]Variações de Índices de Preços'!H868</f>
        <v>0.77003903648904526</v>
      </c>
      <c r="U77" s="17">
        <f t="shared" si="3"/>
        <v>0.73136671849945578</v>
      </c>
      <c r="V77" s="17">
        <f>'precos leite (nominal)'!B77*U77</f>
        <v>0.56885703364887674</v>
      </c>
      <c r="W77" s="17">
        <f>'precos leite (nominal)'!B77*'precos infla e deflacionados'!$U77</f>
        <v>0.56885703364887674</v>
      </c>
      <c r="X77" s="17">
        <f>'precos leite (nominal)'!C77*'precos infla e deflacionados'!$U77</f>
        <v>1.3008901380420246</v>
      </c>
      <c r="Y77" s="17">
        <f>'precos leite (nominal)'!D77*'precos infla e deflacionados'!$U77</f>
        <v>7.7393835623877836</v>
      </c>
      <c r="Z77" s="17">
        <f>'precos leite (nominal)'!E77*'precos infla e deflacionados'!$U77</f>
        <v>7.9225835352219169</v>
      </c>
      <c r="AA77" s="17">
        <f>'precos leite (nominal)'!F77*'precos infla e deflacionados'!$U77</f>
        <v>0.61796998599046959</v>
      </c>
      <c r="AB77" s="5">
        <f>'precos leite (nominal)'!G77*'precos infla e deflacionados'!$U77</f>
        <v>34.512040656433797</v>
      </c>
      <c r="AC77" s="5">
        <f>'precos leite (nominal)'!H77*'precos infla e deflacionados'!$U77</f>
        <v>21.895964762318179</v>
      </c>
      <c r="AD77" s="5">
        <f>'precos leite (nominal)'!I77*'precos infla e deflacionados'!$U77</f>
        <v>383.53794549755884</v>
      </c>
      <c r="AE77" s="5">
        <f>'precos leite (nominal)'!J77*'precos infla e deflacionados'!$U77</f>
        <v>365.24107484996165</v>
      </c>
      <c r="CP77" s="14"/>
      <c r="CQ77" s="14"/>
      <c r="CR77" s="14"/>
      <c r="CS77" s="14"/>
      <c r="CT77" s="14"/>
      <c r="CU77" s="14"/>
      <c r="CV77" s="14"/>
      <c r="CW77" s="14"/>
      <c r="CX77" s="14"/>
      <c r="CY77" s="14"/>
      <c r="CZ77" s="14"/>
      <c r="DA77" s="14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</row>
    <row r="78" spans="1:118" x14ac:dyDescent="0.25">
      <c r="A78" s="1">
        <f>'precos leite (nominal)'!A78</f>
        <v>40664</v>
      </c>
      <c r="B78">
        <f>'precos leite (nominal)'!B78*($S$217/S78)</f>
        <v>1.5701891311575742</v>
      </c>
      <c r="C78">
        <f>'precos leite (nominal)'!C78*($S$217/S78)</f>
        <v>3.4742882931311097</v>
      </c>
      <c r="D78">
        <f>'precos leite (nominal)'!D78*($S$217/S78)</f>
        <v>20.043127546750174</v>
      </c>
      <c r="E78">
        <f>'precos leite (nominal)'!E78*($S$217/S78)</f>
        <v>21.57209523344947</v>
      </c>
      <c r="F78">
        <f>'precos leite (nominal)'!F78*($S$217/S78)</f>
        <v>1.7124876336765991</v>
      </c>
      <c r="G78">
        <f>'precos leite (nominal)'!G78*($S$217/S78)</f>
        <v>93.422249214164395</v>
      </c>
      <c r="H78">
        <f>'precos leite (nominal)'!H78*($S$217/S78)</f>
        <v>56.036835987782638</v>
      </c>
      <c r="I78">
        <f>'precos leite (nominal)'!I78*($S$217/S78)</f>
        <v>1036.6872366349817</v>
      </c>
      <c r="J78">
        <f>'precos leite (nominal)'!J78*($S$217/S78)</f>
        <v>969.18148027249515</v>
      </c>
      <c r="K78" s="23">
        <f>'precos leite (nominal)'!K78*($S$217/S78)</f>
        <v>0</v>
      </c>
      <c r="L78" s="23">
        <f>'precos leite (nominal)'!L78*($S$217/S78)</f>
        <v>0</v>
      </c>
      <c r="M78" s="23">
        <f>'precos leite (nominal)'!M78*($S$217/S78)</f>
        <v>0</v>
      </c>
      <c r="N78" s="23">
        <f>'precos leite (nominal)'!N78*($S$217/S78)</f>
        <v>0</v>
      </c>
      <c r="O78" s="15">
        <f>'[1]dados mensais - Liquido (R$)'!D82*($S$217/S78)</f>
        <v>1.4766301569288793</v>
      </c>
      <c r="P78" s="15">
        <f>'[1]dados mensais - Liquido (R$)'!H82*($S$217/S78)</f>
        <v>1.5444066998461174</v>
      </c>
      <c r="Q78" s="15">
        <f>'[1]dados mensais - Liquido (R$)'!E82*($S$217/S78)</f>
        <v>1.6270276729123763</v>
      </c>
      <c r="R78" s="15">
        <f>'[1]dados mensais - Liquido (R$)'!C82*($S$217/S78)</f>
        <v>1.5721423456508663</v>
      </c>
      <c r="S78" s="10">
        <f t="shared" si="4"/>
        <v>137.37312616305337</v>
      </c>
      <c r="T78" s="7">
        <f>'[2]Variações de Índices de Preços'!H869</f>
        <v>0.4701324918840788</v>
      </c>
      <c r="U78" s="17">
        <f t="shared" si="3"/>
        <v>0.72794441528036724</v>
      </c>
      <c r="V78" s="17">
        <f>'precos leite (nominal)'!B78*U78</f>
        <v>0.58519451544388723</v>
      </c>
      <c r="W78" s="17">
        <f>'precos leite (nominal)'!B78*'precos infla e deflacionados'!$U78</f>
        <v>0.58519451544388723</v>
      </c>
      <c r="X78" s="17">
        <f>'precos leite (nominal)'!C78*'precos infla e deflacionados'!$U78</f>
        <v>1.29483411511858</v>
      </c>
      <c r="Y78" s="17">
        <f>'precos leite (nominal)'!D78*'precos infla e deflacionados'!$U78</f>
        <v>7.4698825001122975</v>
      </c>
      <c r="Z78" s="17">
        <f>'precos leite (nominal)'!E78*'precos infla e deflacionados'!$U78</f>
        <v>8.0397141763051732</v>
      </c>
      <c r="AA78" s="17">
        <f>'precos leite (nominal)'!F78*'precos infla e deflacionados'!$U78</f>
        <v>0.6382278103365997</v>
      </c>
      <c r="AB78" s="5">
        <f>'precos leite (nominal)'!G78*'precos infla e deflacionados'!$U78</f>
        <v>34.817581382859956</v>
      </c>
      <c r="AC78" s="5">
        <f>'precos leite (nominal)'!H78*'precos infla e deflacionados'!$U78</f>
        <v>20.884394390568609</v>
      </c>
      <c r="AD78" s="5">
        <f>'precos leite (nominal)'!I78*'precos infla e deflacionados'!$U78</f>
        <v>386.3634469703826</v>
      </c>
      <c r="AE78" s="5">
        <f>'precos leite (nominal)'!J78*'precos infla e deflacionados'!$U78</f>
        <v>361.20469532681767</v>
      </c>
      <c r="CP78" s="14"/>
      <c r="CQ78" s="14"/>
      <c r="CR78" s="14"/>
      <c r="CS78" s="14"/>
      <c r="CT78" s="14"/>
      <c r="CU78" s="14"/>
      <c r="CV78" s="14"/>
      <c r="CW78" s="14"/>
      <c r="CX78" s="14"/>
      <c r="CY78" s="14"/>
      <c r="CZ78" s="14"/>
      <c r="DA78" s="14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</row>
    <row r="79" spans="1:118" x14ac:dyDescent="0.25">
      <c r="A79" s="1">
        <f>'precos leite (nominal)'!A79</f>
        <v>40695</v>
      </c>
      <c r="B79">
        <f>'precos leite (nominal)'!B79*($S$217/S79)</f>
        <v>1.5625724748762018</v>
      </c>
      <c r="C79">
        <f>'precos leite (nominal)'!C79*($S$217/S79)</f>
        <v>3.3757133535728072</v>
      </c>
      <c r="D79">
        <f>'precos leite (nominal)'!D79*($S$217/S79)</f>
        <v>20.5837957291203</v>
      </c>
      <c r="E79">
        <f>'precos leite (nominal)'!E79*($S$217/S79)</f>
        <v>21.576439371279168</v>
      </c>
      <c r="F79">
        <f>'precos leite (nominal)'!F79*($S$217/S79)</f>
        <v>1.7034497883497395</v>
      </c>
      <c r="G79">
        <f>'precos leite (nominal)'!G79*($S$217/S79)</f>
        <v>93.378964072568209</v>
      </c>
      <c r="H79">
        <f>'precos leite (nominal)'!H79*($S$217/S79)</f>
        <v>59.963992692706022</v>
      </c>
      <c r="I79">
        <f>'precos leite (nominal)'!I79*($S$217/S79)</f>
        <v>1004.3827147814378</v>
      </c>
      <c r="J79">
        <f>'precos leite (nominal)'!J79*($S$217/S79)</f>
        <v>961.83532399314583</v>
      </c>
      <c r="K79" s="23">
        <f>'precos leite (nominal)'!K79*($S$217/S79)</f>
        <v>0</v>
      </c>
      <c r="L79" s="23">
        <f>'precos leite (nominal)'!L79*($S$217/S79)</f>
        <v>0</v>
      </c>
      <c r="M79" s="23">
        <f>'precos leite (nominal)'!M79*($S$217/S79)</f>
        <v>0</v>
      </c>
      <c r="N79" s="23">
        <f>'precos leite (nominal)'!N79*($S$217/S79)</f>
        <v>0</v>
      </c>
      <c r="O79" s="15">
        <f>'[1]dados mensais - Liquido (R$)'!D83*($S$217/S79)</f>
        <v>1.416300712999373</v>
      </c>
      <c r="P79" s="15">
        <f>'[1]dados mensais - Liquido (R$)'!H83*($S$217/S79)</f>
        <v>1.4820254913360282</v>
      </c>
      <c r="Q79" s="15">
        <f>'[1]dados mensais - Liquido (R$)'!E83*($S$217/S79)</f>
        <v>1.6667179693325038</v>
      </c>
      <c r="R79" s="15">
        <f>'[1]dados mensais - Liquido (R$)'!C83*($S$217/S79)</f>
        <v>1.5760294769688701</v>
      </c>
      <c r="S79" s="10">
        <f t="shared" si="4"/>
        <v>137.57910834994595</v>
      </c>
      <c r="T79" s="7">
        <f>'[2]Variações de Índices de Preços'!H870</f>
        <v>0.14994358259570184</v>
      </c>
      <c r="U79" s="17">
        <f t="shared" si="3"/>
        <v>0.72685454353752743</v>
      </c>
      <c r="V79" s="17">
        <f>'precos leite (nominal)'!B79*U79</f>
        <v>0.58235586028226705</v>
      </c>
      <c r="W79" s="17">
        <f>'precos leite (nominal)'!B79*'precos infla e deflacionados'!$U79</f>
        <v>0.58235586028226705</v>
      </c>
      <c r="X79" s="17">
        <f>'precos leite (nominal)'!C79*'precos infla e deflacionados'!$U79</f>
        <v>1.2580961751818767</v>
      </c>
      <c r="Y79" s="17">
        <f>'precos leite (nominal)'!D79*'precos infla e deflacionados'!$U79</f>
        <v>7.6713843757269613</v>
      </c>
      <c r="Z79" s="17">
        <f>'precos leite (nominal)'!E79*'precos infla e deflacionados'!$U79</f>
        <v>8.0413331950474536</v>
      </c>
      <c r="AA79" s="17">
        <f>'precos leite (nominal)'!F79*'precos infla e deflacionados'!$U79</f>
        <v>0.63485949157056065</v>
      </c>
      <c r="AB79" s="5">
        <f>'precos leite (nominal)'!G79*'precos infla e deflacionados'!$U79</f>
        <v>34.801449423365604</v>
      </c>
      <c r="AC79" s="5">
        <f>'precos leite (nominal)'!H79*'precos infla e deflacionados'!$U79</f>
        <v>22.348008244089307</v>
      </c>
      <c r="AD79" s="5">
        <f>'precos leite (nominal)'!I79*'precos infla e deflacionados'!$U79</f>
        <v>374.32385974002494</v>
      </c>
      <c r="AE79" s="5">
        <f>'precos leite (nominal)'!J79*'precos infla e deflacionados'!$U79</f>
        <v>358.46685293639194</v>
      </c>
      <c r="CP79" s="14"/>
      <c r="CQ79" s="14"/>
      <c r="CR79" s="14"/>
      <c r="CS79" s="14"/>
      <c r="CT79" s="14"/>
      <c r="CU79" s="14"/>
      <c r="CV79" s="14"/>
      <c r="CW79" s="14"/>
      <c r="CX79" s="14"/>
      <c r="CY79" s="14"/>
      <c r="CZ79" s="14"/>
      <c r="DA79" s="14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</row>
    <row r="80" spans="1:118" x14ac:dyDescent="0.25">
      <c r="A80" s="1">
        <f>'precos leite (nominal)'!A80</f>
        <v>40725</v>
      </c>
      <c r="B80">
        <f>'precos leite (nominal)'!B80*($S$217/S80)</f>
        <v>1.571565288336001</v>
      </c>
      <c r="C80">
        <f>'precos leite (nominal)'!C80*($S$217/S80)</f>
        <v>3.4150146817523583</v>
      </c>
      <c r="D80">
        <f>'precos leite (nominal)'!D80*($S$217/S80)</f>
        <v>20.536088487366086</v>
      </c>
      <c r="E80">
        <f>'precos leite (nominal)'!E80*($S$217/S80)</f>
        <v>21.384284711190091</v>
      </c>
      <c r="F80">
        <f>'precos leite (nominal)'!F80*($S$217/S80)</f>
        <v>1.7217422750225835</v>
      </c>
      <c r="G80">
        <f>'precos leite (nominal)'!G80*($S$217/S80)</f>
        <v>94.44264441384108</v>
      </c>
      <c r="H80">
        <f>'precos leite (nominal)'!H80*($S$217/S80)</f>
        <v>59.01610555841301</v>
      </c>
      <c r="I80">
        <f>'precos leite (nominal)'!I80*($S$217/S80)</f>
        <v>891.43452846519438</v>
      </c>
      <c r="J80">
        <f>'precos leite (nominal)'!J80*($S$217/S80)</f>
        <v>950.58600907720734</v>
      </c>
      <c r="K80" s="23">
        <f>'precos leite (nominal)'!K80*($S$217/S80)</f>
        <v>0</v>
      </c>
      <c r="L80" s="23">
        <f>'precos leite (nominal)'!L80*($S$217/S80)</f>
        <v>0</v>
      </c>
      <c r="M80" s="23">
        <f>'precos leite (nominal)'!M80*($S$217/S80)</f>
        <v>0</v>
      </c>
      <c r="N80" s="23">
        <f>'precos leite (nominal)'!N80*($S$217/S80)</f>
        <v>0</v>
      </c>
      <c r="O80" s="15">
        <f>'[1]dados mensais - Liquido (R$)'!D84*($S$217/S80)</f>
        <v>1.4062500944570187</v>
      </c>
      <c r="P80" s="15">
        <f>'[1]dados mensais - Liquido (R$)'!H84*($S$217/S80)</f>
        <v>1.5536512743938733</v>
      </c>
      <c r="Q80" s="15">
        <f>'[1]dados mensais - Liquido (R$)'!E84*($S$217/S80)</f>
        <v>1.6630825334751311</v>
      </c>
      <c r="R80" s="15">
        <f>'[1]dados mensais - Liquido (R$)'!C84*($S$217/S80)</f>
        <v>1.60641972850601</v>
      </c>
      <c r="S80" s="10">
        <f t="shared" si="4"/>
        <v>137.79918187356759</v>
      </c>
      <c r="T80" s="7">
        <f>'[2]Variações de Índices de Preços'!H871</f>
        <v>0.15996144055669959</v>
      </c>
      <c r="U80" s="17">
        <f t="shared" si="3"/>
        <v>0.72569371341951217</v>
      </c>
      <c r="V80" s="17">
        <f>'precos leite (nominal)'!B80*U80</f>
        <v>0.58570739610088829</v>
      </c>
      <c r="W80" s="17">
        <f>'precos leite (nominal)'!B80*'precos infla e deflacionados'!$U80</f>
        <v>0.58570739610088829</v>
      </c>
      <c r="X80" s="17">
        <f>'precos leite (nominal)'!C80*'precos infla e deflacionados'!$U80</f>
        <v>1.272743405406543</v>
      </c>
      <c r="Y80" s="17">
        <f>'precos leite (nominal)'!D80*'precos infla e deflacionados'!$U80</f>
        <v>7.6536043416740327</v>
      </c>
      <c r="Z80" s="17">
        <f>'precos leite (nominal)'!E80*'precos infla e deflacionados'!$U80</f>
        <v>7.9697189856698794</v>
      </c>
      <c r="AA80" s="17">
        <f>'precos leite (nominal)'!F80*'precos infla e deflacionados'!$U80</f>
        <v>0.64167692691154221</v>
      </c>
      <c r="AB80" s="5">
        <f>'precos leite (nominal)'!G80*'precos infla e deflacionados'!$U80</f>
        <v>35.197872943021146</v>
      </c>
      <c r="AC80" s="5">
        <f>'precos leite (nominal)'!H80*'precos infla e deflacionados'!$U80</f>
        <v>21.99473974844053</v>
      </c>
      <c r="AD80" s="5">
        <f>'precos leite (nominal)'!I80*'precos infla e deflacionados'!$U80</f>
        <v>332.2291478037169</v>
      </c>
      <c r="AE80" s="5">
        <f>'precos leite (nominal)'!J80*'precos infla e deflacionados'!$U80</f>
        <v>354.27434054366182</v>
      </c>
      <c r="CP80" s="14"/>
      <c r="CQ80" s="14"/>
      <c r="CR80" s="14"/>
      <c r="CS80" s="14"/>
      <c r="CT80" s="14"/>
      <c r="CU80" s="14"/>
      <c r="CV80" s="14"/>
      <c r="CW80" s="14"/>
      <c r="CX80" s="14"/>
      <c r="CY80" s="14"/>
      <c r="CZ80" s="14"/>
      <c r="DA80" s="14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</row>
    <row r="81" spans="1:118" x14ac:dyDescent="0.25">
      <c r="A81" s="1">
        <f>'precos leite (nominal)'!A81</f>
        <v>40756</v>
      </c>
      <c r="B81">
        <f>'precos leite (nominal)'!B81*($S$217/S81)</f>
        <v>1.6061248328028939</v>
      </c>
      <c r="C81">
        <f>'precos leite (nominal)'!C81*($S$217/S81)</f>
        <v>3.4772723755735657</v>
      </c>
      <c r="D81">
        <f>'precos leite (nominal)'!D81*($S$217/S81)</f>
        <v>19.883234161640623</v>
      </c>
      <c r="E81">
        <f>'precos leite (nominal)'!E81*($S$217/S81)</f>
        <v>22.119842369594299</v>
      </c>
      <c r="F81">
        <f>'precos leite (nominal)'!F81*($S$217/S81)</f>
        <v>1.8029649421369291</v>
      </c>
      <c r="G81">
        <f>'precos leite (nominal)'!G81*($S$217/S81)</f>
        <v>95.803878203846466</v>
      </c>
      <c r="H81">
        <f>'precos leite (nominal)'!H81*($S$217/S81)</f>
        <v>58.588800900823884</v>
      </c>
      <c r="I81">
        <f>'precos leite (nominal)'!I81*($S$217/S81)</f>
        <v>913.01057128293871</v>
      </c>
      <c r="J81">
        <f>'precos leite (nominal)'!J81*($S$217/S81)</f>
        <v>931.61431428503431</v>
      </c>
      <c r="K81" s="23">
        <f>'precos leite (nominal)'!K81*($S$217/S81)</f>
        <v>0</v>
      </c>
      <c r="L81" s="23">
        <f>'precos leite (nominal)'!L81*($S$217/S81)</f>
        <v>0</v>
      </c>
      <c r="M81" s="23">
        <f>'precos leite (nominal)'!M81*($S$217/S81)</f>
        <v>0</v>
      </c>
      <c r="N81" s="23">
        <f>'precos leite (nominal)'!N81*($S$217/S81)</f>
        <v>0</v>
      </c>
      <c r="O81" s="15">
        <f>'[1]dados mensais - Liquido (R$)'!D85*($S$217/S81)</f>
        <v>1.4522829446023027</v>
      </c>
      <c r="P81" s="15">
        <f>'[1]dados mensais - Liquido (R$)'!H85*($S$217/S81)</f>
        <v>1.5776068535273744</v>
      </c>
      <c r="Q81" s="15">
        <f>'[1]dados mensais - Liquido (R$)'!E85*($S$217/S81)</f>
        <v>1.6949767682327437</v>
      </c>
      <c r="R81" s="15">
        <f>'[1]dados mensais - Liquido (R$)'!C85*($S$217/S81)</f>
        <v>1.6391048088358076</v>
      </c>
      <c r="S81" s="10">
        <f t="shared" si="4"/>
        <v>138.30895670229566</v>
      </c>
      <c r="T81" s="7">
        <f>'[2]Variações de Índices de Preços'!H872</f>
        <v>0.36994038846747124</v>
      </c>
      <c r="U81" s="17">
        <f t="shared" si="3"/>
        <v>0.72301897421759809</v>
      </c>
      <c r="V81" s="17">
        <f>'precos leite (nominal)'!B81*U81</f>
        <v>0.59858740875474947</v>
      </c>
      <c r="W81" s="17">
        <f>'precos leite (nominal)'!B81*'precos infla e deflacionados'!$U81</f>
        <v>0.59858740875474947</v>
      </c>
      <c r="X81" s="17">
        <f>'precos leite (nominal)'!C81*'precos infla e deflacionados'!$U81</f>
        <v>1.2959462541878846</v>
      </c>
      <c r="Y81" s="17">
        <f>'precos leite (nominal)'!D81*'precos infla e deflacionados'!$U81</f>
        <v>7.4102917602675449</v>
      </c>
      <c r="Z81" s="17">
        <f>'precos leite (nominal)'!E81*'precos infla e deflacionados'!$U81</f>
        <v>8.2438543104848954</v>
      </c>
      <c r="AA81" s="17">
        <f>'precos leite (nominal)'!F81*'precos infla e deflacionados'!$U81</f>
        <v>0.67194784038423883</v>
      </c>
      <c r="AB81" s="5">
        <f>'precos leite (nominal)'!G81*'precos infla e deflacionados'!$U81</f>
        <v>35.705191795470974</v>
      </c>
      <c r="AC81" s="5">
        <f>'precos leite (nominal)'!H81*'precos infla e deflacionados'!$U81</f>
        <v>21.835487377447208</v>
      </c>
      <c r="AD81" s="5">
        <f>'precos leite (nominal)'!I81*'precos infla e deflacionados'!$U81</f>
        <v>340.27033320704351</v>
      </c>
      <c r="AE81" s="5">
        <f>'precos leite (nominal)'!J81*'precos infla e deflacionados'!$U81</f>
        <v>347.20377081371453</v>
      </c>
      <c r="CP81" s="14"/>
      <c r="CQ81" s="14"/>
      <c r="CR81" s="14"/>
      <c r="CS81" s="14"/>
      <c r="CT81" s="14"/>
      <c r="CU81" s="14"/>
      <c r="CV81" s="14"/>
      <c r="CW81" s="14"/>
      <c r="CX81" s="14"/>
      <c r="CY81" s="14"/>
      <c r="CZ81" s="14"/>
      <c r="DA81" s="14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</row>
    <row r="82" spans="1:118" x14ac:dyDescent="0.25">
      <c r="A82" s="1">
        <f>'precos leite (nominal)'!A82</f>
        <v>40787</v>
      </c>
      <c r="B82">
        <f>'precos leite (nominal)'!B82*($S$217/S82)</f>
        <v>1.5903226735606171</v>
      </c>
      <c r="C82">
        <f>'precos leite (nominal)'!C82*($S$217/S82)</f>
        <v>3.3987977920412051</v>
      </c>
      <c r="D82">
        <f>'precos leite (nominal)'!D82*($S$217/S82)</f>
        <v>19.337511124571055</v>
      </c>
      <c r="E82">
        <f>'precos leite (nominal)'!E82*($S$217/S82)</f>
        <v>22.627447718415411</v>
      </c>
      <c r="F82">
        <f>'precos leite (nominal)'!F82*($S$217/S82)</f>
        <v>1.779912704365096</v>
      </c>
      <c r="G82">
        <f>'precos leite (nominal)'!G82*($S$217/S82)</f>
        <v>100.22577185919177</v>
      </c>
      <c r="H82">
        <f>'precos leite (nominal)'!H82*($S$217/S82)</f>
        <v>61.596390179629232</v>
      </c>
      <c r="I82">
        <f>'precos leite (nominal)'!I82*($S$217/S82)</f>
        <v>987.21470938349523</v>
      </c>
      <c r="J82">
        <f>'precos leite (nominal)'!J82*($S$217/S82)</f>
        <v>928.06177439538669</v>
      </c>
      <c r="K82" s="23">
        <f>'precos leite (nominal)'!K82*($S$217/S82)</f>
        <v>0</v>
      </c>
      <c r="L82" s="23">
        <f>'precos leite (nominal)'!L82*($S$217/S82)</f>
        <v>0</v>
      </c>
      <c r="M82" s="23">
        <f>'precos leite (nominal)'!M82*($S$217/S82)</f>
        <v>0</v>
      </c>
      <c r="N82" s="23">
        <f>'precos leite (nominal)'!N82*($S$217/S82)</f>
        <v>0</v>
      </c>
      <c r="O82" s="15">
        <f>'[1]dados mensais - Liquido (R$)'!D86*($S$217/S82)</f>
        <v>1.4498354867687069</v>
      </c>
      <c r="P82" s="15">
        <f>'[1]dados mensais - Liquido (R$)'!H86*($S$217/S82)</f>
        <v>1.5710249830672227</v>
      </c>
      <c r="Q82" s="15">
        <f>'[1]dados mensais - Liquido (R$)'!E86*($S$217/S82)</f>
        <v>1.6856532645979845</v>
      </c>
      <c r="R82" s="15">
        <f>'[1]dados mensais - Liquido (R$)'!C86*($S$217/S82)</f>
        <v>1.6080765488145397</v>
      </c>
      <c r="S82" s="10">
        <f t="shared" si="4"/>
        <v>139.04212066328751</v>
      </c>
      <c r="T82" s="7">
        <f>'[2]Variações de Índices de Preços'!H873</f>
        <v>0.53009145500964028</v>
      </c>
      <c r="U82" s="17">
        <f t="shared" si="3"/>
        <v>0.71920652190112822</v>
      </c>
      <c r="V82" s="17">
        <f>'precos leite (nominal)'!B82*U82</f>
        <v>0.59269809469871981</v>
      </c>
      <c r="W82" s="17">
        <f>'precos leite (nominal)'!B82*'precos infla e deflacionados'!$U82</f>
        <v>0.59269809469871981</v>
      </c>
      <c r="X82" s="17">
        <f>'precos leite (nominal)'!C82*'precos infla e deflacionados'!$U82</f>
        <v>1.2666995252597424</v>
      </c>
      <c r="Y82" s="17">
        <f>'precos leite (nominal)'!D82*'precos infla e deflacionados'!$U82</f>
        <v>7.2069059885108295</v>
      </c>
      <c r="Z82" s="17">
        <f>'precos leite (nominal)'!E82*'precos infla e deflacionados'!$U82</f>
        <v>8.4330339833317627</v>
      </c>
      <c r="AA82" s="17">
        <f>'precos leite (nominal)'!F82*'precos infla e deflacionados'!$U82</f>
        <v>0.66335649119890849</v>
      </c>
      <c r="AB82" s="5">
        <f>'precos leite (nominal)'!G82*'precos infla e deflacionados'!$U82</f>
        <v>37.353189392471606</v>
      </c>
      <c r="AC82" s="5">
        <f>'precos leite (nominal)'!H82*'precos infla e deflacionados'!$U82</f>
        <v>22.956387220491724</v>
      </c>
      <c r="AD82" s="5">
        <f>'precos leite (nominal)'!I82*'precos infla e deflacionados'!$U82</f>
        <v>367.92550784684857</v>
      </c>
      <c r="AE82" s="5">
        <f>'precos leite (nominal)'!J82*'precos infla e deflacionados'!$U82</f>
        <v>345.87977307480213</v>
      </c>
      <c r="CP82" s="14"/>
      <c r="CQ82" s="14"/>
      <c r="CR82" s="14"/>
      <c r="CS82" s="14"/>
      <c r="CT82" s="14"/>
      <c r="CU82" s="14"/>
      <c r="CV82" s="14"/>
      <c r="CW82" s="14"/>
      <c r="CX82" s="14"/>
      <c r="CY82" s="14"/>
      <c r="CZ82" s="14"/>
      <c r="DA82" s="14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</row>
    <row r="83" spans="1:118" x14ac:dyDescent="0.25">
      <c r="A83" s="1">
        <f>'precos leite (nominal)'!A83</f>
        <v>40817</v>
      </c>
      <c r="B83">
        <f>'precos leite (nominal)'!B83*($S$217/S83)</f>
        <v>1.5227920841922493</v>
      </c>
      <c r="C83">
        <f>'precos leite (nominal)'!C83*($S$217/S83)</f>
        <v>3.2975555524150559</v>
      </c>
      <c r="D83">
        <f>'precos leite (nominal)'!D83*($S$217/S83)</f>
        <v>18.710769217708165</v>
      </c>
      <c r="E83">
        <f>'precos leite (nominal)'!E83*($S$217/S83)</f>
        <v>22.398327344508289</v>
      </c>
      <c r="F83">
        <f>'precos leite (nominal)'!F83*($S$217/S83)</f>
        <v>1.7053078857383457</v>
      </c>
      <c r="G83">
        <f>'precos leite (nominal)'!G83*($S$217/S83)</f>
        <v>93.132426665832241</v>
      </c>
      <c r="H83">
        <f>'precos leite (nominal)'!H83*($S$217/S83)</f>
        <v>59.084332866659274</v>
      </c>
      <c r="I83">
        <f>'precos leite (nominal)'!I83*($S$217/S83)</f>
        <v>942.3978954043157</v>
      </c>
      <c r="J83">
        <f>'precos leite (nominal)'!J83*($S$217/S83)</f>
        <v>911.32429011786166</v>
      </c>
      <c r="K83" s="23">
        <f>'precos leite (nominal)'!K83*($S$217/S83)</f>
        <v>0</v>
      </c>
      <c r="L83" s="23">
        <f>'precos leite (nominal)'!L83*($S$217/S83)</f>
        <v>0</v>
      </c>
      <c r="M83" s="23">
        <f>'precos leite (nominal)'!M83*($S$217/S83)</f>
        <v>0</v>
      </c>
      <c r="N83" s="23">
        <f>'precos leite (nominal)'!N83*($S$217/S83)</f>
        <v>0</v>
      </c>
      <c r="O83" s="15">
        <f>'[1]dados mensais - Liquido (R$)'!D87*($S$217/S83)</f>
        <v>1.3658051904654269</v>
      </c>
      <c r="P83" s="15">
        <f>'[1]dados mensais - Liquido (R$)'!H87*($S$217/S83)</f>
        <v>1.4839776992071598</v>
      </c>
      <c r="Q83" s="15">
        <f>'[1]dados mensais - Liquido (R$)'!E87*($S$217/S83)</f>
        <v>1.6519171669149233</v>
      </c>
      <c r="R83" s="15">
        <f>'[1]dados mensais - Liquido (R$)'!C87*($S$217/S83)</f>
        <v>1.5345132598560633</v>
      </c>
      <c r="S83" s="10">
        <f t="shared" si="4"/>
        <v>139.64017357211245</v>
      </c>
      <c r="T83" s="7">
        <f>'[2]Variações de Índices de Preços'!H874</f>
        <v>0.43012355246883072</v>
      </c>
      <c r="U83" s="17">
        <f t="shared" si="3"/>
        <v>0.71612629404501837</v>
      </c>
      <c r="V83" s="17">
        <f>'precos leite (nominal)'!B83*U83</f>
        <v>0.56753008803067706</v>
      </c>
      <c r="W83" s="17">
        <f>'precos leite (nominal)'!B83*'precos infla e deflacionados'!$U83</f>
        <v>0.56753008803067706</v>
      </c>
      <c r="X83" s="17">
        <f>'precos leite (nominal)'!C83*'precos infla e deflacionados'!$U83</f>
        <v>1.2289675080238311</v>
      </c>
      <c r="Y83" s="17">
        <f>'precos leite (nominal)'!D83*'precos infla e deflacionados'!$U83</f>
        <v>6.9733252565994963</v>
      </c>
      <c r="Z83" s="17">
        <f>'precos leite (nominal)'!E83*'precos infla e deflacionados'!$U83</f>
        <v>8.3476430049290187</v>
      </c>
      <c r="AA83" s="17">
        <f>'precos leite (nominal)'!F83*'precos infla e deflacionados'!$U83</f>
        <v>0.63555198674798641</v>
      </c>
      <c r="AB83" s="5">
        <f>'precos leite (nominal)'!G83*'precos infla e deflacionados'!$U83</f>
        <v>34.709567282920979</v>
      </c>
      <c r="AC83" s="5">
        <f>'precos leite (nominal)'!H83*'precos infla e deflacionados'!$U83</f>
        <v>22.020167415590272</v>
      </c>
      <c r="AD83" s="5">
        <f>'precos leite (nominal)'!I83*'precos infla e deflacionados'!$U83</f>
        <v>351.22270866179116</v>
      </c>
      <c r="AE83" s="5">
        <f>'precos leite (nominal)'!J83*'precos infla e deflacionados'!$U83</f>
        <v>339.64187229764218</v>
      </c>
      <c r="CP83" s="14"/>
      <c r="CQ83" s="14"/>
      <c r="CR83" s="14"/>
      <c r="CS83" s="14"/>
      <c r="CT83" s="14"/>
      <c r="CU83" s="14"/>
      <c r="CV83" s="14"/>
      <c r="CW83" s="14"/>
      <c r="CX83" s="14"/>
      <c r="CY83" s="14"/>
      <c r="CZ83" s="14"/>
      <c r="DA83" s="14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</row>
    <row r="84" spans="1:118" x14ac:dyDescent="0.25">
      <c r="A84" s="1">
        <f>'precos leite (nominal)'!A84</f>
        <v>40848</v>
      </c>
      <c r="B84">
        <f>'precos leite (nominal)'!B84*($S$217/S84)</f>
        <v>1.4959901573889853</v>
      </c>
      <c r="C84">
        <f>'precos leite (nominal)'!C84*($S$217/S84)</f>
        <v>3.1636075233154073</v>
      </c>
      <c r="D84">
        <f>'precos leite (nominal)'!D84*($S$217/S84)</f>
        <v>18.673200026713189</v>
      </c>
      <c r="E84">
        <f>'precos leite (nominal)'!E84*($S$217/S84)</f>
        <v>21.872423143245015</v>
      </c>
      <c r="F84">
        <f>'precos leite (nominal)'!F84*($S$217/S84)</f>
        <v>1.6220375434323386</v>
      </c>
      <c r="G84">
        <f>'precos leite (nominal)'!G84*($S$217/S84)</f>
        <v>91.251385315869314</v>
      </c>
      <c r="H84">
        <f>'precos leite (nominal)'!H84*($S$217/S84)</f>
        <v>56.985640917356307</v>
      </c>
      <c r="I84">
        <f>'precos leite (nominal)'!I84*($S$217/S84)</f>
        <v>943.98011175922966</v>
      </c>
      <c r="J84">
        <f>'precos leite (nominal)'!J84*($S$217/S84)</f>
        <v>876.80392199311211</v>
      </c>
      <c r="K84" s="23">
        <f>'precos leite (nominal)'!K84*($S$217/S84)</f>
        <v>0</v>
      </c>
      <c r="L84" s="23">
        <f>'precos leite (nominal)'!L84*($S$217/S84)</f>
        <v>0</v>
      </c>
      <c r="M84" s="23">
        <f>'precos leite (nominal)'!M84*($S$217/S84)</f>
        <v>0</v>
      </c>
      <c r="N84" s="23">
        <f>'precos leite (nominal)'!N84*($S$217/S84)</f>
        <v>0</v>
      </c>
      <c r="O84" s="15">
        <f>'[1]dados mensais - Liquido (R$)'!D88*($S$217/S84)</f>
        <v>1.3983092258242307</v>
      </c>
      <c r="P84" s="15">
        <f>'[1]dados mensais - Liquido (R$)'!H88*($S$217/S84)</f>
        <v>1.4789772358444391</v>
      </c>
      <c r="Q84" s="15">
        <f>'[1]dados mensais - Liquido (R$)'!E88*($S$217/S84)</f>
        <v>1.6041846921554261</v>
      </c>
      <c r="R84" s="15">
        <f>'[1]dados mensais - Liquido (R$)'!C88*($S$217/S84)</f>
        <v>1.4938874367486481</v>
      </c>
      <c r="S84" s="10">
        <f t="shared" si="4"/>
        <v>140.36629186473976</v>
      </c>
      <c r="T84" s="7">
        <f>'[2]Variações de Índices de Preços'!H875</f>
        <v>0.51999240193749685</v>
      </c>
      <c r="U84" s="17">
        <f t="shared" si="3"/>
        <v>0.71242175504901373</v>
      </c>
      <c r="V84" s="17">
        <f>'precos leite (nominal)'!B84*U84</f>
        <v>0.55754126550135807</v>
      </c>
      <c r="W84" s="17">
        <f>'precos leite (nominal)'!B84*'precos infla e deflacionados'!$U84</f>
        <v>0.55754126550135807</v>
      </c>
      <c r="X84" s="17">
        <f>'precos leite (nominal)'!C84*'precos infla e deflacionados'!$U84</f>
        <v>1.1790463549421988</v>
      </c>
      <c r="Y84" s="17">
        <f>'precos leite (nominal)'!D84*'precos infla e deflacionados'!$U84</f>
        <v>6.9593235773854039</v>
      </c>
      <c r="Z84" s="17">
        <f>'precos leite (nominal)'!E84*'precos infla e deflacionados'!$U84</f>
        <v>8.1516435242796508</v>
      </c>
      <c r="AA84" s="17">
        <f>'precos leite (nominal)'!F84*'precos infla e deflacionados'!$U84</f>
        <v>0.60451792425852946</v>
      </c>
      <c r="AB84" s="5">
        <f>'precos leite (nominal)'!G84*'precos infla e deflacionados'!$U84</f>
        <v>34.008521109897252</v>
      </c>
      <c r="AC84" s="5">
        <f>'precos leite (nominal)'!H84*'precos infla e deflacionados'!$U84</f>
        <v>21.238004939766149</v>
      </c>
      <c r="AD84" s="5">
        <f>'precos leite (nominal)'!I84*'precos infla e deflacionados'!$U84</f>
        <v>351.81238560883429</v>
      </c>
      <c r="AE84" s="5">
        <f>'precos leite (nominal)'!J84*'precos infla e deflacionados'!$U84</f>
        <v>326.77646029290185</v>
      </c>
      <c r="CP84" s="14"/>
      <c r="CQ84" s="14"/>
      <c r="CR84" s="14"/>
      <c r="CS84" s="14"/>
      <c r="CT84" s="14"/>
      <c r="CU84" s="14"/>
      <c r="CV84" s="14"/>
      <c r="CW84" s="14"/>
      <c r="CX84" s="14"/>
      <c r="CY84" s="14"/>
      <c r="CZ84" s="14"/>
      <c r="DA84" s="14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</row>
    <row r="85" spans="1:118" x14ac:dyDescent="0.25">
      <c r="A85" s="1">
        <f>'precos leite (nominal)'!A85</f>
        <v>40878</v>
      </c>
      <c r="B85">
        <f>'precos leite (nominal)'!B85*($S$217/S85)</f>
        <v>1.4609693549326648</v>
      </c>
      <c r="C85">
        <f>'precos leite (nominal)'!C85*($S$217/S85)</f>
        <v>3.0658893410074732</v>
      </c>
      <c r="D85">
        <f>'precos leite (nominal)'!D85*($S$217/S85)</f>
        <v>19.163691567875706</v>
      </c>
      <c r="E85">
        <f>'precos leite (nominal)'!E85*($S$217/S85)</f>
        <v>21.568571292957291</v>
      </c>
      <c r="F85">
        <f>'precos leite (nominal)'!F85*($S$217/S85)</f>
        <v>1.5998637843969554</v>
      </c>
      <c r="G85">
        <f>'precos leite (nominal)'!G85*($S$217/S85)</f>
        <v>90.726268494860633</v>
      </c>
      <c r="H85">
        <f>'precos leite (nominal)'!H85*($S$217/S85)</f>
        <v>53.609000675603113</v>
      </c>
      <c r="I85">
        <f>'precos leite (nominal)'!I85*($S$217/S85)</f>
        <v>934.5789289740087</v>
      </c>
      <c r="J85">
        <f>'precos leite (nominal)'!J85*($S$217/S85)</f>
        <v>851.58044303243992</v>
      </c>
      <c r="K85" s="23">
        <f>'precos leite (nominal)'!K85*($S$217/S85)</f>
        <v>0</v>
      </c>
      <c r="L85" s="23">
        <f>'precos leite (nominal)'!L85*($S$217/S85)</f>
        <v>0</v>
      </c>
      <c r="M85" s="23">
        <f>'precos leite (nominal)'!M85*($S$217/S85)</f>
        <v>0</v>
      </c>
      <c r="N85" s="23">
        <f>'precos leite (nominal)'!N85*($S$217/S85)</f>
        <v>0</v>
      </c>
      <c r="O85" s="15">
        <f>'[1]dados mensais - Liquido (R$)'!D89*($S$217/S85)</f>
        <v>1.3968700615317655</v>
      </c>
      <c r="P85" s="15">
        <f>'[1]dados mensais - Liquido (R$)'!H89*($S$217/S85)</f>
        <v>1.4579260650382599</v>
      </c>
      <c r="Q85" s="15">
        <f>'[1]dados mensais - Liquido (R$)'!E89*($S$217/S85)</f>
        <v>1.5446598270287946</v>
      </c>
      <c r="R85" s="15">
        <f>'[1]dados mensais - Liquido (R$)'!C89*($S$217/S85)</f>
        <v>1.4518394852494505</v>
      </c>
      <c r="S85" s="10">
        <f t="shared" si="4"/>
        <v>141.06795754363137</v>
      </c>
      <c r="T85" s="7">
        <f>'[2]Variações de Índices de Preços'!H876</f>
        <v>0.49988189441361186</v>
      </c>
      <c r="U85" s="17">
        <f t="shared" si="3"/>
        <v>0.70887820126743295</v>
      </c>
      <c r="V85" s="17">
        <f>'precos leite (nominal)'!B85*U85</f>
        <v>0.54448934639351521</v>
      </c>
      <c r="W85" s="17">
        <f>'precos leite (nominal)'!B85*'precos infla e deflacionados'!$U85</f>
        <v>0.54448934639351521</v>
      </c>
      <c r="X85" s="17">
        <f>'precos leite (nominal)'!C85*'precos infla e deflacionados'!$U85</f>
        <v>1.1426277202624442</v>
      </c>
      <c r="Y85" s="17">
        <f>'precos leite (nominal)'!D85*'precos infla e deflacionados'!$U85</f>
        <v>7.1421250973197044</v>
      </c>
      <c r="Z85" s="17">
        <f>'precos leite (nominal)'!E85*'precos infla e deflacionados'!$U85</f>
        <v>8.0384008372889646</v>
      </c>
      <c r="AA85" s="17">
        <f>'precos leite (nominal)'!F85*'precos infla e deflacionados'!$U85</f>
        <v>0.59625397572086858</v>
      </c>
      <c r="AB85" s="5">
        <f>'precos leite (nominal)'!G85*'precos infla e deflacionados'!$U85</f>
        <v>33.812815078360103</v>
      </c>
      <c r="AC85" s="5">
        <f>'precos leite (nominal)'!H85*'precos infla e deflacionados'!$U85</f>
        <v>19.979563322198491</v>
      </c>
      <c r="AD85" s="5">
        <f>'precos leite (nominal)'!I85*'precos infla e deflacionados'!$U85</f>
        <v>348.30865443694603</v>
      </c>
      <c r="AE85" s="5">
        <f>'precos leite (nominal)'!J85*'precos infla e deflacionados'!$U85</f>
        <v>317.37591022202105</v>
      </c>
      <c r="CP85" s="14"/>
      <c r="CQ85" s="14"/>
      <c r="CR85" s="14"/>
      <c r="CS85" s="14"/>
      <c r="CT85" s="14"/>
      <c r="CU85" s="14"/>
      <c r="CV85" s="14"/>
      <c r="CW85" s="14"/>
      <c r="CX85" s="14"/>
      <c r="CY85" s="14"/>
      <c r="CZ85" s="14"/>
      <c r="DA85" s="14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</row>
    <row r="86" spans="1:118" x14ac:dyDescent="0.25">
      <c r="A86" s="1">
        <f>'precos leite (nominal)'!A86</f>
        <v>40909</v>
      </c>
      <c r="B86">
        <f>'precos leite (nominal)'!B86*($S$217/S86)</f>
        <v>1.4692896052673383</v>
      </c>
      <c r="C86">
        <f>'precos leite (nominal)'!C86*($S$217/S86)</f>
        <v>3.0755212386260196</v>
      </c>
      <c r="D86">
        <f>'precos leite (nominal)'!D86*($S$217/S86)</f>
        <v>19.53882804120958</v>
      </c>
      <c r="E86">
        <f>'precos leite (nominal)'!E86*($S$217/S86)</f>
        <v>20.601831076946247</v>
      </c>
      <c r="F86">
        <f>'precos leite (nominal)'!F86*($S$217/S86)</f>
        <v>1.5926130891286028</v>
      </c>
      <c r="G86">
        <f>'precos leite (nominal)'!G86*($S$217/S86)</f>
        <v>93.726363588509315</v>
      </c>
      <c r="H86">
        <f>'precos leite (nominal)'!H86*($S$217/S86)</f>
        <v>58.781557387023625</v>
      </c>
      <c r="I86">
        <f>'precos leite (nominal)'!I86*($S$217/S86)</f>
        <v>917.44280768558383</v>
      </c>
      <c r="J86">
        <f>'precos leite (nominal)'!J86*($S$217/S86)</f>
        <v>833.27349824237467</v>
      </c>
      <c r="K86" s="23">
        <f>'precos leite (nominal)'!K86*($S$217/S86)</f>
        <v>0</v>
      </c>
      <c r="L86" s="23">
        <f>'precos leite (nominal)'!L86*($S$217/S86)</f>
        <v>0</v>
      </c>
      <c r="M86" s="23">
        <f>'precos leite (nominal)'!M86*($S$217/S86)</f>
        <v>0</v>
      </c>
      <c r="N86" s="23">
        <f>'precos leite (nominal)'!N86*($S$217/S86)</f>
        <v>0</v>
      </c>
      <c r="O86" s="15">
        <f>'[1]dados mensais - Liquido (R$)'!D90*($S$217/S86)</f>
        <v>1.4271099474436233</v>
      </c>
      <c r="P86" s="15">
        <f>'[1]dados mensais - Liquido (R$)'!H90*($S$217/S86)</f>
        <v>1.471370216191378</v>
      </c>
      <c r="Q86" s="15">
        <f>'[1]dados mensais - Liquido (R$)'!E90*($S$217/S86)</f>
        <v>1.5330319581220102</v>
      </c>
      <c r="R86" s="15">
        <f>'[1]dados mensais - Liquido (R$)'!C90*($S$217/S86)</f>
        <v>1.4670198478956584</v>
      </c>
      <c r="S86" s="10">
        <f t="shared" si="4"/>
        <v>141.85790130261978</v>
      </c>
      <c r="T86" s="7">
        <f>'[2]Variações de Índices de Preços'!H877</f>
        <v>0.55997391097413196</v>
      </c>
      <c r="U86" s="17">
        <f t="shared" si="3"/>
        <v>0.70493077284904992</v>
      </c>
      <c r="V86" s="17">
        <f>'precos leite (nominal)'!B86*U86</f>
        <v>0.54759022434914206</v>
      </c>
      <c r="W86" s="17">
        <f>'precos leite (nominal)'!B86*'precos infla e deflacionados'!$U86</f>
        <v>0.54759022434914206</v>
      </c>
      <c r="X86" s="17">
        <f>'precos leite (nominal)'!C86*'precos infla e deflacionados'!$U86</f>
        <v>1.1462174366525553</v>
      </c>
      <c r="Y86" s="17">
        <f>'precos leite (nominal)'!D86*'precos infla e deflacionados'!$U86</f>
        <v>7.2819348835306856</v>
      </c>
      <c r="Z86" s="17">
        <f>'precos leite (nominal)'!E86*'precos infla e deflacionados'!$U86</f>
        <v>7.6781059778718515</v>
      </c>
      <c r="AA86" s="17">
        <f>'precos leite (nominal)'!F86*'precos infla e deflacionados'!$U86</f>
        <v>0.59355171073890001</v>
      </c>
      <c r="AB86" s="5">
        <f>'precos leite (nominal)'!G86*'precos infla e deflacionados'!$U86</f>
        <v>34.930921910063262</v>
      </c>
      <c r="AC86" s="5">
        <f>'precos leite (nominal)'!H86*'precos infla e deflacionados'!$U86</f>
        <v>21.907325881677064</v>
      </c>
      <c r="AD86" s="5">
        <f>'precos leite (nominal)'!I86*'precos infla e deflacionados'!$U86</f>
        <v>341.92218544733169</v>
      </c>
      <c r="AE86" s="5">
        <f>'precos leite (nominal)'!J86*'precos infla e deflacionados'!$U86</f>
        <v>310.55308647862762</v>
      </c>
      <c r="CP86" s="14"/>
      <c r="CQ86" s="14"/>
      <c r="CR86" s="14"/>
      <c r="CS86" s="14"/>
      <c r="CT86" s="14"/>
      <c r="CU86" s="14"/>
      <c r="CV86" s="14"/>
      <c r="CW86" s="14"/>
      <c r="CX86" s="14"/>
      <c r="CY86" s="14"/>
      <c r="CZ86" s="14"/>
      <c r="DA86" s="14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</row>
    <row r="87" spans="1:118" x14ac:dyDescent="0.25">
      <c r="A87" s="1">
        <f>'precos leite (nominal)'!A87</f>
        <v>40940</v>
      </c>
      <c r="B87">
        <f>'precos leite (nominal)'!B87*($S$217/S87)</f>
        <v>1.4932129859824064</v>
      </c>
      <c r="C87">
        <f>'precos leite (nominal)'!C87*($S$217/S87)</f>
        <v>3.0726206208188294</v>
      </c>
      <c r="D87">
        <f>'precos leite (nominal)'!D87*($S$217/S87)</f>
        <v>18.061663255413922</v>
      </c>
      <c r="E87">
        <f>'precos leite (nominal)'!E87*($S$217/S87)</f>
        <v>20.656154996467681</v>
      </c>
      <c r="F87">
        <f>'precos leite (nominal)'!F87*($S$217/S87)</f>
        <v>1.5899192920466898</v>
      </c>
      <c r="G87">
        <f>'precos leite (nominal)'!G87*($S$217/S87)</f>
        <v>92.877114352112017</v>
      </c>
      <c r="H87">
        <f>'precos leite (nominal)'!H87*($S$217/S87)</f>
        <v>53.473020423220753</v>
      </c>
      <c r="I87">
        <f>'precos leite (nominal)'!I87*($S$217/S87)</f>
        <v>830.98536525477789</v>
      </c>
      <c r="J87">
        <f>'precos leite (nominal)'!J87*($S$217/S87)</f>
        <v>842.89479676241092</v>
      </c>
      <c r="K87" s="23">
        <f>'precos leite (nominal)'!K87*($S$217/S87)</f>
        <v>0</v>
      </c>
      <c r="L87" s="23">
        <f>'precos leite (nominal)'!L87*($S$217/S87)</f>
        <v>0</v>
      </c>
      <c r="M87" s="23">
        <f>'precos leite (nominal)'!M87*($S$217/S87)</f>
        <v>0</v>
      </c>
      <c r="N87" s="23">
        <f>'precos leite (nominal)'!N87*($S$217/S87)</f>
        <v>0</v>
      </c>
      <c r="O87" s="15">
        <f>'[1]dados mensais - Liquido (R$)'!D91*($S$217/S87)</f>
        <v>1.4478328687539372</v>
      </c>
      <c r="P87" s="15">
        <f>'[1]dados mensais - Liquido (R$)'!H91*($S$217/S87)</f>
        <v>1.4589425240090397</v>
      </c>
      <c r="Q87" s="15">
        <f>'[1]dados mensais - Liquido (R$)'!E91*($S$217/S87)</f>
        <v>1.5267302509893255</v>
      </c>
      <c r="R87" s="15">
        <f>'[1]dados mensais - Liquido (R$)'!C91*($S$217/S87)</f>
        <v>1.5030045465462254</v>
      </c>
      <c r="S87" s="10">
        <f t="shared" si="4"/>
        <v>142.49615596623056</v>
      </c>
      <c r="T87" s="7">
        <f>'[2]Variações de Índices de Preços'!H878</f>
        <v>0.44992535329366756</v>
      </c>
      <c r="U87" s="17">
        <f t="shared" si="3"/>
        <v>0.70177331677423282</v>
      </c>
      <c r="V87" s="17">
        <f>'precos leite (nominal)'!B87*U87</f>
        <v>0.55650624020196671</v>
      </c>
      <c r="W87" s="17">
        <f>'precos leite (nominal)'!B87*'precos infla e deflacionados'!$U87</f>
        <v>0.55650624020196671</v>
      </c>
      <c r="X87" s="17">
        <f>'precos leite (nominal)'!C87*'precos infla e deflacionados'!$U87</f>
        <v>1.1451364040568732</v>
      </c>
      <c r="Y87" s="17">
        <f>'precos leite (nominal)'!D87*'precos infla e deflacionados'!$U87</f>
        <v>6.7314096544984405</v>
      </c>
      <c r="Z87" s="17">
        <f>'precos leite (nominal)'!E87*'precos infla e deflacionados'!$U87</f>
        <v>7.698351984630234</v>
      </c>
      <c r="AA87" s="17">
        <f>'precos leite (nominal)'!F87*'precos infla e deflacionados'!$U87</f>
        <v>0.59254775825523187</v>
      </c>
      <c r="AB87" s="5">
        <f>'precos leite (nominal)'!G87*'precos infla e deflacionados'!$U87</f>
        <v>34.614414818323155</v>
      </c>
      <c r="AC87" s="5">
        <f>'precos leite (nominal)'!H87*'precos infla e deflacionados'!$U87</f>
        <v>19.928884778879212</v>
      </c>
      <c r="AD87" s="5">
        <f>'precos leite (nominal)'!I87*'precos infla e deflacionados'!$U87</f>
        <v>309.70032113439117</v>
      </c>
      <c r="AE87" s="5">
        <f>'precos leite (nominal)'!J87*'precos infla e deflacionados'!$U87</f>
        <v>314.13885268579958</v>
      </c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</row>
    <row r="88" spans="1:118" x14ac:dyDescent="0.25">
      <c r="A88" s="1">
        <f>'precos leite (nominal)'!A88</f>
        <v>40969</v>
      </c>
      <c r="B88">
        <f>'precos leite (nominal)'!B88*($S$217/S88)</f>
        <v>1.5077469334011069</v>
      </c>
      <c r="C88">
        <f>'precos leite (nominal)'!C88*($S$217/S88)</f>
        <v>3.1173699542743325</v>
      </c>
      <c r="D88">
        <f>'precos leite (nominal)'!D88*($S$217/S88)</f>
        <v>17.938787433258994</v>
      </c>
      <c r="E88">
        <f>'precos leite (nominal)'!E88*($S$217/S88)</f>
        <v>20.90816942764361</v>
      </c>
      <c r="F88">
        <f>'precos leite (nominal)'!F88*($S$217/S88)</f>
        <v>1.6000966544132449</v>
      </c>
      <c r="G88">
        <f>'precos leite (nominal)'!G88*($S$217/S88)</f>
        <v>103.21004695303651</v>
      </c>
      <c r="H88">
        <f>'precos leite (nominal)'!H88*($S$217/S88)</f>
        <v>54.277967161417408</v>
      </c>
      <c r="I88">
        <f>'precos leite (nominal)'!I88*($S$217/S88)</f>
        <v>728.18775478619909</v>
      </c>
      <c r="J88">
        <f>'precos leite (nominal)'!J88*($S$217/S88)</f>
        <v>865.65452815365848</v>
      </c>
      <c r="K88" s="23">
        <f>'precos leite (nominal)'!K88*($S$217/S88)</f>
        <v>0</v>
      </c>
      <c r="L88" s="23">
        <f>'precos leite (nominal)'!L88*($S$217/S88)</f>
        <v>0</v>
      </c>
      <c r="M88" s="23">
        <f>'precos leite (nominal)'!M88*($S$217/S88)</f>
        <v>0</v>
      </c>
      <c r="N88" s="23">
        <f>'precos leite (nominal)'!N88*($S$217/S88)</f>
        <v>0</v>
      </c>
      <c r="O88" s="15">
        <f>'[1]dados mensais - Liquido (R$)'!D92*($S$217/S88)</f>
        <v>1.4587038190419732</v>
      </c>
      <c r="P88" s="15">
        <f>'[1]dados mensais - Liquido (R$)'!H92*($S$217/S88)</f>
        <v>1.459455437652841</v>
      </c>
      <c r="Q88" s="15">
        <f>'[1]dados mensais - Liquido (R$)'!E92*($S$217/S88)</f>
        <v>1.550213384915146</v>
      </c>
      <c r="R88" s="15">
        <f>'[1]dados mensais - Liquido (R$)'!C92*($S$217/S88)</f>
        <v>1.5336777754760511</v>
      </c>
      <c r="S88" s="10">
        <f t="shared" si="4"/>
        <v>142.79538964618314</v>
      </c>
      <c r="T88" s="7">
        <f>'[2]Variações de Índices de Preços'!H879</f>
        <v>0.20999421207088531</v>
      </c>
      <c r="U88" s="17">
        <f t="shared" si="3"/>
        <v>0.70030272159191487</v>
      </c>
      <c r="V88" s="17">
        <f>'precos leite (nominal)'!B88*U88</f>
        <v>0.56192290380535248</v>
      </c>
      <c r="W88" s="17">
        <f>'precos leite (nominal)'!B88*'precos infla e deflacionados'!$U88</f>
        <v>0.56192290380535248</v>
      </c>
      <c r="X88" s="17">
        <f>'precos leite (nominal)'!C88*'precos infla e deflacionados'!$U88</f>
        <v>1.1618140538942687</v>
      </c>
      <c r="Y88" s="17">
        <f>'precos leite (nominal)'!D88*'precos infla e deflacionados'!$U88</f>
        <v>6.6856150073576126</v>
      </c>
      <c r="Z88" s="17">
        <f>'precos leite (nominal)'!E88*'precos infla e deflacionados'!$U88</f>
        <v>7.7922753598532815</v>
      </c>
      <c r="AA88" s="17">
        <f>'precos leite (nominal)'!F88*'precos infla e deflacionados'!$U88</f>
        <v>0.59634076415522963</v>
      </c>
      <c r="AB88" s="5">
        <f>'precos leite (nominal)'!G88*'precos infla e deflacionados'!$U88</f>
        <v>38.465400261111533</v>
      </c>
      <c r="AC88" s="5">
        <f>'precos leite (nominal)'!H88*'precos infla e deflacionados'!$U88</f>
        <v>20.228880752020267</v>
      </c>
      <c r="AD88" s="5">
        <f>'precos leite (nominal)'!I88*'precos infla e deflacionados'!$U88</f>
        <v>271.38863201793367</v>
      </c>
      <c r="AE88" s="5">
        <f>'precos leite (nominal)'!J88*'precos infla e deflacionados'!$U88</f>
        <v>322.62118753250382</v>
      </c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</row>
    <row r="89" spans="1:118" x14ac:dyDescent="0.25">
      <c r="A89" s="1">
        <f>'precos leite (nominal)'!A89</f>
        <v>41000</v>
      </c>
      <c r="B89">
        <f>'precos leite (nominal)'!B89*($S$217/S89)</f>
        <v>1.5093615718654476</v>
      </c>
      <c r="C89">
        <f>'precos leite (nominal)'!C89*($S$217/S89)</f>
        <v>3.1111413552656795</v>
      </c>
      <c r="D89">
        <f>'precos leite (nominal)'!D89*($S$217/S89)</f>
        <v>18.092757677965604</v>
      </c>
      <c r="E89">
        <f>'precos leite (nominal)'!E89*($S$217/S89)</f>
        <v>20.840750616782557</v>
      </c>
      <c r="F89">
        <f>'precos leite (nominal)'!F89*($S$217/S89)</f>
        <v>1.6515437093325069</v>
      </c>
      <c r="G89">
        <f>'precos leite (nominal)'!G89*($S$217/S89)</f>
        <v>112.66999511902578</v>
      </c>
      <c r="H89">
        <f>'precos leite (nominal)'!H89*($S$217/S89)</f>
        <v>48.221525626631511</v>
      </c>
      <c r="I89">
        <f>'precos leite (nominal)'!I89*($S$217/S89)</f>
        <v>708.62789398461996</v>
      </c>
      <c r="J89">
        <f>'precos leite (nominal)'!J89*($S$217/S89)</f>
        <v>882.02990113834801</v>
      </c>
      <c r="K89" s="23">
        <f>'precos leite (nominal)'!K89*($S$217/S89)</f>
        <v>0</v>
      </c>
      <c r="L89" s="23">
        <f>'precos leite (nominal)'!L89*($S$217/S89)</f>
        <v>0</v>
      </c>
      <c r="M89" s="23">
        <f>'precos leite (nominal)'!M89*($S$217/S89)</f>
        <v>0</v>
      </c>
      <c r="N89" s="23">
        <f>'precos leite (nominal)'!N89*($S$217/S89)</f>
        <v>0</v>
      </c>
      <c r="O89" s="15">
        <f>'[1]dados mensais - Liquido (R$)'!D93*($S$217/S89)</f>
        <v>1.4514815511729329</v>
      </c>
      <c r="P89" s="15">
        <f>'[1]dados mensais - Liquido (R$)'!H93*($S$217/S89)</f>
        <v>1.443639741917818</v>
      </c>
      <c r="Q89" s="15">
        <f>'[1]dados mensais - Liquido (R$)'!E93*($S$217/S89)</f>
        <v>1.5573459761169839</v>
      </c>
      <c r="R89" s="15">
        <f>'[1]dados mensais - Liquido (R$)'!C93*($S$217/S89)</f>
        <v>1.5414756478625848</v>
      </c>
      <c r="S89" s="10">
        <f t="shared" si="4"/>
        <v>143.70925427817133</v>
      </c>
      <c r="T89" s="7">
        <f>'[2]Variações de Índices de Preços'!H880</f>
        <v>0.63998188894791586</v>
      </c>
      <c r="U89" s="17">
        <f t="shared" si="3"/>
        <v>0.69584941138470213</v>
      </c>
      <c r="V89" s="17">
        <f>'precos leite (nominal)'!B89*U89</f>
        <v>0.5625246641633932</v>
      </c>
      <c r="W89" s="17">
        <f>'precos leite (nominal)'!B89*'precos infla e deflacionados'!$U89</f>
        <v>0.5625246641633932</v>
      </c>
      <c r="X89" s="17">
        <f>'precos leite (nominal)'!C89*'precos infla e deflacionados'!$U89</f>
        <v>1.1594927144413101</v>
      </c>
      <c r="Y89" s="17">
        <f>'precos leite (nominal)'!D89*'precos infla e deflacionados'!$U89</f>
        <v>6.7429982492588207</v>
      </c>
      <c r="Z89" s="17">
        <f>'precos leite (nominal)'!E89*'precos infla e deflacionados'!$U89</f>
        <v>7.767149011968967</v>
      </c>
      <c r="AA89" s="17">
        <f>'precos leite (nominal)'!F89*'precos infla e deflacionados'!$U89</f>
        <v>0.61551459091092597</v>
      </c>
      <c r="AB89" s="5">
        <f>'precos leite (nominal)'!G89*'precos infla e deflacionados'!$U89</f>
        <v>41.991032730009856</v>
      </c>
      <c r="AC89" s="5">
        <f>'precos leite (nominal)'!H89*'precos infla e deflacionados'!$U89</f>
        <v>17.971702747832701</v>
      </c>
      <c r="AD89" s="5">
        <f>'precos leite (nominal)'!I89*'precos infla e deflacionados'!$U89</f>
        <v>264.09885842518725</v>
      </c>
      <c r="AE89" s="5">
        <f>'precos leite (nominal)'!J89*'precos infla e deflacionados'!$U89</f>
        <v>328.72413288401299</v>
      </c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</row>
    <row r="90" spans="1:118" x14ac:dyDescent="0.25">
      <c r="A90" s="1">
        <f>'precos leite (nominal)'!A90</f>
        <v>41030</v>
      </c>
      <c r="B90">
        <f>'precos leite (nominal)'!B90*($S$217/S90)</f>
        <v>1.4734380105920426</v>
      </c>
      <c r="C90">
        <f>'precos leite (nominal)'!C90*($S$217/S90)</f>
        <v>3.056565295305937</v>
      </c>
      <c r="D90">
        <f>'precos leite (nominal)'!D90*($S$217/S90)</f>
        <v>18.191440239610433</v>
      </c>
      <c r="E90">
        <f>'precos leite (nominal)'!E90*($S$217/S90)</f>
        <v>20.908726654239331</v>
      </c>
      <c r="F90">
        <f>'precos leite (nominal)'!F90*($S$217/S90)</f>
        <v>1.5713101949724617</v>
      </c>
      <c r="G90">
        <f>'precos leite (nominal)'!G90*($S$217/S90)</f>
        <v>118.67247659345405</v>
      </c>
      <c r="H90">
        <f>'precos leite (nominal)'!H90*($S$217/S90)</f>
        <v>46.349367172032743</v>
      </c>
      <c r="I90">
        <f>'precos leite (nominal)'!I90*($S$217/S90)</f>
        <v>711.87503415668266</v>
      </c>
      <c r="J90">
        <f>'precos leite (nominal)'!J90*($S$217/S90)</f>
        <v>905.7753834672327</v>
      </c>
      <c r="K90" s="23">
        <f>'precos leite (nominal)'!K90*($S$217/S90)</f>
        <v>0</v>
      </c>
      <c r="L90" s="23">
        <f>'precos leite (nominal)'!L90*($S$217/S90)</f>
        <v>0</v>
      </c>
      <c r="M90" s="23">
        <f>'precos leite (nominal)'!M90*($S$217/S90)</f>
        <v>0</v>
      </c>
      <c r="N90" s="23">
        <f>'precos leite (nominal)'!N90*($S$217/S90)</f>
        <v>0</v>
      </c>
      <c r="O90" s="15">
        <f>'[1]dados mensais - Liquido (R$)'!D94*($S$217/S90)</f>
        <v>1.4107424790807397</v>
      </c>
      <c r="P90" s="15">
        <f>'[1]dados mensais - Liquido (R$)'!H94*($S$217/S90)</f>
        <v>1.41223080030356</v>
      </c>
      <c r="Q90" s="15">
        <f>'[1]dados mensais - Liquido (R$)'!E94*($S$217/S90)</f>
        <v>1.5177155669709448</v>
      </c>
      <c r="R90" s="15">
        <f>'[1]dados mensais - Liquido (R$)'!C94*($S$217/S90)</f>
        <v>1.4883212228202449</v>
      </c>
      <c r="S90" s="10">
        <f t="shared" si="4"/>
        <v>144.22648922634423</v>
      </c>
      <c r="T90" s="7">
        <f>'[2]Variações de Índices de Preços'!H881</f>
        <v>0.35991763423370848</v>
      </c>
      <c r="U90" s="17">
        <f t="shared" si="3"/>
        <v>0.69335390840071931</v>
      </c>
      <c r="V90" s="17">
        <f>'precos leite (nominal)'!B90*U90</f>
        <v>0.54913629545336973</v>
      </c>
      <c r="W90" s="17">
        <f>'precos leite (nominal)'!B90*'precos infla e deflacionados'!$U90</f>
        <v>0.54913629545336973</v>
      </c>
      <c r="X90" s="17">
        <f>'precos leite (nominal)'!C90*'precos infla e deflacionados'!$U90</f>
        <v>1.1391527373460457</v>
      </c>
      <c r="Y90" s="17">
        <f>'precos leite (nominal)'!D90*'precos infla e deflacionados'!$U90</f>
        <v>6.7797762989208596</v>
      </c>
      <c r="Z90" s="17">
        <f>'precos leite (nominal)'!E90*'precos infla e deflacionados'!$U90</f>
        <v>7.7924830328916483</v>
      </c>
      <c r="AA90" s="17">
        <f>'precos leite (nominal)'!F90*'precos infla e deflacionados'!$U90</f>
        <v>0.58561232523693496</v>
      </c>
      <c r="AB90" s="5">
        <f>'precos leite (nominal)'!G90*'precos infla e deflacionados'!$U90</f>
        <v>44.228100334279532</v>
      </c>
      <c r="AC90" s="5">
        <f>'precos leite (nominal)'!H90*'precos infla e deflacionados'!$U90</f>
        <v>17.273967145201556</v>
      </c>
      <c r="AD90" s="5">
        <f>'precos leite (nominal)'!I90*'precos infla e deflacionados'!$U90</f>
        <v>265.30903660172817</v>
      </c>
      <c r="AE90" s="5">
        <f>'precos leite (nominal)'!J90*'precos infla e deflacionados'!$U90</f>
        <v>337.57384770479314</v>
      </c>
      <c r="CP90" s="14"/>
      <c r="CQ90" s="14"/>
      <c r="CR90" s="14"/>
      <c r="CS90" s="14"/>
      <c r="CT90" s="14"/>
      <c r="CU90" s="14"/>
      <c r="CV90" s="14"/>
      <c r="CW90" s="14"/>
      <c r="CX90" s="14"/>
      <c r="CY90" s="14"/>
      <c r="CZ90" s="14"/>
      <c r="DA90" s="14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</row>
    <row r="91" spans="1:118" x14ac:dyDescent="0.25">
      <c r="A91" s="1">
        <f>'precos leite (nominal)'!A91</f>
        <v>41061</v>
      </c>
      <c r="B91">
        <f>'precos leite (nominal)'!B91*($S$217/S91)</f>
        <v>1.4538585996570002</v>
      </c>
      <c r="C91">
        <f>'precos leite (nominal)'!C91*($S$217/S91)</f>
        <v>3.0437015447886551</v>
      </c>
      <c r="D91">
        <f>'precos leite (nominal)'!D91*($S$217/S91)</f>
        <v>18.365962303501249</v>
      </c>
      <c r="E91">
        <f>'precos leite (nominal)'!E91*($S$217/S91)</f>
        <v>20.674769016446177</v>
      </c>
      <c r="F91">
        <f>'precos leite (nominal)'!F91*($S$217/S91)</f>
        <v>1.5755525565988255</v>
      </c>
      <c r="G91">
        <f>'precos leite (nominal)'!G91*($S$217/S91)</f>
        <v>126.49926826065574</v>
      </c>
      <c r="H91">
        <f>'precos leite (nominal)'!H91*($S$217/S91)</f>
        <v>44.852866924720537</v>
      </c>
      <c r="I91">
        <f>'precos leite (nominal)'!I91*($S$217/S91)</f>
        <v>669.7815591304369</v>
      </c>
      <c r="J91">
        <f>'precos leite (nominal)'!J91*($S$217/S91)</f>
        <v>935.13352529504277</v>
      </c>
      <c r="K91" s="23">
        <f>'precos leite (nominal)'!K91*($S$217/S91)</f>
        <v>0</v>
      </c>
      <c r="L91" s="23">
        <f>'precos leite (nominal)'!L91*($S$217/S91)</f>
        <v>0</v>
      </c>
      <c r="M91" s="23">
        <f>'precos leite (nominal)'!M91*($S$217/S91)</f>
        <v>0</v>
      </c>
      <c r="N91" s="23">
        <f>'precos leite (nominal)'!N91*($S$217/S91)</f>
        <v>0</v>
      </c>
      <c r="O91" s="15">
        <f>'[1]dados mensais - Liquido (R$)'!D95*($S$217/S91)</f>
        <v>1.3798737227022007</v>
      </c>
      <c r="P91" s="15">
        <f>'[1]dados mensais - Liquido (R$)'!H95*($S$217/S91)</f>
        <v>1.392142571644454</v>
      </c>
      <c r="Q91" s="15">
        <f>'[1]dados mensais - Liquido (R$)'!E95*($S$217/S91)</f>
        <v>1.5016327538715313</v>
      </c>
      <c r="R91" s="15">
        <f>'[1]dados mensais - Liquido (R$)'!C95*($S$217/S91)</f>
        <v>1.4757938144325438</v>
      </c>
      <c r="S91" s="10">
        <f t="shared" si="4"/>
        <v>144.34170662665835</v>
      </c>
      <c r="T91" s="7">
        <f>'[2]Variações de Índices de Preços'!H882</f>
        <v>7.9886434823572827E-2</v>
      </c>
      <c r="U91" s="17">
        <f t="shared" si="3"/>
        <v>0.69280045481692454</v>
      </c>
      <c r="V91" s="17">
        <f>'precos leite (nominal)'!B91*U91</f>
        <v>0.54183923571231674</v>
      </c>
      <c r="W91" s="17">
        <f>'precos leite (nominal)'!B91*'precos infla e deflacionados'!$U91</f>
        <v>0.54183923571231674</v>
      </c>
      <c r="X91" s="17">
        <f>'precos leite (nominal)'!C91*'precos infla e deflacionados'!$U91</f>
        <v>1.1343585402003795</v>
      </c>
      <c r="Y91" s="17">
        <f>'precos leite (nominal)'!D91*'precos infla e deflacionados'!$U91</f>
        <v>6.8448190078444409</v>
      </c>
      <c r="Z91" s="17">
        <f>'precos leite (nominal)'!E91*'precos infla e deflacionados'!$U91</f>
        <v>7.7052892523680052</v>
      </c>
      <c r="AA91" s="17">
        <f>'precos leite (nominal)'!F91*'precos infla e deflacionados'!$U91</f>
        <v>0.58719341295879901</v>
      </c>
      <c r="AB91" s="5">
        <f>'precos leite (nominal)'!G91*'precos infla e deflacionados'!$U91</f>
        <v>47.145070950291711</v>
      </c>
      <c r="AC91" s="5">
        <f>'precos leite (nominal)'!H91*'precos infla e deflacionados'!$U91</f>
        <v>16.716235774050165</v>
      </c>
      <c r="AD91" s="5">
        <f>'precos leite (nominal)'!I91*'precos infla e deflacionados'!$U91</f>
        <v>249.62119987394908</v>
      </c>
      <c r="AE91" s="5">
        <f>'precos leite (nominal)'!J91*'precos infla e deflacionados'!$U91</f>
        <v>348.5153471970184</v>
      </c>
      <c r="CP91" s="14"/>
      <c r="CQ91" s="14"/>
      <c r="CR91" s="14"/>
      <c r="CS91" s="14"/>
      <c r="CT91" s="14"/>
      <c r="CU91" s="14"/>
      <c r="CV91" s="14"/>
      <c r="CW91" s="14"/>
      <c r="CX91" s="14"/>
      <c r="CY91" s="14"/>
      <c r="CZ91" s="14"/>
      <c r="DA91" s="14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</row>
    <row r="92" spans="1:118" x14ac:dyDescent="0.25">
      <c r="A92" s="1">
        <f>'precos leite (nominal)'!A92</f>
        <v>41091</v>
      </c>
      <c r="B92">
        <f>'precos leite (nominal)'!B92*($S$217/S92)</f>
        <v>1.4570718641515359</v>
      </c>
      <c r="C92">
        <f>'precos leite (nominal)'!C92*($S$217/S92)</f>
        <v>3.0617529914475852</v>
      </c>
      <c r="D92">
        <f>'precos leite (nominal)'!D92*($S$217/S92)</f>
        <v>18.47596814962559</v>
      </c>
      <c r="E92">
        <f>'precos leite (nominal)'!E92*($S$217/S92)</f>
        <v>20.67563862574946</v>
      </c>
      <c r="F92">
        <f>'precos leite (nominal)'!F92*($S$217/S92)</f>
        <v>1.5780550708260159</v>
      </c>
      <c r="G92">
        <f>'precos leite (nominal)'!G92*($S$217/S92)</f>
        <v>146.88422559772704</v>
      </c>
      <c r="H92">
        <f>'precos leite (nominal)'!H92*($S$217/S92)</f>
        <v>53.689156541002767</v>
      </c>
      <c r="I92">
        <f>'precos leite (nominal)'!I92*($S$217/S92)</f>
        <v>755.29148821945512</v>
      </c>
      <c r="J92">
        <f>'precos leite (nominal)'!J92*($S$217/S92)</f>
        <v>955.07264554467156</v>
      </c>
      <c r="K92" s="23">
        <f>'precos leite (nominal)'!K92*($S$217/S92)</f>
        <v>0</v>
      </c>
      <c r="L92" s="23">
        <f>'precos leite (nominal)'!L92*($S$217/S92)</f>
        <v>0</v>
      </c>
      <c r="M92" s="23">
        <f>'precos leite (nominal)'!M92*($S$217/S92)</f>
        <v>0</v>
      </c>
      <c r="N92" s="23">
        <f>'precos leite (nominal)'!N92*($S$217/S92)</f>
        <v>0</v>
      </c>
      <c r="O92" s="15">
        <f>'[1]dados mensais - Liquido (R$)'!D96*($S$217/S92)</f>
        <v>1.357490479126952</v>
      </c>
      <c r="P92" s="15">
        <f>'[1]dados mensais - Liquido (R$)'!H96*($S$217/S92)</f>
        <v>1.4219037170238946</v>
      </c>
      <c r="Q92" s="15">
        <f>'[1]dados mensais - Liquido (R$)'!E96*($S$217/S92)</f>
        <v>1.5257422988060354</v>
      </c>
      <c r="R92" s="15">
        <f>'[1]dados mensais - Liquido (R$)'!C96*($S$217/S92)</f>
        <v>1.4844659998088565</v>
      </c>
      <c r="S92" s="10">
        <f t="shared" si="4"/>
        <v>144.96255434489791</v>
      </c>
      <c r="T92" s="7">
        <f>'[2]Variações de Índices de Preços'!H883</f>
        <v>0.43012358156842012</v>
      </c>
      <c r="U92" s="17">
        <f t="shared" si="3"/>
        <v>0.68983331903822509</v>
      </c>
      <c r="V92" s="17">
        <f>'precos leite (nominal)'!B92*U92</f>
        <v>0.54303678874689076</v>
      </c>
      <c r="W92" s="17">
        <f>'precos leite (nominal)'!B92*'precos infla e deflacionados'!$U92</f>
        <v>0.54303678874689076</v>
      </c>
      <c r="X92" s="17">
        <f>'precos leite (nominal)'!C92*'precos infla e deflacionados'!$U92</f>
        <v>1.1410861422267966</v>
      </c>
      <c r="Y92" s="17">
        <f>'precos leite (nominal)'!D92*'precos infla e deflacionados'!$U92</f>
        <v>6.8858171376501618</v>
      </c>
      <c r="Z92" s="17">
        <f>'precos leite (nominal)'!E92*'precos infla e deflacionados'!$U92</f>
        <v>7.7056133474625153</v>
      </c>
      <c r="AA92" s="17">
        <f>'precos leite (nominal)'!F92*'precos infla e deflacionados'!$U92</f>
        <v>0.58812607614663592</v>
      </c>
      <c r="AB92" s="5">
        <f>'precos leite (nominal)'!G92*'precos infla e deflacionados'!$U92</f>
        <v>54.742350153477481</v>
      </c>
      <c r="AC92" s="5">
        <f>'precos leite (nominal)'!H92*'precos infla e deflacionados'!$U92</f>
        <v>20.00943664884543</v>
      </c>
      <c r="AD92" s="5">
        <f>'precos leite (nominal)'!I92*'precos infla e deflacionados'!$U92</f>
        <v>281.48993500014296</v>
      </c>
      <c r="AE92" s="5">
        <f>'precos leite (nominal)'!J92*'precos infla e deflacionados'!$U92</f>
        <v>355.94646716933465</v>
      </c>
      <c r="CP92" s="14"/>
      <c r="CQ92" s="14"/>
      <c r="CR92" s="14"/>
      <c r="CS92" s="14"/>
      <c r="CT92" s="14"/>
      <c r="CU92" s="14"/>
      <c r="CV92" s="14"/>
      <c r="CW92" s="14"/>
      <c r="CX92" s="14"/>
      <c r="CY92" s="14"/>
      <c r="CZ92" s="14"/>
      <c r="DA92" s="14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</row>
    <row r="93" spans="1:118" x14ac:dyDescent="0.25">
      <c r="A93" s="1">
        <f>'precos leite (nominal)'!A93</f>
        <v>41122</v>
      </c>
      <c r="B93">
        <f>'precos leite (nominal)'!B93*($S$217/S93)</f>
        <v>1.4739806271748084</v>
      </c>
      <c r="C93">
        <f>'precos leite (nominal)'!C93*($S$217/S93)</f>
        <v>3.0757349271013674</v>
      </c>
      <c r="D93">
        <f>'precos leite (nominal)'!D93*($S$217/S93)</f>
        <v>18.607797756397769</v>
      </c>
      <c r="E93">
        <f>'precos leite (nominal)'!E93*($S$217/S93)</f>
        <v>20.913974206116094</v>
      </c>
      <c r="F93">
        <f>'precos leite (nominal)'!F93*($S$217/S93)</f>
        <v>1.592350031425624</v>
      </c>
      <c r="G93">
        <f>'precos leite (nominal)'!G93*($S$217/S93)</f>
        <v>157.74914032147996</v>
      </c>
      <c r="H93">
        <f>'precos leite (nominal)'!H93*($S$217/S93)</f>
        <v>61.284150051272675</v>
      </c>
      <c r="I93">
        <f>'precos leite (nominal)'!I93*($S$217/S93)</f>
        <v>697.68507187019816</v>
      </c>
      <c r="J93">
        <f>'precos leite (nominal)'!J93*($S$217/S93)</f>
        <v>1047.925784722074</v>
      </c>
      <c r="K93" s="23">
        <f>'precos leite (nominal)'!K93*($S$217/S93)</f>
        <v>0</v>
      </c>
      <c r="L93" s="23">
        <f>'precos leite (nominal)'!L93*($S$217/S93)</f>
        <v>0</v>
      </c>
      <c r="M93" s="23">
        <f>'precos leite (nominal)'!M93*($S$217/S93)</f>
        <v>0</v>
      </c>
      <c r="N93" s="23">
        <f>'precos leite (nominal)'!N93*($S$217/S93)</f>
        <v>0</v>
      </c>
      <c r="O93" s="15">
        <f>'[1]dados mensais - Liquido (R$)'!D97*($S$217/S93)</f>
        <v>1.3624550794708616</v>
      </c>
      <c r="P93" s="15">
        <f>'[1]dados mensais - Liquido (R$)'!H97*($S$217/S93)</f>
        <v>1.4312138055759396</v>
      </c>
      <c r="Q93" s="15">
        <f>'[1]dados mensais - Liquido (R$)'!E97*($S$217/S93)</f>
        <v>1.5390525583144667</v>
      </c>
      <c r="R93" s="15">
        <f>'[1]dados mensais - Liquido (R$)'!C97*($S$217/S93)</f>
        <v>1.5130606538082576</v>
      </c>
      <c r="S93" s="10">
        <f t="shared" si="4"/>
        <v>145.55687719400041</v>
      </c>
      <c r="T93" s="7">
        <f>'[2]Variações de Índices de Preços'!H884</f>
        <v>0.40998370357663294</v>
      </c>
      <c r="U93" s="17">
        <f t="shared" si="3"/>
        <v>0.68701666268037953</v>
      </c>
      <c r="V93" s="17">
        <f>'precos leite (nominal)'!B93*U93</f>
        <v>0.54933852347923151</v>
      </c>
      <c r="W93" s="17">
        <f>'precos leite (nominal)'!B93*'precos infla e deflacionados'!$U93</f>
        <v>0.54933852347923151</v>
      </c>
      <c r="X93" s="17">
        <f>'precos leite (nominal)'!C93*'precos infla e deflacionados'!$U93</f>
        <v>1.1462970763095277</v>
      </c>
      <c r="Y93" s="17">
        <f>'precos leite (nominal)'!D93*'precos infla e deflacionados'!$U93</f>
        <v>6.9349487749321819</v>
      </c>
      <c r="Z93" s="17">
        <f>'precos leite (nominal)'!E93*'precos infla e deflacionados'!$U93</f>
        <v>7.7944387454340758</v>
      </c>
      <c r="AA93" s="17">
        <f>'precos leite (nominal)'!F93*'precos infla e deflacionados'!$U93</f>
        <v>0.59345367164158758</v>
      </c>
      <c r="AB93" s="5">
        <f>'precos leite (nominal)'!G93*'precos infla e deflacionados'!$U93</f>
        <v>58.791600260321886</v>
      </c>
      <c r="AC93" s="5">
        <f>'precos leite (nominal)'!H93*'precos infla e deflacionados'!$U93</f>
        <v>22.840018302257622</v>
      </c>
      <c r="AD93" s="5">
        <f>'precos leite (nominal)'!I93*'precos infla e deflacionados'!$U93</f>
        <v>260.02057297678601</v>
      </c>
      <c r="AE93" s="5">
        <f>'precos leite (nominal)'!J93*'precos infla e deflacionados'!$U93</f>
        <v>390.55194666867715</v>
      </c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</row>
    <row r="94" spans="1:118" x14ac:dyDescent="0.25">
      <c r="A94" s="1">
        <f>'precos leite (nominal)'!A94</f>
        <v>41153</v>
      </c>
      <c r="B94">
        <f>'precos leite (nominal)'!B94*($S$217/S94)</f>
        <v>1.4841387709677343</v>
      </c>
      <c r="C94">
        <f>'precos leite (nominal)'!C94*($S$217/S94)</f>
        <v>3.1026253313946892</v>
      </c>
      <c r="D94">
        <f>'precos leite (nominal)'!D94*($S$217/S94)</f>
        <v>19.645180337752233</v>
      </c>
      <c r="E94">
        <f>'precos leite (nominal)'!E94*($S$217/S94)</f>
        <v>20.94701420352893</v>
      </c>
      <c r="F94">
        <f>'precos leite (nominal)'!F94*($S$217/S94)</f>
        <v>1.6065915736730598</v>
      </c>
      <c r="G94">
        <f>'precos leite (nominal)'!G94*($S$217/S94)</f>
        <v>159.14241675859245</v>
      </c>
      <c r="H94">
        <f>'precos leite (nominal)'!H94*($S$217/S94)</f>
        <v>59.074015483453401</v>
      </c>
      <c r="I94">
        <f>'precos leite (nominal)'!I94*($S$217/S94)</f>
        <v>707.37841468636611</v>
      </c>
      <c r="J94">
        <f>'precos leite (nominal)'!J94*($S$217/S94)</f>
        <v>1131.3626616184285</v>
      </c>
      <c r="K94" s="23">
        <f>'precos leite (nominal)'!K94*($S$217/S94)</f>
        <v>0</v>
      </c>
      <c r="L94" s="23">
        <f>'precos leite (nominal)'!L94*($S$217/S94)</f>
        <v>0</v>
      </c>
      <c r="M94" s="23">
        <f>'precos leite (nominal)'!M94*($S$217/S94)</f>
        <v>0</v>
      </c>
      <c r="N94" s="23">
        <f>'precos leite (nominal)'!N94*($S$217/S94)</f>
        <v>0</v>
      </c>
      <c r="O94" s="15">
        <f>'[1]dados mensais - Liquido (R$)'!D98*($S$217/S94)</f>
        <v>1.3668300376814124</v>
      </c>
      <c r="P94" s="15">
        <f>'[1]dados mensais - Liquido (R$)'!H98*($S$217/S94)</f>
        <v>1.4456468428581599</v>
      </c>
      <c r="Q94" s="15">
        <f>'[1]dados mensais - Liquido (R$)'!E98*($S$217/S94)</f>
        <v>1.5437096120896947</v>
      </c>
      <c r="R94" s="15">
        <f>'[1]dados mensais - Liquido (R$)'!C98*($S$217/S94)</f>
        <v>1.509066876791078</v>
      </c>
      <c r="S94" s="10">
        <f t="shared" si="4"/>
        <v>146.38660825669442</v>
      </c>
      <c r="T94" s="7">
        <f>'[2]Variações de Índices de Preços'!H885</f>
        <v>0.57003906561428064</v>
      </c>
      <c r="U94" s="17">
        <f t="shared" si="3"/>
        <v>0.68312259701137579</v>
      </c>
      <c r="V94" s="17">
        <f>'precos leite (nominal)'!B94*U94</f>
        <v>0.55312436680011101</v>
      </c>
      <c r="W94" s="17">
        <f>'precos leite (nominal)'!B94*'precos infla e deflacionados'!$U94</f>
        <v>0.55312436680011101</v>
      </c>
      <c r="X94" s="17">
        <f>'precos leite (nominal)'!C94*'precos infla e deflacionados'!$U94</f>
        <v>1.1563188735556464</v>
      </c>
      <c r="Y94" s="17">
        <f>'precos leite (nominal)'!D94*'precos infla e deflacionados'!$U94</f>
        <v>7.3215713702485239</v>
      </c>
      <c r="Z94" s="17">
        <f>'precos leite (nominal)'!E94*'precos infla e deflacionados'!$U94</f>
        <v>7.8067524373916921</v>
      </c>
      <c r="AA94" s="17">
        <f>'precos leite (nominal)'!F94*'precos infla e deflacionados'!$U94</f>
        <v>0.59876135862609603</v>
      </c>
      <c r="AB94" s="5">
        <f>'precos leite (nominal)'!G94*'precos infla e deflacionados'!$U94</f>
        <v>59.31086110178137</v>
      </c>
      <c r="AC94" s="5">
        <f>'precos leite (nominal)'!H94*'precos infla e deflacionados'!$U94</f>
        <v>22.016322225258737</v>
      </c>
      <c r="AD94" s="5">
        <f>'precos leite (nominal)'!I94*'precos infla e deflacionados'!$U94</f>
        <v>263.63318940609281</v>
      </c>
      <c r="AE94" s="5">
        <f>'precos leite (nominal)'!J94*'precos infla e deflacionados'!$U94</f>
        <v>421.64807501183884</v>
      </c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</row>
    <row r="95" spans="1:118" x14ac:dyDescent="0.25">
      <c r="A95" s="1">
        <f>'precos leite (nominal)'!A95</f>
        <v>41183</v>
      </c>
      <c r="B95">
        <f>'precos leite (nominal)'!B95*($S$217/S95)</f>
        <v>1.4980286104321774</v>
      </c>
      <c r="C95">
        <f>'precos leite (nominal)'!C95*($S$217/S95)</f>
        <v>3.174934756541691</v>
      </c>
      <c r="D95">
        <f>'precos leite (nominal)'!D95*($S$217/S95)</f>
        <v>19.757011341919174</v>
      </c>
      <c r="E95">
        <f>'precos leite (nominal)'!E95*($S$217/S95)</f>
        <v>22.019631136453228</v>
      </c>
      <c r="F95">
        <f>'precos leite (nominal)'!F95*($S$217/S95)</f>
        <v>1.661727620866051</v>
      </c>
      <c r="G95">
        <f>'precos leite (nominal)'!G95*($S$217/S95)</f>
        <v>137.99502088313926</v>
      </c>
      <c r="H95">
        <f>'precos leite (nominal)'!H95*($S$217/S95)</f>
        <v>57.130862996743296</v>
      </c>
      <c r="I95">
        <f>'precos leite (nominal)'!I95*($S$217/S95)</f>
        <v>683.2810132138336</v>
      </c>
      <c r="J95">
        <f>'precos leite (nominal)'!J95*($S$217/S95)</f>
        <v>1133.8856205572322</v>
      </c>
      <c r="K95" s="23">
        <f>'precos leite (nominal)'!K95*($S$217/S95)</f>
        <v>0</v>
      </c>
      <c r="L95" s="23">
        <f>'precos leite (nominal)'!L95*($S$217/S95)</f>
        <v>0</v>
      </c>
      <c r="M95" s="23">
        <f>'precos leite (nominal)'!M95*($S$217/S95)</f>
        <v>0</v>
      </c>
      <c r="N95" s="23">
        <f>'precos leite (nominal)'!N95*($S$217/S95)</f>
        <v>0</v>
      </c>
      <c r="O95" s="15">
        <f>'[1]dados mensais - Liquido (R$)'!D99*($S$217/S95)</f>
        <v>1.3753947149424735</v>
      </c>
      <c r="P95" s="15">
        <f>'[1]dados mensais - Liquido (R$)'!H99*($S$217/S95)</f>
        <v>1.4479181776540664</v>
      </c>
      <c r="Q95" s="15">
        <f>'[1]dados mensais - Liquido (R$)'!E99*($S$217/S95)</f>
        <v>1.5485034827214015</v>
      </c>
      <c r="R95" s="15">
        <f>'[1]dados mensais - Liquido (R$)'!C99*($S$217/S95)</f>
        <v>1.5259082330323626</v>
      </c>
      <c r="S95" s="10">
        <f t="shared" si="4"/>
        <v>147.25032430797032</v>
      </c>
      <c r="T95" s="7">
        <f>'[2]Variações de Índices de Preços'!H886</f>
        <v>0.59002395202800706</v>
      </c>
      <c r="U95" s="17">
        <f t="shared" si="3"/>
        <v>0.67911565200258939</v>
      </c>
      <c r="V95" s="17">
        <f>'precos leite (nominal)'!B95*U95</f>
        <v>0.55830097751132879</v>
      </c>
      <c r="W95" s="17">
        <f>'precos leite (nominal)'!B95*'precos infla e deflacionados'!$U95</f>
        <v>0.55830097751132879</v>
      </c>
      <c r="X95" s="17">
        <f>'precos leite (nominal)'!C95*'precos infla e deflacionados'!$U95</f>
        <v>1.1832679067461449</v>
      </c>
      <c r="Y95" s="17">
        <f>'precos leite (nominal)'!D95*'precos infla e deflacionados'!$U95</f>
        <v>7.36324971905153</v>
      </c>
      <c r="Z95" s="17">
        <f>'precos leite (nominal)'!E95*'precos infla e deflacionados'!$U95</f>
        <v>8.206506539534022</v>
      </c>
      <c r="AA95" s="17">
        <f>'precos leite (nominal)'!F95*'precos infla e deflacionados'!$U95</f>
        <v>0.61931003762300585</v>
      </c>
      <c r="AB95" s="5">
        <f>'precos leite (nominal)'!G95*'precos infla e deflacionados'!$U95</f>
        <v>51.429428326156099</v>
      </c>
      <c r="AC95" s="5">
        <f>'precos leite (nominal)'!H95*'precos infla e deflacionados'!$U95</f>
        <v>21.292127823877546</v>
      </c>
      <c r="AD95" s="5">
        <f>'precos leite (nominal)'!I95*'precos infla e deflacionados'!$U95</f>
        <v>254.65231767646912</v>
      </c>
      <c r="AE95" s="5">
        <f>'precos leite (nominal)'!J95*'precos infla e deflacionados'!$U95</f>
        <v>422.58835774872762</v>
      </c>
      <c r="CP95" s="14"/>
      <c r="CQ95" s="14"/>
      <c r="CR95" s="14"/>
      <c r="CS95" s="14"/>
      <c r="CT95" s="14"/>
      <c r="CU95" s="14"/>
      <c r="CV95" s="14"/>
      <c r="CW95" s="14"/>
      <c r="CX95" s="14"/>
      <c r="CY95" s="14"/>
      <c r="CZ95" s="14"/>
      <c r="DA95" s="14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</row>
    <row r="96" spans="1:118" x14ac:dyDescent="0.25">
      <c r="A96" s="1">
        <f>'precos leite (nominal)'!A96</f>
        <v>41214</v>
      </c>
      <c r="B96">
        <f>'precos leite (nominal)'!B96*($S$217/S96)</f>
        <v>1.4901797598977087</v>
      </c>
      <c r="C96">
        <f>'precos leite (nominal)'!C96*($S$217/S96)</f>
        <v>3.1988057080094245</v>
      </c>
      <c r="D96">
        <f>'precos leite (nominal)'!D96*($S$217/S96)</f>
        <v>19.989818682668183</v>
      </c>
      <c r="E96">
        <f>'precos leite (nominal)'!E96*($S$217/S96)</f>
        <v>22.634357942970425</v>
      </c>
      <c r="F96">
        <f>'precos leite (nominal)'!F96*($S$217/S96)</f>
        <v>1.6990259083311667</v>
      </c>
      <c r="G96">
        <f>'precos leite (nominal)'!G96*($S$217/S96)</f>
        <v>137.17188916622521</v>
      </c>
      <c r="H96">
        <f>'precos leite (nominal)'!H96*($S$217/S96)</f>
        <v>61.747274735666629</v>
      </c>
      <c r="I96">
        <f>'precos leite (nominal)'!I96*($S$217/S96)</f>
        <v>643.44085496305206</v>
      </c>
      <c r="J96">
        <f>'precos leite (nominal)'!J96*($S$217/S96)</f>
        <v>1173.977091129673</v>
      </c>
      <c r="K96" s="23">
        <f>'precos leite (nominal)'!K96*($S$217/S96)</f>
        <v>0</v>
      </c>
      <c r="L96" s="23">
        <f>'precos leite (nominal)'!L96*($S$217/S96)</f>
        <v>0</v>
      </c>
      <c r="M96" s="23">
        <f>'precos leite (nominal)'!M96*($S$217/S96)</f>
        <v>0</v>
      </c>
      <c r="N96" s="23">
        <f>'precos leite (nominal)'!N96*($S$217/S96)</f>
        <v>0</v>
      </c>
      <c r="O96" s="15">
        <f>'[1]dados mensais - Liquido (R$)'!D100*($S$217/S96)</f>
        <v>1.36048865644727</v>
      </c>
      <c r="P96" s="15">
        <f>'[1]dados mensais - Liquido (R$)'!H100*($S$217/S96)</f>
        <v>1.4528663977318006</v>
      </c>
      <c r="Q96" s="15">
        <f>'[1]dados mensais - Liquido (R$)'!E100*($S$217/S96)</f>
        <v>1.5486856627112446</v>
      </c>
      <c r="R96" s="15">
        <f>'[1]dados mensais - Liquido (R$)'!C100*($S$217/S96)</f>
        <v>1.5068439798941338</v>
      </c>
      <c r="S96" s="10">
        <f t="shared" si="4"/>
        <v>148.133934011099</v>
      </c>
      <c r="T96" s="7">
        <f>'[2]Variações de Índices de Preços'!H887</f>
        <v>0.60007317965604656</v>
      </c>
      <c r="U96" s="17">
        <f t="shared" si="3"/>
        <v>0.67506476937625548</v>
      </c>
      <c r="V96" s="17">
        <f>'precos leite (nominal)'!B96*U96</f>
        <v>0.55537578576584534</v>
      </c>
      <c r="W96" s="17">
        <f>'precos leite (nominal)'!B96*'precos infla e deflacionados'!$U96</f>
        <v>0.55537578576584534</v>
      </c>
      <c r="X96" s="17">
        <f>'precos leite (nominal)'!C96*'precos infla e deflacionados'!$U96</f>
        <v>1.1921643827184671</v>
      </c>
      <c r="Y96" s="17">
        <f>'precos leite (nominal)'!D96*'precos infla e deflacionados'!$U96</f>
        <v>7.4500147948363553</v>
      </c>
      <c r="Z96" s="17">
        <f>'precos leite (nominal)'!E96*'precos infla e deflacionados'!$U96</f>
        <v>8.4356093581256886</v>
      </c>
      <c r="AA96" s="17">
        <f>'precos leite (nominal)'!F96*'precos infla e deflacionados'!$U96</f>
        <v>0.63321075367492763</v>
      </c>
      <c r="AB96" s="5">
        <f>'precos leite (nominal)'!G96*'precos infla e deflacionados'!$U96</f>
        <v>51.122654984863829</v>
      </c>
      <c r="AC96" s="5">
        <f>'precos leite (nominal)'!H96*'precos infla e deflacionados'!$U96</f>
        <v>23.012620455651856</v>
      </c>
      <c r="AD96" s="5">
        <f>'precos leite (nominal)'!I96*'precos infla e deflacionados'!$U96</f>
        <v>239.80427062268129</v>
      </c>
      <c r="AE96" s="5">
        <f>'precos leite (nominal)'!J96*'precos infla e deflacionados'!$U96</f>
        <v>437.53006650821715</v>
      </c>
      <c r="CP96" s="14"/>
      <c r="CQ96" s="14"/>
      <c r="CR96" s="14"/>
      <c r="CS96" s="14"/>
      <c r="CT96" s="14"/>
      <c r="CU96" s="14"/>
      <c r="CV96" s="14"/>
      <c r="CW96" s="14"/>
      <c r="CX96" s="14"/>
      <c r="CY96" s="14"/>
      <c r="CZ96" s="14"/>
      <c r="DA96" s="14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</row>
    <row r="97" spans="1:118" x14ac:dyDescent="0.25">
      <c r="A97" s="1">
        <f>'precos leite (nominal)'!A97</f>
        <v>41244</v>
      </c>
      <c r="B97">
        <f>'precos leite (nominal)'!B97*($S$217/S97)</f>
        <v>1.4574716995575316</v>
      </c>
      <c r="C97">
        <f>'precos leite (nominal)'!C97*($S$217/S97)</f>
        <v>3.1845127640147299</v>
      </c>
      <c r="D97">
        <f>'precos leite (nominal)'!D97*($S$217/S97)</f>
        <v>20.379443986414806</v>
      </c>
      <c r="E97">
        <f>'precos leite (nominal)'!E97*($S$217/S97)</f>
        <v>23.168588348576691</v>
      </c>
      <c r="F97">
        <f>'precos leite (nominal)'!F97*($S$217/S97)</f>
        <v>1.624604705795325</v>
      </c>
      <c r="G97">
        <f>'precos leite (nominal)'!G97*($S$217/S97)</f>
        <v>136.09658669234508</v>
      </c>
      <c r="H97">
        <f>'precos leite (nominal)'!H97*($S$217/S97)</f>
        <v>62.829630122726023</v>
      </c>
      <c r="I97">
        <f>'precos leite (nominal)'!I97*($S$217/S97)</f>
        <v>613.54486653691743</v>
      </c>
      <c r="J97">
        <f>'precos leite (nominal)'!J97*($S$217/S97)</f>
        <v>1284.5479439996714</v>
      </c>
      <c r="K97" s="23">
        <f>'precos leite (nominal)'!K97*($S$217/S97)</f>
        <v>0</v>
      </c>
      <c r="L97" s="23">
        <f>'precos leite (nominal)'!L97*($S$217/S97)</f>
        <v>0</v>
      </c>
      <c r="M97" s="23">
        <f>'precos leite (nominal)'!M97*($S$217/S97)</f>
        <v>0</v>
      </c>
      <c r="N97" s="23">
        <f>'precos leite (nominal)'!N97*($S$217/S97)</f>
        <v>0</v>
      </c>
      <c r="O97" s="15">
        <f>'[1]dados mensais - Liquido (R$)'!D101*($S$217/S97)</f>
        <v>1.3447917050294707</v>
      </c>
      <c r="P97" s="15">
        <f>'[1]dados mensais - Liquido (R$)'!H101*($S$217/S97)</f>
        <v>1.4217088304808423</v>
      </c>
      <c r="Q97" s="15">
        <f>'[1]dados mensais - Liquido (R$)'!E101*($S$217/S97)</f>
        <v>1.5094087305282005</v>
      </c>
      <c r="R97" s="15">
        <f>'[1]dados mensais - Liquido (R$)'!C101*($S$217/S97)</f>
        <v>1.4777792583799731</v>
      </c>
      <c r="S97" s="10">
        <f t="shared" si="4"/>
        <v>149.30434386177228</v>
      </c>
      <c r="T97" s="7">
        <f>'[2]Variações de Índices de Preços'!H888</f>
        <v>0.79010245592046058</v>
      </c>
      <c r="U97" s="17">
        <f t="shared" si="3"/>
        <v>0.66977287742265001</v>
      </c>
      <c r="V97" s="17">
        <f>'precos leite (nominal)'!B97*U97</f>
        <v>0.5431858035897692</v>
      </c>
      <c r="W97" s="17">
        <f>'precos leite (nominal)'!B97*'precos infla e deflacionados'!$U97</f>
        <v>0.5431858035897692</v>
      </c>
      <c r="X97" s="17">
        <f>'precos leite (nominal)'!C97*'precos infla e deflacionados'!$U97</f>
        <v>1.186837538792936</v>
      </c>
      <c r="Y97" s="17">
        <f>'precos leite (nominal)'!D97*'precos infla e deflacionados'!$U97</f>
        <v>7.5952244299728511</v>
      </c>
      <c r="Z97" s="17">
        <f>'precos leite (nominal)'!E97*'precos infla e deflacionados'!$U97</f>
        <v>8.6347119357328044</v>
      </c>
      <c r="AA97" s="17">
        <f>'precos leite (nominal)'!F97*'precos infla e deflacionados'!$U97</f>
        <v>0.60547468119007575</v>
      </c>
      <c r="AB97" s="5">
        <f>'precos leite (nominal)'!G97*'precos infla e deflacionados'!$U97</f>
        <v>50.721900007217286</v>
      </c>
      <c r="AC97" s="5">
        <f>'precos leite (nominal)'!H97*'precos infla e deflacionados'!$U97</f>
        <v>23.416003986781867</v>
      </c>
      <c r="AD97" s="5">
        <f>'precos leite (nominal)'!I97*'precos infla e deflacionados'!$U97</f>
        <v>228.66232083230778</v>
      </c>
      <c r="AE97" s="5">
        <f>'precos leite (nominal)'!J97*'precos infla e deflacionados'!$U97</f>
        <v>478.73876893998977</v>
      </c>
      <c r="CP97" s="14"/>
      <c r="CQ97" s="14"/>
      <c r="CR97" s="14"/>
      <c r="CS97" s="14"/>
      <c r="CT97" s="14"/>
      <c r="CU97" s="14"/>
      <c r="CV97" s="14"/>
      <c r="CW97" s="14"/>
      <c r="CX97" s="14"/>
      <c r="CY97" s="14"/>
      <c r="CZ97" s="14"/>
      <c r="DA97" s="14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</row>
    <row r="98" spans="1:118" x14ac:dyDescent="0.25">
      <c r="A98" s="1">
        <f>'precos leite (nominal)'!A98</f>
        <v>41275</v>
      </c>
      <c r="B98">
        <f>'precos leite (nominal)'!B98*($S$217/S98)</f>
        <v>1.4644664650759192</v>
      </c>
      <c r="C98">
        <f>'precos leite (nominal)'!C98*($S$217/S98)</f>
        <v>3.1411770291572441</v>
      </c>
      <c r="D98">
        <f>'precos leite (nominal)'!D98*($S$217/S98)</f>
        <v>19.833878060893557</v>
      </c>
      <c r="E98">
        <f>'precos leite (nominal)'!E98*($S$217/S98)</f>
        <v>22.541166012594836</v>
      </c>
      <c r="F98">
        <f>'precos leite (nominal)'!F98*($S$217/S98)</f>
        <v>1.5946071186857222</v>
      </c>
      <c r="G98">
        <f>'precos leite (nominal)'!G98*($S$217/S98)</f>
        <v>128.27708336812947</v>
      </c>
      <c r="H98">
        <f>'precos leite (nominal)'!H98*($S$217/S98)</f>
        <v>58.361440236539309</v>
      </c>
      <c r="I98">
        <f>'precos leite (nominal)'!I98*($S$217/S98)</f>
        <v>607.89151099984929</v>
      </c>
      <c r="J98">
        <f>'precos leite (nominal)'!J98*($S$217/S98)</f>
        <v>1363.505279719943</v>
      </c>
      <c r="K98" s="23">
        <f>'precos leite (nominal)'!K98*($S$217/S98)</f>
        <v>0</v>
      </c>
      <c r="L98" s="23">
        <f>'precos leite (nominal)'!L98*($S$217/S98)</f>
        <v>0</v>
      </c>
      <c r="M98" s="23">
        <f>'precos leite (nominal)'!M98*($S$217/S98)</f>
        <v>0</v>
      </c>
      <c r="N98" s="23">
        <f>'precos leite (nominal)'!N98*($S$217/S98)</f>
        <v>0</v>
      </c>
      <c r="O98" s="15">
        <f>'[1]dados mensais - Liquido (R$)'!D102*($S$217/S98)</f>
        <v>1.3541726651146107</v>
      </c>
      <c r="P98" s="15">
        <f>'[1]dados mensais - Liquido (R$)'!H102*($S$217/S98)</f>
        <v>1.4341757607246712</v>
      </c>
      <c r="Q98" s="15">
        <f>'[1]dados mensais - Liquido (R$)'!E102*($S$217/S98)</f>
        <v>1.4890553897845791</v>
      </c>
      <c r="R98" s="15">
        <f>'[1]dados mensais - Liquido (R$)'!C102*($S$217/S98)</f>
        <v>1.4838881519834839</v>
      </c>
      <c r="S98" s="10">
        <f t="shared" si="4"/>
        <v>150.58831330843864</v>
      </c>
      <c r="T98" s="7">
        <f>'[2]Variações de Índices de Preços'!H889</f>
        <v>0.85996791081650592</v>
      </c>
      <c r="U98" s="17">
        <f t="shared" si="3"/>
        <v>0.66406215597340257</v>
      </c>
      <c r="V98" s="17">
        <f>'precos leite (nominal)'!B98*U98</f>
        <v>0.54579268599453956</v>
      </c>
      <c r="W98" s="17">
        <f>'precos leite (nominal)'!B98*'precos infla e deflacionados'!$U98</f>
        <v>0.54579268599453956</v>
      </c>
      <c r="X98" s="17">
        <f>'precos leite (nominal)'!C98*'precos infla e deflacionados'!$U98</f>
        <v>1.1706867236725718</v>
      </c>
      <c r="Y98" s="17">
        <f>'precos leite (nominal)'!D98*'precos infla e deflacionados'!$U98</f>
        <v>7.3918972121919353</v>
      </c>
      <c r="Z98" s="17">
        <f>'precos leite (nominal)'!E98*'precos infla e deflacionados'!$U98</f>
        <v>8.4008776143775847</v>
      </c>
      <c r="AA98" s="17">
        <f>'precos leite (nominal)'!F98*'precos infla e deflacionados'!$U98</f>
        <v>0.59429486653924546</v>
      </c>
      <c r="AB98" s="5">
        <f>'precos leite (nominal)'!G98*'precos infla e deflacionados'!$U98</f>
        <v>47.80764568713245</v>
      </c>
      <c r="AC98" s="5">
        <f>'precos leite (nominal)'!H98*'precos infla e deflacionados'!$U98</f>
        <v>21.750752226039733</v>
      </c>
      <c r="AD98" s="5">
        <f>'precos leite (nominal)'!I98*'precos infla e deflacionados'!$U98</f>
        <v>226.55536913553502</v>
      </c>
      <c r="AE98" s="5">
        <f>'precos leite (nominal)'!J98*'precos infla e deflacionados'!$U98</f>
        <v>508.16541500491394</v>
      </c>
      <c r="CP98" s="14"/>
      <c r="CQ98" s="14"/>
      <c r="CR98" s="14"/>
      <c r="CS98" s="14"/>
      <c r="CT98" s="14"/>
      <c r="CU98" s="14"/>
      <c r="CV98" s="14"/>
      <c r="CW98" s="14"/>
      <c r="CX98" s="14"/>
      <c r="CY98" s="14"/>
      <c r="CZ98" s="14"/>
      <c r="DA98" s="14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</row>
    <row r="99" spans="1:118" x14ac:dyDescent="0.25">
      <c r="A99" s="1">
        <f>'precos leite (nominal)'!A99</f>
        <v>41306</v>
      </c>
      <c r="B99">
        <f>'precos leite (nominal)'!B99*($S$217/S99)</f>
        <v>1.4925728585059028</v>
      </c>
      <c r="C99">
        <f>'precos leite (nominal)'!C99*($S$217/S99)</f>
        <v>3.1151038950353254</v>
      </c>
      <c r="D99">
        <f>'precos leite (nominal)'!D99*($S$217/S99)</f>
        <v>20.191444864088396</v>
      </c>
      <c r="E99">
        <f>'precos leite (nominal)'!E99*($S$217/S99)</f>
        <v>22.268127435648754</v>
      </c>
      <c r="F99">
        <f>'precos leite (nominal)'!F99*($S$217/S99)</f>
        <v>1.6283380870758677</v>
      </c>
      <c r="G99">
        <f>'precos leite (nominal)'!G99*($S$217/S99)</f>
        <v>113.36925577831776</v>
      </c>
      <c r="H99">
        <f>'precos leite (nominal)'!H99*($S$217/S99)</f>
        <v>57.284860899251179</v>
      </c>
      <c r="I99">
        <f>'precos leite (nominal)'!I99*($S$217/S99)</f>
        <v>562.74501465213848</v>
      </c>
      <c r="J99">
        <f>'precos leite (nominal)'!J99*($S$217/S99)</f>
        <v>1338.6239152911814</v>
      </c>
      <c r="K99" s="23">
        <f>'precos leite (nominal)'!K99*($S$217/S99)</f>
        <v>0</v>
      </c>
      <c r="L99" s="23">
        <f>'precos leite (nominal)'!L99*($S$217/S99)</f>
        <v>0</v>
      </c>
      <c r="M99" s="23">
        <f>'precos leite (nominal)'!M99*($S$217/S99)</f>
        <v>0</v>
      </c>
      <c r="N99" s="23">
        <f>'precos leite (nominal)'!N99*($S$217/S99)</f>
        <v>0</v>
      </c>
      <c r="O99" s="15">
        <f>'[1]dados mensais - Liquido (R$)'!D103*($S$217/S99)</f>
        <v>1.3625682924511582</v>
      </c>
      <c r="P99" s="15">
        <f>'[1]dados mensais - Liquido (R$)'!H103*($S$217/S99)</f>
        <v>1.4323527597884462</v>
      </c>
      <c r="Q99" s="15">
        <f>'[1]dados mensais - Liquido (R$)'!E103*($S$217/S99)</f>
        <v>1.5193176670539497</v>
      </c>
      <c r="R99" s="15">
        <f>'[1]dados mensais - Liquido (R$)'!C103*($S$217/S99)</f>
        <v>1.5202032567409711</v>
      </c>
      <c r="S99" s="10">
        <f t="shared" si="4"/>
        <v>151.49181666342011</v>
      </c>
      <c r="T99" s="7">
        <f>'[2]Variações de Índices de Preços'!H890</f>
        <v>0.59998238583820473</v>
      </c>
      <c r="U99" s="17">
        <f t="shared" si="3"/>
        <v>0.66010166227115052</v>
      </c>
      <c r="V99" s="17">
        <f>'precos leite (nominal)'!B99*U99</f>
        <v>0.55626767079589856</v>
      </c>
      <c r="W99" s="17">
        <f>'precos leite (nominal)'!B99*'precos infla e deflacionados'!$U99</f>
        <v>0.55626767079589856</v>
      </c>
      <c r="X99" s="17">
        <f>'precos leite (nominal)'!C99*'precos infla e deflacionados'!$U99</f>
        <v>1.1609695152256305</v>
      </c>
      <c r="Y99" s="17">
        <f>'precos leite (nominal)'!D99*'precos infla e deflacionados'!$U99</f>
        <v>7.5251589498911153</v>
      </c>
      <c r="Z99" s="17">
        <f>'precos leite (nominal)'!E99*'precos infla e deflacionados'!$U99</f>
        <v>8.2991187405178106</v>
      </c>
      <c r="AA99" s="17">
        <f>'precos leite (nominal)'!F99*'precos infla e deflacionados'!$U99</f>
        <v>0.60686607679082327</v>
      </c>
      <c r="AB99" s="5">
        <f>'precos leite (nominal)'!G99*'precos infla e deflacionados'!$U99</f>
        <v>42.251640509393518</v>
      </c>
      <c r="AC99" s="5">
        <f>'precos leite (nominal)'!H99*'precos infla e deflacionados'!$U99</f>
        <v>21.349521373577538</v>
      </c>
      <c r="AD99" s="5">
        <f>'precos leite (nominal)'!I99*'precos infla e deflacionados'!$U99</f>
        <v>209.72970047566417</v>
      </c>
      <c r="AE99" s="5">
        <f>'precos leite (nominal)'!J99*'precos infla e deflacionados'!$U99</f>
        <v>498.89236775758161</v>
      </c>
      <c r="CP99" s="14"/>
      <c r="CQ99" s="14"/>
      <c r="CR99" s="14"/>
      <c r="CS99" s="14"/>
      <c r="CT99" s="14"/>
      <c r="CU99" s="14"/>
      <c r="CV99" s="14"/>
      <c r="CW99" s="14"/>
      <c r="CX99" s="14"/>
      <c r="CY99" s="14"/>
      <c r="CZ99" s="14"/>
      <c r="DA99" s="14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</row>
    <row r="100" spans="1:118" x14ac:dyDescent="0.25">
      <c r="A100" s="1">
        <f>'precos leite (nominal)'!A100</f>
        <v>41334</v>
      </c>
      <c r="B100">
        <f>'precos leite (nominal)'!B100*($S$217/S100)</f>
        <v>1.5453525251446172</v>
      </c>
      <c r="C100">
        <f>'precos leite (nominal)'!C100*($S$217/S100)</f>
        <v>3.2225694911754053</v>
      </c>
      <c r="D100">
        <f>'precos leite (nominal)'!D100*($S$217/S100)</f>
        <v>19.952429705209646</v>
      </c>
      <c r="E100">
        <f>'precos leite (nominal)'!E100*($S$217/S100)</f>
        <v>22.984606688153686</v>
      </c>
      <c r="F100">
        <f>'precos leite (nominal)'!F100*($S$217/S100)</f>
        <v>1.6923778509455081</v>
      </c>
      <c r="G100">
        <f>'precos leite (nominal)'!G100*($S$217/S100)</f>
        <v>109.01381411121702</v>
      </c>
      <c r="H100">
        <f>'precos leite (nominal)'!H100*($S$217/S100)</f>
        <v>54.146395315485229</v>
      </c>
      <c r="I100">
        <f>'precos leite (nominal)'!I100*($S$217/S100)</f>
        <v>534.97474183263307</v>
      </c>
      <c r="J100">
        <f>'precos leite (nominal)'!J100*($S$217/S100)</f>
        <v>1298.8506395800252</v>
      </c>
      <c r="K100" s="23">
        <f>'precos leite (nominal)'!K100*($S$217/S100)</f>
        <v>0</v>
      </c>
      <c r="L100" s="23">
        <f>'precos leite (nominal)'!L100*($S$217/S100)</f>
        <v>0</v>
      </c>
      <c r="M100" s="23">
        <f>'precos leite (nominal)'!M100*($S$217/S100)</f>
        <v>0</v>
      </c>
      <c r="N100" s="23">
        <f>'precos leite (nominal)'!N100*($S$217/S100)</f>
        <v>0</v>
      </c>
      <c r="O100" s="15">
        <f>'[1]dados mensais - Liquido (R$)'!D104*($S$217/S100)</f>
        <v>1.3981509099842526</v>
      </c>
      <c r="P100" s="15">
        <f>'[1]dados mensais - Liquido (R$)'!H104*($S$217/S100)</f>
        <v>1.4790677259825846</v>
      </c>
      <c r="Q100" s="15">
        <f>'[1]dados mensais - Liquido (R$)'!E104*($S$217/S100)</f>
        <v>1.5583979377456554</v>
      </c>
      <c r="R100" s="15">
        <f>'[1]dados mensais - Liquido (R$)'!C104*($S$217/S100)</f>
        <v>1.5839598948693114</v>
      </c>
      <c r="S100" s="10">
        <f t="shared" si="4"/>
        <v>152.20384361931838</v>
      </c>
      <c r="T100" s="7">
        <f>'[2]Variações de Índices de Preços'!H891</f>
        <v>0.47001017717032134</v>
      </c>
      <c r="U100" s="17">
        <f t="shared" si="3"/>
        <v>0.65701363133846358</v>
      </c>
      <c r="V100" s="17">
        <f>'precos leite (nominal)'!B100*U100</f>
        <v>0.57593814923129716</v>
      </c>
      <c r="W100" s="17">
        <f>'precos leite (nominal)'!B100*'precos infla e deflacionados'!$U100</f>
        <v>0.57593814923129716</v>
      </c>
      <c r="X100" s="17">
        <f>'precos leite (nominal)'!C100*'precos infla e deflacionados'!$U100</f>
        <v>1.2010209180867115</v>
      </c>
      <c r="Y100" s="17">
        <f>'precos leite (nominal)'!D100*'precos infla e deflacionados'!$U100</f>
        <v>7.4360802794887304</v>
      </c>
      <c r="Z100" s="17">
        <f>'precos leite (nominal)'!E100*'precos infla e deflacionados'!$U100</f>
        <v>8.566143725390889</v>
      </c>
      <c r="AA100" s="17">
        <f>'precos leite (nominal)'!F100*'precos infla e deflacionados'!$U100</f>
        <v>0.63073308608492507</v>
      </c>
      <c r="AB100" s="5">
        <f>'precos leite (nominal)'!G100*'precos infla e deflacionados'!$U100</f>
        <v>40.628408934707913</v>
      </c>
      <c r="AC100" s="5">
        <f>'precos leite (nominal)'!H100*'precos infla e deflacionados'!$U100</f>
        <v>20.179845179745246</v>
      </c>
      <c r="AD100" s="5">
        <f>'precos leite (nominal)'!I100*'precos infla e deflacionados'!$U100</f>
        <v>199.37998462049555</v>
      </c>
      <c r="AE100" s="5">
        <f>'precos leite (nominal)'!J100*'precos infla e deflacionados'!$U100</f>
        <v>484.06924718850257</v>
      </c>
      <c r="CP100" s="14"/>
      <c r="CQ100" s="14"/>
      <c r="CR100" s="14"/>
      <c r="CS100" s="14"/>
      <c r="CT100" s="14"/>
      <c r="CU100" s="14"/>
      <c r="CV100" s="14"/>
      <c r="CW100" s="14"/>
      <c r="CX100" s="14"/>
      <c r="CY100" s="14"/>
      <c r="CZ100" s="14"/>
      <c r="DA100" s="14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</row>
    <row r="101" spans="1:118" x14ac:dyDescent="0.25">
      <c r="A101" s="1">
        <f>'precos leite (nominal)'!A101</f>
        <v>41365</v>
      </c>
      <c r="B101">
        <f>'precos leite (nominal)'!B101*($S$217/S101)</f>
        <v>1.5944054712354316</v>
      </c>
      <c r="C101">
        <f>'precos leite (nominal)'!C101*($S$217/S101)</f>
        <v>3.3759831080107734</v>
      </c>
      <c r="D101">
        <f>'precos leite (nominal)'!D101*($S$217/S101)</f>
        <v>21.870390069589863</v>
      </c>
      <c r="E101">
        <f>'precos leite (nominal)'!E101*($S$217/S101)</f>
        <v>23.348670841720651</v>
      </c>
      <c r="F101">
        <f>'precos leite (nominal)'!F101*($S$217/S101)</f>
        <v>1.7812247158776633</v>
      </c>
      <c r="G101">
        <f>'precos leite (nominal)'!G101*($S$217/S101)</f>
        <v>104.22991041916291</v>
      </c>
      <c r="H101">
        <f>'precos leite (nominal)'!H101*($S$217/S101)</f>
        <v>46.296954758357735</v>
      </c>
      <c r="I101">
        <f>'precos leite (nominal)'!I101*($S$217/S101)</f>
        <v>527.0046098747531</v>
      </c>
      <c r="J101">
        <f>'precos leite (nominal)'!J101*($S$217/S101)</f>
        <v>1248.7530477426828</v>
      </c>
      <c r="K101" s="23">
        <f>'precos leite (nominal)'!K101*($S$217/S101)</f>
        <v>0</v>
      </c>
      <c r="L101" s="23">
        <f>'precos leite (nominal)'!L101*($S$217/S101)</f>
        <v>0</v>
      </c>
      <c r="M101" s="23">
        <f>'precos leite (nominal)'!M101*($S$217/S101)</f>
        <v>0</v>
      </c>
      <c r="N101" s="23">
        <f>'precos leite (nominal)'!N101*($S$217/S101)</f>
        <v>0</v>
      </c>
      <c r="O101" s="15">
        <f>'[1]dados mensais - Liquido (R$)'!D105*($S$217/S101)</f>
        <v>1.4466065035367874</v>
      </c>
      <c r="P101" s="15">
        <f>'[1]dados mensais - Liquido (R$)'!H105*($S$217/S101)</f>
        <v>1.5321650993101426</v>
      </c>
      <c r="Q101" s="15">
        <f>'[1]dados mensais - Liquido (R$)'!E105*($S$217/S101)</f>
        <v>1.6159704451701091</v>
      </c>
      <c r="R101" s="15">
        <f>'[1]dados mensais - Liquido (R$)'!C105*($S$217/S101)</f>
        <v>1.6371847691221091</v>
      </c>
      <c r="S101" s="10">
        <f t="shared" si="4"/>
        <v>153.04103480145719</v>
      </c>
      <c r="T101" s="7">
        <f>'[2]Variações de Índices de Preços'!H892</f>
        <v>0.55004601870156655</v>
      </c>
      <c r="U101" s="17">
        <f t="shared" si="3"/>
        <v>0.65341952326532393</v>
      </c>
      <c r="V101" s="17">
        <f>'precos leite (nominal)'!B101*U101</f>
        <v>0.59421971445748556</v>
      </c>
      <c r="W101" s="17">
        <f>'precos leite (nominal)'!B101*'precos infla e deflacionados'!$U101</f>
        <v>0.59421971445748556</v>
      </c>
      <c r="X101" s="17">
        <f>'precos leite (nominal)'!C101*'precos infla e deflacionados'!$U101</f>
        <v>1.2581967100884572</v>
      </c>
      <c r="Y101" s="17">
        <f>'precos leite (nominal)'!D101*'precos infla e deflacionados'!$U101</f>
        <v>8.1508858171163041</v>
      </c>
      <c r="Z101" s="17">
        <f>'precos leite (nominal)'!E101*'precos infla e deflacionados'!$U101</f>
        <v>8.7018269636133088</v>
      </c>
      <c r="AA101" s="17">
        <f>'precos leite (nominal)'!F101*'precos infla e deflacionados'!$U101</f>
        <v>0.66384546537795386</v>
      </c>
      <c r="AB101" s="5">
        <f>'precos leite (nominal)'!G101*'precos infla e deflacionados'!$U101</f>
        <v>38.845493649249292</v>
      </c>
      <c r="AC101" s="5">
        <f>'precos leite (nominal)'!H101*'precos infla e deflacionados'!$U101</f>
        <v>17.254433538443511</v>
      </c>
      <c r="AD101" s="5">
        <f>'precos leite (nominal)'!I101*'precos infla e deflacionados'!$U101</f>
        <v>196.40959244507843</v>
      </c>
      <c r="AE101" s="5">
        <f>'precos leite (nominal)'!J101*'precos infla e deflacionados'!$U101</f>
        <v>465.39835245460119</v>
      </c>
      <c r="CP101" s="14"/>
      <c r="CQ101" s="14"/>
      <c r="CR101" s="14"/>
      <c r="CS101" s="14"/>
      <c r="CT101" s="14"/>
      <c r="CU101" s="14"/>
      <c r="CV101" s="14"/>
      <c r="CW101" s="14"/>
      <c r="CX101" s="14"/>
      <c r="CY101" s="14"/>
      <c r="CZ101" s="14"/>
      <c r="DA101" s="14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</row>
    <row r="102" spans="1:118" x14ac:dyDescent="0.25">
      <c r="A102" s="1">
        <f>'precos leite (nominal)'!A102</f>
        <v>41395</v>
      </c>
      <c r="B102">
        <f>'precos leite (nominal)'!B102*($S$217/S102)</f>
        <v>1.6454743637437346</v>
      </c>
      <c r="C102">
        <f>'precos leite (nominal)'!C102*($S$217/S102)</f>
        <v>3.468587370294749</v>
      </c>
      <c r="D102">
        <f>'precos leite (nominal)'!D102*($S$217/S102)</f>
        <v>22.364921680256028</v>
      </c>
      <c r="E102">
        <f>'precos leite (nominal)'!E102*($S$217/S102)</f>
        <v>23.675435225830416</v>
      </c>
      <c r="F102">
        <f>'precos leite (nominal)'!F102*($S$217/S102)</f>
        <v>1.8769769635365792</v>
      </c>
      <c r="G102">
        <f>'precos leite (nominal)'!G102*($S$217/S102)</f>
        <v>108.10455475158768</v>
      </c>
      <c r="H102">
        <f>'precos leite (nominal)'!H102*($S$217/S102)</f>
        <v>45.443939396628977</v>
      </c>
      <c r="I102">
        <f>'precos leite (nominal)'!I102*($S$217/S102)</f>
        <v>519.2385770035786</v>
      </c>
      <c r="J102">
        <f>'precos leite (nominal)'!J102*($S$217/S102)</f>
        <v>1268.1822808754835</v>
      </c>
      <c r="K102" s="23">
        <f>'precos leite (nominal)'!K102*($S$217/S102)</f>
        <v>0</v>
      </c>
      <c r="L102" s="23">
        <f>'precos leite (nominal)'!L102*($S$217/S102)</f>
        <v>0</v>
      </c>
      <c r="M102" s="23">
        <f>'precos leite (nominal)'!M102*($S$217/S102)</f>
        <v>0</v>
      </c>
      <c r="N102" s="23">
        <f>'precos leite (nominal)'!N102*($S$217/S102)</f>
        <v>0</v>
      </c>
      <c r="O102" s="15">
        <f>'[1]dados mensais - Liquido (R$)'!D106*($S$217/S102)</f>
        <v>1.4770839936111486</v>
      </c>
      <c r="P102" s="15">
        <f>'[1]dados mensais - Liquido (R$)'!H106*($S$217/S102)</f>
        <v>1.5654714700500372</v>
      </c>
      <c r="Q102" s="15">
        <f>'[1]dados mensais - Liquido (R$)'!E106*($S$217/S102)</f>
        <v>1.6954325026004977</v>
      </c>
      <c r="R102" s="15">
        <f>'[1]dados mensais - Liquido (R$)'!C106*($S$217/S102)</f>
        <v>1.6811088404107963</v>
      </c>
      <c r="S102" s="10">
        <f t="shared" si="4"/>
        <v>153.60717497710155</v>
      </c>
      <c r="T102" s="7">
        <f>'[2]Variações de Índices de Preços'!H893</f>
        <v>0.36992704367089235</v>
      </c>
      <c r="U102" s="17">
        <f t="shared" si="3"/>
        <v>0.65101125656993009</v>
      </c>
      <c r="V102" s="17">
        <f>'precos leite (nominal)'!B102*U102</f>
        <v>0.61325260368887413</v>
      </c>
      <c r="W102" s="17">
        <f>'precos leite (nominal)'!B102*'precos infla e deflacionados'!$U102</f>
        <v>0.61325260368887413</v>
      </c>
      <c r="X102" s="17">
        <f>'precos leite (nominal)'!C102*'precos infla e deflacionados'!$U102</f>
        <v>1.2927094355429753</v>
      </c>
      <c r="Y102" s="17">
        <f>'precos leite (nominal)'!D102*'precos infla e deflacionados'!$U102</f>
        <v>8.3351930324274441</v>
      </c>
      <c r="Z102" s="17">
        <f>'precos leite (nominal)'!E102*'precos infla e deflacionados'!$U102</f>
        <v>8.8236089334594929</v>
      </c>
      <c r="AA102" s="17">
        <f>'precos leite (nominal)'!F102*'precos infla e deflacionados'!$U102</f>
        <v>0.69953141496169169</v>
      </c>
      <c r="AB102" s="5">
        <f>'precos leite (nominal)'!G102*'precos infla e deflacionados'!$U102</f>
        <v>40.289536642311617</v>
      </c>
      <c r="AC102" s="5">
        <f>'precos leite (nominal)'!H102*'precos infla e deflacionados'!$U102</f>
        <v>16.936522847707135</v>
      </c>
      <c r="AD102" s="5">
        <f>'precos leite (nominal)'!I102*'precos infla e deflacionados'!$U102</f>
        <v>193.51526605293364</v>
      </c>
      <c r="AE102" s="5">
        <f>'precos leite (nominal)'!J102*'precos infla e deflacionados'!$U102</f>
        <v>472.6394423608939</v>
      </c>
      <c r="CP102" s="14"/>
      <c r="CQ102" s="14"/>
      <c r="CR102" s="14"/>
      <c r="CS102" s="14"/>
      <c r="CT102" s="14"/>
      <c r="CU102" s="14"/>
      <c r="CV102" s="14"/>
      <c r="CW102" s="14"/>
      <c r="CX102" s="14"/>
      <c r="CY102" s="14"/>
      <c r="CZ102" s="14"/>
      <c r="DA102" s="14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</row>
    <row r="103" spans="1:118" x14ac:dyDescent="0.25">
      <c r="A103" s="1">
        <f>'precos leite (nominal)'!A103</f>
        <v>41426</v>
      </c>
      <c r="B103">
        <f>'precos leite (nominal)'!B103*($S$217/S103)</f>
        <v>1.7070628980531859</v>
      </c>
      <c r="C103">
        <f>'precos leite (nominal)'!C103*($S$217/S103)</f>
        <v>3.5694684511843069</v>
      </c>
      <c r="D103">
        <f>'precos leite (nominal)'!D103*($S$217/S103)</f>
        <v>23.056626276012345</v>
      </c>
      <c r="E103">
        <f>'precos leite (nominal)'!E103*($S$217/S103)</f>
        <v>24.213430021000839</v>
      </c>
      <c r="F103">
        <f>'precos leite (nominal)'!F103*($S$217/S103)</f>
        <v>1.9915422438027099</v>
      </c>
      <c r="G103">
        <f>'precos leite (nominal)'!G103*($S$217/S103)</f>
        <v>119.73483425781505</v>
      </c>
      <c r="H103">
        <f>'precos leite (nominal)'!H103*($S$217/S103)</f>
        <v>46.089652893548667</v>
      </c>
      <c r="I103">
        <f>'precos leite (nominal)'!I103*($S$217/S103)</f>
        <v>497.77574295318493</v>
      </c>
      <c r="J103">
        <f>'precos leite (nominal)'!J103*($S$217/S103)</f>
        <v>1383.2436243667587</v>
      </c>
      <c r="K103" s="23">
        <f>'precos leite (nominal)'!K103*($S$217/S103)</f>
        <v>0</v>
      </c>
      <c r="L103" s="23">
        <f>'precos leite (nominal)'!L103*($S$217/S103)</f>
        <v>0</v>
      </c>
      <c r="M103" s="23">
        <f>'precos leite (nominal)'!M103*($S$217/S103)</f>
        <v>0</v>
      </c>
      <c r="N103" s="23">
        <f>'precos leite (nominal)'!N103*($S$217/S103)</f>
        <v>0</v>
      </c>
      <c r="O103" s="15">
        <f>'[1]dados mensais - Liquido (R$)'!D107*($S$217/S103)</f>
        <v>1.5373671170056453</v>
      </c>
      <c r="P103" s="15">
        <f>'[1]dados mensais - Liquido (R$)'!H107*($S$217/S103)</f>
        <v>1.6689074811646731</v>
      </c>
      <c r="Q103" s="15">
        <f>'[1]dados mensais - Liquido (R$)'!E107*($S$217/S103)</f>
        <v>1.7481801509558756</v>
      </c>
      <c r="R103" s="15">
        <f>'[1]dados mensais - Liquido (R$)'!C107*($S$217/S103)</f>
        <v>1.7345905504202408</v>
      </c>
      <c r="S103" s="10">
        <f t="shared" si="4"/>
        <v>154.00670581847871</v>
      </c>
      <c r="T103" s="7">
        <f>'[2]Variações de Índices de Preços'!H894</f>
        <v>0.26009907508337538</v>
      </c>
      <c r="U103" s="17">
        <f t="shared" si="3"/>
        <v>0.64932237507804258</v>
      </c>
      <c r="V103" s="17">
        <f>'precos leite (nominal)'!B103*U103</f>
        <v>0.6362060631014661</v>
      </c>
      <c r="W103" s="17">
        <f>'precos leite (nominal)'!B103*'precos infla e deflacionados'!$U103</f>
        <v>0.6362060631014661</v>
      </c>
      <c r="X103" s="17">
        <f>'precos leite (nominal)'!C103*'precos infla e deflacionados'!$U103</f>
        <v>1.3303068523618642</v>
      </c>
      <c r="Y103" s="17">
        <f>'precos leite (nominal)'!D103*'precos infla e deflacionados'!$U103</f>
        <v>8.5929847389879868</v>
      </c>
      <c r="Z103" s="17">
        <f>'precos leite (nominal)'!E103*'precos infla e deflacionados'!$U103</f>
        <v>9.0241144631589538</v>
      </c>
      <c r="AA103" s="17">
        <f>'precos leite (nominal)'!F103*'precos infla e deflacionados'!$U103</f>
        <v>0.74222880239208744</v>
      </c>
      <c r="AB103" s="5">
        <f>'precos leite (nominal)'!G103*'precos infla e deflacionados'!$U103</f>
        <v>44.62403090486341</v>
      </c>
      <c r="AC103" s="5">
        <f>'precos leite (nominal)'!H103*'precos infla e deflacionados'!$U103</f>
        <v>17.177174110314539</v>
      </c>
      <c r="AD103" s="5">
        <f>'precos leite (nominal)'!I103*'precos infla e deflacionados'!$U103</f>
        <v>185.51627247760985</v>
      </c>
      <c r="AE103" s="5">
        <f>'precos leite (nominal)'!J103*'precos infla e deflacionados'!$U103</f>
        <v>515.52170782471092</v>
      </c>
      <c r="CP103" s="14"/>
      <c r="CQ103" s="14"/>
      <c r="CR103" s="14"/>
      <c r="CS103" s="14"/>
      <c r="CT103" s="14"/>
      <c r="CU103" s="14"/>
      <c r="CV103" s="14"/>
      <c r="CW103" s="14"/>
      <c r="CX103" s="14"/>
      <c r="CY103" s="14"/>
      <c r="CZ103" s="14"/>
      <c r="DA103" s="14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</row>
    <row r="104" spans="1:118" x14ac:dyDescent="0.25">
      <c r="A104" s="1">
        <f>'precos leite (nominal)'!A104</f>
        <v>41456</v>
      </c>
      <c r="B104">
        <f>'precos leite (nominal)'!B104*($S$217/S104)</f>
        <v>1.766643024300955</v>
      </c>
      <c r="C104">
        <f>'precos leite (nominal)'!C104*($S$217/S104)</f>
        <v>3.7846254121220597</v>
      </c>
      <c r="D104">
        <f>'precos leite (nominal)'!D104*($S$217/S104)</f>
        <v>23.575243900332275</v>
      </c>
      <c r="E104">
        <f>'precos leite (nominal)'!E104*($S$217/S104)</f>
        <v>25.362812362539763</v>
      </c>
      <c r="F104">
        <f>'precos leite (nominal)'!F104*($S$217/S104)</f>
        <v>2.0529807227446639</v>
      </c>
      <c r="G104">
        <f>'precos leite (nominal)'!G104*($S$217/S104)</f>
        <v>120.73488132461202</v>
      </c>
      <c r="H104">
        <f>'precos leite (nominal)'!H104*($S$217/S104)</f>
        <v>43.534696236224363</v>
      </c>
      <c r="I104">
        <f>'precos leite (nominal)'!I104*($S$217/S104)</f>
        <v>500.87410718808707</v>
      </c>
      <c r="J104">
        <f>'precos leite (nominal)'!J104*($S$217/S104)</f>
        <v>1540.5379565313194</v>
      </c>
      <c r="K104" s="23">
        <f>'precos leite (nominal)'!K104*($S$217/S104)</f>
        <v>0</v>
      </c>
      <c r="L104" s="23">
        <f>'precos leite (nominal)'!L104*($S$217/S104)</f>
        <v>0</v>
      </c>
      <c r="M104" s="23">
        <f>'precos leite (nominal)'!M104*($S$217/S104)</f>
        <v>0</v>
      </c>
      <c r="N104" s="23">
        <f>'precos leite (nominal)'!N104*($S$217/S104)</f>
        <v>0</v>
      </c>
      <c r="O104" s="15">
        <f>'[1]dados mensais - Liquido (R$)'!D108*($S$217/S104)</f>
        <v>1.6250398715101955</v>
      </c>
      <c r="P104" s="15">
        <f>'[1]dados mensais - Liquido (R$)'!H108*($S$217/S104)</f>
        <v>1.7227512721444096</v>
      </c>
      <c r="Q104" s="15">
        <f>'[1]dados mensais - Liquido (R$)'!E108*($S$217/S104)</f>
        <v>1.7922465463922732</v>
      </c>
      <c r="R104" s="15">
        <f>'[1]dados mensais - Liquido (R$)'!C108*($S$217/S104)</f>
        <v>1.8114056445558449</v>
      </c>
      <c r="S104" s="10">
        <f t="shared" si="4"/>
        <v>154.05270988838831</v>
      </c>
      <c r="T104" s="7">
        <f>'[2]Variações de Índices de Preços'!H895</f>
        <v>2.9871471936959715E-2</v>
      </c>
      <c r="U104" s="17">
        <f t="shared" si="3"/>
        <v>0.64912847084903813</v>
      </c>
      <c r="V104" s="17">
        <f>'precos leite (nominal)'!B104*U104</f>
        <v>0.65841100798217933</v>
      </c>
      <c r="W104" s="17">
        <f>'precos leite (nominal)'!B104*'precos infla e deflacionados'!$U104</f>
        <v>0.65841100798217933</v>
      </c>
      <c r="X104" s="17">
        <f>'precos leite (nominal)'!C104*'precos infla e deflacionados'!$U104</f>
        <v>1.4104937999097213</v>
      </c>
      <c r="Y104" s="17">
        <f>'precos leite (nominal)'!D104*'precos infla e deflacionados'!$U104</f>
        <v>8.7862685818972928</v>
      </c>
      <c r="Z104" s="17">
        <f>'precos leite (nominal)'!E104*'precos infla e deflacionados'!$U104</f>
        <v>9.4524783010367326</v>
      </c>
      <c r="AA104" s="17">
        <f>'precos leite (nominal)'!F104*'precos infla e deflacionados'!$U104</f>
        <v>0.76512633760018089</v>
      </c>
      <c r="AB104" s="5">
        <f>'precos leite (nominal)'!G104*'precos infla e deflacionados'!$U104</f>
        <v>44.996738909945513</v>
      </c>
      <c r="AC104" s="5">
        <f>'precos leite (nominal)'!H104*'precos infla e deflacionados'!$U104</f>
        <v>16.22496612887171</v>
      </c>
      <c r="AD104" s="5">
        <f>'precos leite (nominal)'!I104*'precos infla e deflacionados'!$U104</f>
        <v>186.67100328113764</v>
      </c>
      <c r="AE104" s="5">
        <f>'precos leite (nominal)'!J104*'precos infla e deflacionados'!$U104</f>
        <v>574.14380542211984</v>
      </c>
      <c r="CP104" s="14"/>
      <c r="CQ104" s="14"/>
      <c r="CR104" s="14"/>
      <c r="CS104" s="14"/>
      <c r="CT104" s="14"/>
      <c r="CU104" s="14"/>
      <c r="CV104" s="14"/>
      <c r="CW104" s="14"/>
      <c r="CX104" s="14"/>
      <c r="CY104" s="14"/>
      <c r="CZ104" s="14"/>
      <c r="DA104" s="14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</row>
    <row r="105" spans="1:118" x14ac:dyDescent="0.25">
      <c r="A105" s="1">
        <f>'precos leite (nominal)'!A105</f>
        <v>41487</v>
      </c>
      <c r="B105">
        <f>'precos leite (nominal)'!B105*($S$217/S105)</f>
        <v>1.8032464564618484</v>
      </c>
      <c r="C105">
        <f>'precos leite (nominal)'!C105*($S$217/S105)</f>
        <v>3.8979787103659147</v>
      </c>
      <c r="D105">
        <f>'precos leite (nominal)'!D105*($S$217/S105)</f>
        <v>23.332331815808224</v>
      </c>
      <c r="E105">
        <f>'precos leite (nominal)'!E105*($S$217/S105)</f>
        <v>25.135399826954234</v>
      </c>
      <c r="F105">
        <f>'precos leite (nominal)'!F105*($S$217/S105)</f>
        <v>2.1150685267465397</v>
      </c>
      <c r="G105">
        <f>'precos leite (nominal)'!G105*($S$217/S105)</f>
        <v>121.42825139224884</v>
      </c>
      <c r="H105">
        <f>'precos leite (nominal)'!H105*($S$217/S105)</f>
        <v>41.763989107748074</v>
      </c>
      <c r="I105">
        <f>'precos leite (nominal)'!I105*($S$217/S105)</f>
        <v>497.24807735398872</v>
      </c>
      <c r="J105">
        <f>'precos leite (nominal)'!J105*($S$217/S105)</f>
        <v>1663.1567414519466</v>
      </c>
      <c r="K105" s="23">
        <f>'precos leite (nominal)'!K105*($S$217/S105)</f>
        <v>0</v>
      </c>
      <c r="L105" s="23">
        <f>'precos leite (nominal)'!L105*($S$217/S105)</f>
        <v>0</v>
      </c>
      <c r="M105" s="23">
        <f>'precos leite (nominal)'!M105*($S$217/S105)</f>
        <v>0</v>
      </c>
      <c r="N105" s="23">
        <f>'precos leite (nominal)'!N105*($S$217/S105)</f>
        <v>0</v>
      </c>
      <c r="O105" s="15">
        <f>'[1]dados mensais - Liquido (R$)'!D109*($S$217/S105)</f>
        <v>1.67553532276562</v>
      </c>
      <c r="P105" s="15">
        <f>'[1]dados mensais - Liquido (R$)'!H109*($S$217/S105)</f>
        <v>1.7570271890289277</v>
      </c>
      <c r="Q105" s="15">
        <f>'[1]dados mensais - Liquido (R$)'!E109*($S$217/S105)</f>
        <v>1.8022039165949402</v>
      </c>
      <c r="R105" s="15">
        <f>'[1]dados mensais - Liquido (R$)'!C109*($S$217/S105)</f>
        <v>1.8727491142557144</v>
      </c>
      <c r="S105" s="10">
        <f t="shared" si="4"/>
        <v>154.42240025198623</v>
      </c>
      <c r="T105" s="7">
        <f>'[2]Variações de Índices de Preços'!H896</f>
        <v>0.23997654040994743</v>
      </c>
      <c r="U105" s="17">
        <f t="shared" si="3"/>
        <v>0.64757444410150444</v>
      </c>
      <c r="V105" s="17">
        <f>'precos leite (nominal)'!B105*U105</f>
        <v>0.67205275808854137</v>
      </c>
      <c r="W105" s="17">
        <f>'precos leite (nominal)'!B105*'precos infla e deflacionados'!$U105</f>
        <v>0.67205275808854137</v>
      </c>
      <c r="X105" s="17">
        <f>'precos leite (nominal)'!C105*'precos infla e deflacionados'!$U105</f>
        <v>1.4527394931981961</v>
      </c>
      <c r="Y105" s="17">
        <f>'precos leite (nominal)'!D105*'precos infla e deflacionados'!$U105</f>
        <v>8.6957375644690185</v>
      </c>
      <c r="Z105" s="17">
        <f>'precos leite (nominal)'!E105*'precos infla e deflacionados'!$U105</f>
        <v>9.367723817690047</v>
      </c>
      <c r="AA105" s="17">
        <f>'precos leite (nominal)'!F105*'precos infla e deflacionados'!$U105</f>
        <v>0.78826587006597193</v>
      </c>
      <c r="AB105" s="5">
        <f>'precos leite (nominal)'!G105*'precos infla e deflacionados'!$U105</f>
        <v>45.255151321993537</v>
      </c>
      <c r="AC105" s="5">
        <f>'precos leite (nominal)'!H105*'precos infla e deflacionados'!$U105</f>
        <v>15.565040468019754</v>
      </c>
      <c r="AD105" s="5">
        <f>'precos leite (nominal)'!I105*'precos infla e deflacionados'!$U105</f>
        <v>185.31961654074803</v>
      </c>
      <c r="AE105" s="5">
        <f>'precos leite (nominal)'!J105*'precos infla e deflacionados'!$U105</f>
        <v>619.84265723689759</v>
      </c>
      <c r="CP105" s="14"/>
      <c r="CQ105" s="14"/>
      <c r="CR105" s="14"/>
      <c r="CS105" s="14"/>
      <c r="CT105" s="14"/>
      <c r="CU105" s="14"/>
      <c r="CV105" s="14"/>
      <c r="CW105" s="14"/>
      <c r="CX105" s="14"/>
      <c r="CY105" s="14"/>
      <c r="CZ105" s="14"/>
      <c r="DA105" s="14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</row>
    <row r="106" spans="1:118" x14ac:dyDescent="0.25">
      <c r="A106" s="1">
        <f>'precos leite (nominal)'!A106</f>
        <v>41518</v>
      </c>
      <c r="B106">
        <f>'precos leite (nominal)'!B106*($S$217/S106)</f>
        <v>1.799035310949811</v>
      </c>
      <c r="C106">
        <f>'precos leite (nominal)'!C106*($S$217/S106)</f>
        <v>3.9240061177603218</v>
      </c>
      <c r="D106">
        <f>'precos leite (nominal)'!D106*($S$217/S106)</f>
        <v>23.355870147114437</v>
      </c>
      <c r="E106">
        <f>'precos leite (nominal)'!E106*($S$217/S106)</f>
        <v>25.604234744127279</v>
      </c>
      <c r="F106">
        <f>'precos leite (nominal)'!F106*($S$217/S106)</f>
        <v>2.1504489426818498</v>
      </c>
      <c r="G106">
        <f>'precos leite (nominal)'!G106*($S$217/S106)</f>
        <v>127.21296209047283</v>
      </c>
      <c r="H106">
        <f>'precos leite (nominal)'!H106*($S$217/S106)</f>
        <v>43.412167448929146</v>
      </c>
      <c r="I106">
        <f>'precos leite (nominal)'!I106*($S$217/S106)</f>
        <v>474.26129454871625</v>
      </c>
      <c r="J106">
        <f>'precos leite (nominal)'!J106*($S$217/S106)</f>
        <v>1682.9551114829437</v>
      </c>
      <c r="K106" s="23">
        <f>'precos leite (nominal)'!K106*($S$217/S106)</f>
        <v>0</v>
      </c>
      <c r="L106" s="23">
        <f>'precos leite (nominal)'!L106*($S$217/S106)</f>
        <v>0</v>
      </c>
      <c r="M106" s="23">
        <f>'precos leite (nominal)'!M106*($S$217/S106)</f>
        <v>0</v>
      </c>
      <c r="N106" s="23">
        <f>'precos leite (nominal)'!N106*($S$217/S106)</f>
        <v>0</v>
      </c>
      <c r="O106" s="15">
        <f>'[1]dados mensais - Liquido (R$)'!D110*($S$217/S106)</f>
        <v>1.6689991686472789</v>
      </c>
      <c r="P106" s="15">
        <f>'[1]dados mensais - Liquido (R$)'!H110*($S$217/S106)</f>
        <v>1.7230221731724322</v>
      </c>
      <c r="Q106" s="15">
        <f>'[1]dados mensais - Liquido (R$)'!E110*($S$217/S106)</f>
        <v>1.8002473655385167</v>
      </c>
      <c r="R106" s="15">
        <f>'[1]dados mensais - Liquido (R$)'!C110*($S$217/S106)</f>
        <v>1.8682955731615458</v>
      </c>
      <c r="S106" s="10">
        <f t="shared" si="4"/>
        <v>154.96284446065408</v>
      </c>
      <c r="T106" s="7">
        <f>'[2]Variações de Índices de Preços'!H897</f>
        <v>0.34997785799595338</v>
      </c>
      <c r="U106" s="17">
        <f t="shared" si="3"/>
        <v>0.64531598105370702</v>
      </c>
      <c r="V106" s="17">
        <f>'precos leite (nominal)'!B106*U106</f>
        <v>0.67048330431480152</v>
      </c>
      <c r="W106" s="17">
        <f>'precos leite (nominal)'!B106*'precos infla e deflacionados'!$U106</f>
        <v>0.67048330431480152</v>
      </c>
      <c r="X106" s="17">
        <f>'precos leite (nominal)'!C106*'precos infla e deflacionados'!$U106</f>
        <v>1.4624396597298557</v>
      </c>
      <c r="Y106" s="17">
        <f>'precos leite (nominal)'!D106*'precos infla e deflacionados'!$U106</f>
        <v>8.7045100760790959</v>
      </c>
      <c r="Z106" s="17">
        <f>'precos leite (nominal)'!E106*'precos infla e deflacionados'!$U106</f>
        <v>9.542454120386763</v>
      </c>
      <c r="AA106" s="17">
        <f>'precos leite (nominal)'!F106*'precos infla e deflacionados'!$U106</f>
        <v>0.80145181368806506</v>
      </c>
      <c r="AB106" s="5">
        <f>'precos leite (nominal)'!G106*'precos infla e deflacionados'!$U106</f>
        <v>47.411057834691562</v>
      </c>
      <c r="AC106" s="5">
        <f>'precos leite (nominal)'!H106*'precos infla e deflacionados'!$U106</f>
        <v>16.179300818313681</v>
      </c>
      <c r="AD106" s="5">
        <f>'precos leite (nominal)'!I106*'precos infla e deflacionados'!$U106</f>
        <v>176.75266179725901</v>
      </c>
      <c r="AE106" s="5">
        <f>'precos leite (nominal)'!J106*'precos infla e deflacionados'!$U106</f>
        <v>627.22132094496112</v>
      </c>
      <c r="CP106" s="14"/>
      <c r="CQ106" s="14"/>
      <c r="CR106" s="14"/>
      <c r="CS106" s="14"/>
      <c r="CT106" s="14"/>
      <c r="CU106" s="14"/>
      <c r="CV106" s="14"/>
      <c r="CW106" s="14"/>
      <c r="CX106" s="14"/>
      <c r="CY106" s="14"/>
      <c r="CZ106" s="14"/>
      <c r="DA106" s="14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</row>
    <row r="107" spans="1:118" x14ac:dyDescent="0.25">
      <c r="A107" s="1">
        <f>'precos leite (nominal)'!A107</f>
        <v>41548</v>
      </c>
      <c r="B107">
        <f>'precos leite (nominal)'!B107*($S$217/S107)</f>
        <v>1.7554391337929989</v>
      </c>
      <c r="C107">
        <f>'precos leite (nominal)'!C107*($S$217/S107)</f>
        <v>3.7365163690036809</v>
      </c>
      <c r="D107">
        <f>'precos leite (nominal)'!D107*($S$217/S107)</f>
        <v>23.395984072025772</v>
      </c>
      <c r="E107">
        <f>'precos leite (nominal)'!E107*($S$217/S107)</f>
        <v>24.798093350961128</v>
      </c>
      <c r="F107">
        <f>'precos leite (nominal)'!F107*($S$217/S107)</f>
        <v>2.085090295683123</v>
      </c>
      <c r="G107">
        <f>'precos leite (nominal)'!G107*($S$217/S107)</f>
        <v>127.12838286628389</v>
      </c>
      <c r="H107">
        <f>'precos leite (nominal)'!H107*($S$217/S107)</f>
        <v>41.534743282804136</v>
      </c>
      <c r="I107">
        <f>'precos leite (nominal)'!I107*($S$217/S107)</f>
        <v>437.20171733479015</v>
      </c>
      <c r="J107">
        <f>'precos leite (nominal)'!J107*($S$217/S107)</f>
        <v>1547.1605788147908</v>
      </c>
      <c r="K107" s="23">
        <f>'precos leite (nominal)'!K107*($S$217/S107)</f>
        <v>0</v>
      </c>
      <c r="L107" s="23">
        <f>'precos leite (nominal)'!L107*($S$217/S107)</f>
        <v>0</v>
      </c>
      <c r="M107" s="23">
        <f>'precos leite (nominal)'!M107*($S$217/S107)</f>
        <v>0</v>
      </c>
      <c r="N107" s="23">
        <f>'precos leite (nominal)'!N107*($S$217/S107)</f>
        <v>0</v>
      </c>
      <c r="O107" s="15">
        <f>'[1]dados mensais - Liquido (R$)'!D111*($S$217/S107)</f>
        <v>1.6314771706377458</v>
      </c>
      <c r="P107" s="15">
        <f>'[1]dados mensais - Liquido (R$)'!H111*($S$217/S107)</f>
        <v>1.7158401733406263</v>
      </c>
      <c r="Q107" s="15">
        <f>'[1]dados mensais - Liquido (R$)'!E111*($S$217/S107)</f>
        <v>1.7597433686247783</v>
      </c>
      <c r="R107" s="15">
        <f>'[1]dados mensais - Liquido (R$)'!C111*($S$217/S107)</f>
        <v>1.8158705908311845</v>
      </c>
      <c r="S107" s="10">
        <f t="shared" si="4"/>
        <v>155.84603971270252</v>
      </c>
      <c r="T107" s="7">
        <f>'[2]Variações de Índices de Preços'!H898</f>
        <v>0.56994001053760623</v>
      </c>
      <c r="U107" s="17">
        <f t="shared" si="3"/>
        <v>0.64165891019333565</v>
      </c>
      <c r="V107" s="17">
        <f>'precos leite (nominal)'!B107*U107</f>
        <v>0.65423542483312502</v>
      </c>
      <c r="W107" s="17">
        <f>'precos leite (nominal)'!B107*'precos infla e deflacionados'!$U107</f>
        <v>0.65423542483312502</v>
      </c>
      <c r="X107" s="17">
        <f>'precos leite (nominal)'!C107*'precos infla e deflacionados'!$U107</f>
        <v>1.3925640183200516</v>
      </c>
      <c r="Y107" s="17">
        <f>'precos leite (nominal)'!D107*'precos infla e deflacionados'!$U107</f>
        <v>8.7194601533565592</v>
      </c>
      <c r="Z107" s="17">
        <f>'precos leite (nominal)'!E107*'precos infla e deflacionados'!$U107</f>
        <v>9.242012910731118</v>
      </c>
      <c r="AA107" s="17">
        <f>'precos leite (nominal)'!F107*'precos infla e deflacionados'!$U107</f>
        <v>0.77709326922897093</v>
      </c>
      <c r="AB107" s="5">
        <f>'precos leite (nominal)'!G107*'precos infla e deflacionados'!$U107</f>
        <v>47.37953596440618</v>
      </c>
      <c r="AC107" s="5">
        <f>'precos leite (nominal)'!H107*'precos infla e deflacionados'!$U107</f>
        <v>15.479602735211923</v>
      </c>
      <c r="AD107" s="5">
        <f>'precos leite (nominal)'!I107*'precos infla e deflacionados'!$U107</f>
        <v>162.94091077955156</v>
      </c>
      <c r="AE107" s="5">
        <f>'precos leite (nominal)'!J107*'precos infla e deflacionados'!$U107</f>
        <v>576.6119935920932</v>
      </c>
      <c r="CP107" s="14"/>
      <c r="CQ107" s="14"/>
      <c r="CR107" s="14"/>
      <c r="CS107" s="14"/>
      <c r="CT107" s="14"/>
      <c r="CU107" s="14"/>
      <c r="CV107" s="14"/>
      <c r="CW107" s="14"/>
      <c r="CX107" s="14"/>
      <c r="CY107" s="14"/>
      <c r="CZ107" s="14"/>
      <c r="DA107" s="14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</row>
    <row r="108" spans="1:118" x14ac:dyDescent="0.25">
      <c r="A108" s="1">
        <f>'precos leite (nominal)'!A108</f>
        <v>41579</v>
      </c>
      <c r="B108">
        <f>'precos leite (nominal)'!B108*($S$217/S108)</f>
        <v>1.6442894359662426</v>
      </c>
      <c r="C108">
        <f>'precos leite (nominal)'!C108*($S$217/S108)</f>
        <v>3.2732812894104488</v>
      </c>
      <c r="D108">
        <f>'precos leite (nominal)'!D108*($S$217/S108)</f>
        <v>22.452485647140875</v>
      </c>
      <c r="E108">
        <f>'precos leite (nominal)'!E108*($S$217/S108)</f>
        <v>23.823374820233056</v>
      </c>
      <c r="F108">
        <f>'precos leite (nominal)'!F108*($S$217/S108)</f>
        <v>1.8147790081841551</v>
      </c>
      <c r="G108">
        <f>'precos leite (nominal)'!G108*($S$217/S108)</f>
        <v>130.74515563010061</v>
      </c>
      <c r="H108">
        <f>'precos leite (nominal)'!H108*($S$217/S108)</f>
        <v>43.825741918314996</v>
      </c>
      <c r="I108">
        <f>'precos leite (nominal)'!I108*($S$217/S108)</f>
        <v>424.22222212297572</v>
      </c>
      <c r="J108">
        <f>'precos leite (nominal)'!J108*($S$217/S108)</f>
        <v>1365.7329004623007</v>
      </c>
      <c r="K108" s="23">
        <f>'precos leite (nominal)'!K108*($S$217/S108)</f>
        <v>0</v>
      </c>
      <c r="L108" s="23">
        <f>'precos leite (nominal)'!L108*($S$217/S108)</f>
        <v>0</v>
      </c>
      <c r="M108" s="23">
        <f>'precos leite (nominal)'!M108*($S$217/S108)</f>
        <v>0</v>
      </c>
      <c r="N108" s="23">
        <f>'precos leite (nominal)'!N108*($S$217/S108)</f>
        <v>0</v>
      </c>
      <c r="O108" s="15">
        <f>'[1]dados mensais - Liquido (R$)'!D112*($S$217/S108)</f>
        <v>1.5682568896666162</v>
      </c>
      <c r="P108" s="15">
        <f>'[1]dados mensais - Liquido (R$)'!H112*($S$217/S108)</f>
        <v>1.5682568896666162</v>
      </c>
      <c r="Q108" s="15">
        <f>'[1]dados mensais - Liquido (R$)'!E112*($S$217/S108)</f>
        <v>1.6574752604371237</v>
      </c>
      <c r="R108" s="15">
        <f>'[1]dados mensais - Liquido (R$)'!C112*($S$217/S108)</f>
        <v>1.6865868209572508</v>
      </c>
      <c r="S108" s="10">
        <f t="shared" si="4"/>
        <v>156.68778985672429</v>
      </c>
      <c r="T108" s="7">
        <f>'[2]Variações de Índices de Preços'!H899</f>
        <v>0.54011648006808688</v>
      </c>
      <c r="U108" s="17">
        <f t="shared" si="3"/>
        <v>0.63821182295978673</v>
      </c>
      <c r="V108" s="17">
        <f>'precos leite (nominal)'!B108*U108</f>
        <v>0.61281099240598724</v>
      </c>
      <c r="W108" s="17">
        <f>'precos leite (nominal)'!B108*'precos infla e deflacionados'!$U108</f>
        <v>0.61281099240598724</v>
      </c>
      <c r="X108" s="17">
        <f>'precos leite (nominal)'!C108*'precos infla e deflacionados'!$U108</f>
        <v>1.2199207216878014</v>
      </c>
      <c r="Y108" s="17">
        <f>'precos leite (nominal)'!D108*'precos infla e deflacionados'!$U108</f>
        <v>8.367827287852295</v>
      </c>
      <c r="Z108" s="17">
        <f>'precos leite (nominal)'!E108*'precos infla e deflacionados'!$U108</f>
        <v>8.8787446095022844</v>
      </c>
      <c r="AA108" s="17">
        <f>'precos leite (nominal)'!F108*'precos infla e deflacionados'!$U108</f>
        <v>0.67635083013798381</v>
      </c>
      <c r="AB108" s="5">
        <f>'precos leite (nominal)'!G108*'precos infla e deflacionados'!$U108</f>
        <v>48.727472682979716</v>
      </c>
      <c r="AC108" s="5">
        <f>'precos leite (nominal)'!H108*'precos infla e deflacionados'!$U108</f>
        <v>16.333436079098341</v>
      </c>
      <c r="AD108" s="5">
        <f>'precos leite (nominal)'!I108*'precos infla e deflacionados'!$U108</f>
        <v>158.10357669000499</v>
      </c>
      <c r="AE108" s="5">
        <f>'precos leite (nominal)'!J108*'precos infla e deflacionados'!$U108</f>
        <v>508.99562801241046</v>
      </c>
      <c r="CP108" s="14"/>
      <c r="CQ108" s="14"/>
      <c r="CR108" s="14"/>
      <c r="CS108" s="14"/>
      <c r="CT108" s="14"/>
      <c r="CU108" s="14"/>
      <c r="CV108" s="14"/>
      <c r="CW108" s="14"/>
      <c r="CX108" s="14"/>
      <c r="CY108" s="14"/>
      <c r="CZ108" s="14"/>
      <c r="DA108" s="14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</row>
    <row r="109" spans="1:118" x14ac:dyDescent="0.25">
      <c r="A109" s="1">
        <f>'precos leite (nominal)'!A109</f>
        <v>41609</v>
      </c>
      <c r="B109">
        <f>'precos leite (nominal)'!B109*($S$217/S109)</f>
        <v>1.5576941461218632</v>
      </c>
      <c r="C109">
        <f>'precos leite (nominal)'!C109*($S$217/S109)</f>
        <v>2.9690450734316247</v>
      </c>
      <c r="D109">
        <f>'precos leite (nominal)'!D109*($S$217/S109)</f>
        <v>22.66799577526335</v>
      </c>
      <c r="E109">
        <f>'precos leite (nominal)'!E109*($S$217/S109)</f>
        <v>22.99668316905586</v>
      </c>
      <c r="F109">
        <f>'precos leite (nominal)'!F109*($S$217/S109)</f>
        <v>1.6029491236745208</v>
      </c>
      <c r="G109">
        <f>'precos leite (nominal)'!G109*($S$217/S109)</f>
        <v>131.08047144652934</v>
      </c>
      <c r="H109">
        <f>'precos leite (nominal)'!H109*($S$217/S109)</f>
        <v>44.880381618626373</v>
      </c>
      <c r="I109">
        <f>'precos leite (nominal)'!I109*($S$217/S109)</f>
        <v>461.70065207902024</v>
      </c>
      <c r="J109">
        <f>'precos leite (nominal)'!J109*($S$217/S109)</f>
        <v>1285.1566132254848</v>
      </c>
      <c r="K109" s="23">
        <f>'precos leite (nominal)'!K109*($S$217/S109)</f>
        <v>0</v>
      </c>
      <c r="L109" s="23">
        <f>'precos leite (nominal)'!L109*($S$217/S109)</f>
        <v>0</v>
      </c>
      <c r="M109" s="23">
        <f>'precos leite (nominal)'!M109*($S$217/S109)</f>
        <v>0</v>
      </c>
      <c r="N109" s="23">
        <f>'precos leite (nominal)'!N109*($S$217/S109)</f>
        <v>0</v>
      </c>
      <c r="O109" s="15">
        <f>'[1]dados mensais - Liquido (R$)'!D113*($S$217/S109)</f>
        <v>1.5062800582923508</v>
      </c>
      <c r="P109" s="15">
        <f>'[1]dados mensais - Liquido (R$)'!H113*($S$217/S109)</f>
        <v>1.5425923183435575</v>
      </c>
      <c r="Q109" s="15">
        <f>'[1]dados mensais - Liquido (R$)'!E113*($S$217/S109)</f>
        <v>1.5955335572967189</v>
      </c>
      <c r="R109" s="15">
        <f>'[1]dados mensais - Liquido (R$)'!C113*($S$217/S109)</f>
        <v>1.5685538874455884</v>
      </c>
      <c r="S109" s="10">
        <f t="shared" si="4"/>
        <v>158.12925071389199</v>
      </c>
      <c r="T109" s="7">
        <f>'[2]Variações de Índices de Preços'!H900</f>
        <v>0.91995736137817641</v>
      </c>
      <c r="U109" s="17">
        <f t="shared" si="3"/>
        <v>0.63239406718579227</v>
      </c>
      <c r="V109" s="17">
        <f>'precos leite (nominal)'!B109*U109</f>
        <v>0.58053775367655736</v>
      </c>
      <c r="W109" s="17">
        <f>'precos leite (nominal)'!B109*'precos infla e deflacionados'!$U109</f>
        <v>0.58053775367655736</v>
      </c>
      <c r="X109" s="17">
        <f>'precos leite (nominal)'!C109*'precos infla e deflacionados'!$U109</f>
        <v>1.106534785269456</v>
      </c>
      <c r="Y109" s="17">
        <f>'precos leite (nominal)'!D109*'precos infla e deflacionados'!$U109</f>
        <v>8.4481458574420039</v>
      </c>
      <c r="Z109" s="17">
        <f>'precos leite (nominal)'!E109*'precos infla e deflacionados'!$U109</f>
        <v>8.5706445146586159</v>
      </c>
      <c r="AA109" s="17">
        <f>'precos leite (nominal)'!F109*'precos infla e deflacionados'!$U109</f>
        <v>0.59740385224700643</v>
      </c>
      <c r="AB109" s="5">
        <f>'precos leite (nominal)'!G109*'precos infla e deflacionados'!$U109</f>
        <v>48.852441690102452</v>
      </c>
      <c r="AC109" s="5">
        <f>'precos leite (nominal)'!H109*'precos infla e deflacionados'!$U109</f>
        <v>16.726490238081478</v>
      </c>
      <c r="AD109" s="5">
        <f>'precos leite (nominal)'!I109*'precos infla e deflacionados'!$U109</f>
        <v>172.07143013040957</v>
      </c>
      <c r="AE109" s="5">
        <f>'precos leite (nominal)'!J109*'precos infla e deflacionados'!$U109</f>
        <v>478.96561415601991</v>
      </c>
      <c r="CP109" s="14"/>
      <c r="CQ109" s="14"/>
      <c r="CR109" s="14"/>
      <c r="CS109" s="14"/>
      <c r="CT109" s="14"/>
      <c r="CU109" s="14"/>
      <c r="CV109" s="14"/>
      <c r="CW109" s="14"/>
      <c r="CX109" s="14"/>
      <c r="CY109" s="14"/>
      <c r="CZ109" s="14"/>
      <c r="DA109" s="14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</row>
    <row r="110" spans="1:118" x14ac:dyDescent="0.25">
      <c r="A110" s="1">
        <f>'precos leite (nominal)'!A110</f>
        <v>41640</v>
      </c>
      <c r="B110">
        <f>'precos leite (nominal)'!B110*($S$217/S110)</f>
        <v>1.539894013572316</v>
      </c>
      <c r="C110">
        <f>'precos leite (nominal)'!C110*($S$217/S110)</f>
        <v>2.7552711846131728</v>
      </c>
      <c r="D110">
        <f>'precos leite (nominal)'!D110*($S$217/S110)</f>
        <v>22.163319859937953</v>
      </c>
      <c r="E110">
        <f>'precos leite (nominal)'!E110*($S$217/S110)</f>
        <v>22.365506761704218</v>
      </c>
      <c r="F110">
        <f>'precos leite (nominal)'!F110*($S$217/S110)</f>
        <v>1.5691243678883418</v>
      </c>
      <c r="G110">
        <f>'precos leite (nominal)'!G110*($S$217/S110)</f>
        <v>121.99642525856456</v>
      </c>
      <c r="H110">
        <f>'precos leite (nominal)'!H110*($S$217/S110)</f>
        <v>45.277869957226947</v>
      </c>
      <c r="I110">
        <f>'precos leite (nominal)'!I110*($S$217/S110)</f>
        <v>488.43750555430501</v>
      </c>
      <c r="J110">
        <f>'precos leite (nominal)'!J110*($S$217/S110)</f>
        <v>1290.1074796257915</v>
      </c>
      <c r="K110" s="23">
        <f>'precos leite (nominal)'!K110*($S$217/S110)</f>
        <v>0</v>
      </c>
      <c r="L110" s="23">
        <f>'precos leite (nominal)'!L110*($S$217/S110)</f>
        <v>0</v>
      </c>
      <c r="M110" s="23">
        <f>'precos leite (nominal)'!M110*($S$217/S110)</f>
        <v>0</v>
      </c>
      <c r="N110" s="23">
        <f>'precos leite (nominal)'!N110*($S$217/S110)</f>
        <v>0</v>
      </c>
      <c r="O110" s="15">
        <f>'[1]dados mensais - Liquido (R$)'!D114*($S$217/S110)</f>
        <v>1.4713792771876191</v>
      </c>
      <c r="P110" s="15">
        <f>'[1]dados mensais - Liquido (R$)'!H114*($S$217/S110)</f>
        <v>1.4978738919964796</v>
      </c>
      <c r="Q110" s="15">
        <f>'[1]dados mensais - Liquido (R$)'!E114*($S$217/S110)</f>
        <v>1.553056943222578</v>
      </c>
      <c r="R110" s="15">
        <f>'[1]dados mensais - Liquido (R$)'!C114*($S$217/S110)</f>
        <v>1.5756701813396947</v>
      </c>
      <c r="S110" s="10">
        <f t="shared" si="4"/>
        <v>158.99876908029159</v>
      </c>
      <c r="T110" s="7">
        <f>'[2]Variações de Índices de Preços'!H901</f>
        <v>0.54987825622019315</v>
      </c>
      <c r="U110" s="17">
        <f t="shared" si="3"/>
        <v>0.628935686599572</v>
      </c>
      <c r="V110" s="17">
        <f>'precos leite (nominal)'!B110*U110</f>
        <v>0.57390381402210944</v>
      </c>
      <c r="W110" s="17">
        <f>'precos leite (nominal)'!B110*'precos infla e deflacionados'!$U110</f>
        <v>0.57390381402210944</v>
      </c>
      <c r="X110" s="17">
        <f>'precos leite (nominal)'!C110*'precos infla e deflacionados'!$U110</f>
        <v>1.026863295511121</v>
      </c>
      <c r="Y110" s="17">
        <f>'precos leite (nominal)'!D110*'precos infla e deflacionados'!$U110</f>
        <v>8.260057956523136</v>
      </c>
      <c r="Z110" s="17">
        <f>'precos leite (nominal)'!E110*'precos infla e deflacionados'!$U110</f>
        <v>8.3354110867036919</v>
      </c>
      <c r="AA110" s="17">
        <f>'precos leite (nominal)'!F110*'precos infla e deflacionados'!$U110</f>
        <v>0.58479768832730816</v>
      </c>
      <c r="AB110" s="5">
        <f>'precos leite (nominal)'!G110*'precos infla e deflacionados'!$U110</f>
        <v>45.46690430371325</v>
      </c>
      <c r="AC110" s="5">
        <f>'precos leite (nominal)'!H110*'precos infla e deflacionados'!$U110</f>
        <v>16.874630351324061</v>
      </c>
      <c r="AD110" s="5">
        <f>'precos leite (nominal)'!I110*'precos infla e deflacionados'!$U110</f>
        <v>182.03600045094711</v>
      </c>
      <c r="AE110" s="5">
        <f>'precos leite (nominal)'!J110*'precos infla e deflacionados'!$U110</f>
        <v>480.8107548506436</v>
      </c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</row>
    <row r="111" spans="1:118" x14ac:dyDescent="0.25">
      <c r="A111" s="1">
        <f>'precos leite (nominal)'!A111</f>
        <v>41671</v>
      </c>
      <c r="B111">
        <f>'precos leite (nominal)'!B111*($S$217/S111)</f>
        <v>1.578616074257958</v>
      </c>
      <c r="C111">
        <f>'precos leite (nominal)'!C111*($S$217/S111)</f>
        <v>2.8361002707614555</v>
      </c>
      <c r="D111">
        <f>'precos leite (nominal)'!D111*($S$217/S111)</f>
        <v>22.656048510265506</v>
      </c>
      <c r="E111">
        <f>'precos leite (nominal)'!E111*($S$217/S111)</f>
        <v>21.765767303377903</v>
      </c>
      <c r="F111">
        <f>'precos leite (nominal)'!F111*($S$217/S111)</f>
        <v>1.6480144577192546</v>
      </c>
      <c r="G111">
        <f>'precos leite (nominal)'!G111*($S$217/S111)</f>
        <v>116.8383717854815</v>
      </c>
      <c r="H111">
        <f>'precos leite (nominal)'!H111*($S$217/S111)</f>
        <v>51.323877313941445</v>
      </c>
      <c r="I111">
        <f>'precos leite (nominal)'!I111*($S$217/S111)</f>
        <v>613.95327196343646</v>
      </c>
      <c r="J111">
        <f>'precos leite (nominal)'!J111*($S$217/S111)</f>
        <v>1281.2726164701205</v>
      </c>
      <c r="K111" s="23">
        <f>'precos leite (nominal)'!K111*($S$217/S111)</f>
        <v>0</v>
      </c>
      <c r="L111" s="23">
        <f>'precos leite (nominal)'!L111*($S$217/S111)</f>
        <v>0</v>
      </c>
      <c r="M111" s="23">
        <f>'precos leite (nominal)'!M111*($S$217/S111)</f>
        <v>0</v>
      </c>
      <c r="N111" s="23">
        <f>'precos leite (nominal)'!N111*($S$217/S111)</f>
        <v>0</v>
      </c>
      <c r="O111" s="15">
        <f>'[1]dados mensais - Liquido (R$)'!D115*($S$217/S111)</f>
        <v>1.4850957674912164</v>
      </c>
      <c r="P111" s="15">
        <f>'[1]dados mensais - Liquido (R$)'!H115*($S$217/S111)</f>
        <v>1.5055428596516867</v>
      </c>
      <c r="Q111" s="15">
        <f>'[1]dados mensais - Liquido (R$)'!E115*($S$217/S111)</f>
        <v>1.5849848406685965</v>
      </c>
      <c r="R111" s="15">
        <f>'[1]dados mensais - Liquido (R$)'!C115*($S$217/S111)</f>
        <v>1.6404601480875778</v>
      </c>
      <c r="S111" s="10">
        <f t="shared" si="4"/>
        <v>160.09582108975766</v>
      </c>
      <c r="T111" s="7">
        <f>'[2]Variações de Índices de Preços'!H902</f>
        <v>0.68997515880897531</v>
      </c>
      <c r="U111" s="17">
        <f t="shared" si="3"/>
        <v>0.62462592289610752</v>
      </c>
      <c r="V111" s="17">
        <f>'precos leite (nominal)'!B111*U111</f>
        <v>0.58833515677584369</v>
      </c>
      <c r="W111" s="17">
        <f>'precos leite (nominal)'!B111*'precos infla e deflacionados'!$U111</f>
        <v>0.58833515677584369</v>
      </c>
      <c r="X111" s="17">
        <f>'precos leite (nominal)'!C111*'precos infla e deflacionados'!$U111</f>
        <v>1.0569875251110583</v>
      </c>
      <c r="Y111" s="17">
        <f>'precos leite (nominal)'!D111*'precos infla e deflacionados'!$U111</f>
        <v>8.4436932257095823</v>
      </c>
      <c r="Z111" s="17">
        <f>'precos leite (nominal)'!E111*'precos infla e deflacionados'!$U111</f>
        <v>8.1118939098594538</v>
      </c>
      <c r="AA111" s="17">
        <f>'precos leite (nominal)'!F111*'precos infla e deflacionados'!$U111</f>
        <v>0.61419927249054285</v>
      </c>
      <c r="AB111" s="5">
        <f>'precos leite (nominal)'!G111*'precos infla e deflacionados'!$U111</f>
        <v>43.544546962856337</v>
      </c>
      <c r="AC111" s="5">
        <f>'precos leite (nominal)'!H111*'precos infla e deflacionados'!$U111</f>
        <v>19.127919636847498</v>
      </c>
      <c r="AD111" s="5">
        <f>'precos leite (nominal)'!I111*'precos infla e deflacionados'!$U111</f>
        <v>228.8145296401093</v>
      </c>
      <c r="AE111" s="5">
        <f>'precos leite (nominal)'!J111*'precos infla e deflacionados'!$U111</f>
        <v>477.51808560411507</v>
      </c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</row>
    <row r="112" spans="1:118" x14ac:dyDescent="0.25">
      <c r="A112" s="1">
        <f>'precos leite (nominal)'!A112</f>
        <v>41699</v>
      </c>
      <c r="B112">
        <f>'precos leite (nominal)'!B112*($S$217/S112)</f>
        <v>1.6598814513538365</v>
      </c>
      <c r="C112">
        <f>'precos leite (nominal)'!C112*($S$217/S112)</f>
        <v>3.2522102562709234</v>
      </c>
      <c r="D112">
        <f>'precos leite (nominal)'!D112*($S$217/S112)</f>
        <v>22.678579790707506</v>
      </c>
      <c r="E112">
        <f>'precos leite (nominal)'!E112*($S$217/S112)</f>
        <v>22.410306512955998</v>
      </c>
      <c r="F112">
        <f>'precos leite (nominal)'!F112*($S$217/S112)</f>
        <v>1.9440511936736795</v>
      </c>
      <c r="G112">
        <f>'precos leite (nominal)'!G112*($S$217/S112)</f>
        <v>120.01876825165108</v>
      </c>
      <c r="H112">
        <f>'precos leite (nominal)'!H112*($S$217/S112)</f>
        <v>54.544768221102544</v>
      </c>
      <c r="I112">
        <f>'precos leite (nominal)'!I112*($S$217/S112)</f>
        <v>726.12438625217851</v>
      </c>
      <c r="J112">
        <f>'precos leite (nominal)'!J112*($S$217/S112)</f>
        <v>1320.8497580787628</v>
      </c>
      <c r="K112" s="23">
        <f>'precos leite (nominal)'!K112*($S$217/S112)</f>
        <v>0</v>
      </c>
      <c r="L112" s="23">
        <f>'precos leite (nominal)'!L112*($S$217/S112)</f>
        <v>0</v>
      </c>
      <c r="M112" s="23">
        <f>'precos leite (nominal)'!M112*($S$217/S112)</f>
        <v>0</v>
      </c>
      <c r="N112" s="23">
        <f>'precos leite (nominal)'!N112*($S$217/S112)</f>
        <v>0</v>
      </c>
      <c r="O112" s="15">
        <f>'[1]dados mensais - Liquido (R$)'!D116*($S$217/S112)</f>
        <v>1.5466209060988774</v>
      </c>
      <c r="P112" s="15">
        <f>'[1]dados mensais - Liquido (R$)'!H116*($S$217/S112)</f>
        <v>1.6138797342928046</v>
      </c>
      <c r="Q112" s="15">
        <f>'[1]dados mensais - Liquido (R$)'!E116*($S$217/S112)</f>
        <v>1.6553975294742413</v>
      </c>
      <c r="R112" s="15">
        <f>'[1]dados mensais - Liquido (R$)'!C116*($S$217/S112)</f>
        <v>1.7263099236441353</v>
      </c>
      <c r="S112" s="10">
        <f t="shared" si="4"/>
        <v>161.56878022902566</v>
      </c>
      <c r="T112" s="7">
        <f>'[2]Variações de Índices de Preços'!H903</f>
        <v>0.92004846175353094</v>
      </c>
      <c r="U112" s="17">
        <f t="shared" si="3"/>
        <v>0.61893145357815305</v>
      </c>
      <c r="V112" s="17">
        <f>'precos leite (nominal)'!B112*U112</f>
        <v>0.61862198785136402</v>
      </c>
      <c r="W112" s="17">
        <f>'precos leite (nominal)'!B112*'precos infla e deflacionados'!$U112</f>
        <v>0.61862198785136402</v>
      </c>
      <c r="X112" s="17">
        <f>'precos leite (nominal)'!C112*'precos infla e deflacionados'!$U112</f>
        <v>1.2120677485756415</v>
      </c>
      <c r="Y112" s="17">
        <f>'precos leite (nominal)'!D112*'precos infla e deflacionados'!$U112</f>
        <v>8.4520904190660726</v>
      </c>
      <c r="Z112" s="17">
        <f>'precos leite (nominal)'!E112*'precos infla e deflacionados'!$U112</f>
        <v>8.3521075267729632</v>
      </c>
      <c r="AA112" s="17">
        <f>'precos leite (nominal)'!F112*'precos infla e deflacionados'!$U112</f>
        <v>0.72452934089620347</v>
      </c>
      <c r="AB112" s="5">
        <f>'precos leite (nominal)'!G112*'precos infla e deflacionados'!$U112</f>
        <v>44.729850396696499</v>
      </c>
      <c r="AC112" s="5">
        <f>'precos leite (nominal)'!H112*'precos infla e deflacionados'!$U112</f>
        <v>20.328314962679503</v>
      </c>
      <c r="AD112" s="5">
        <f>'precos leite (nominal)'!I112*'precos infla e deflacionados'!$U112</f>
        <v>270.61963424213195</v>
      </c>
      <c r="AE112" s="5">
        <f>'precos leite (nominal)'!J112*'precos infla e deflacionados'!$U112</f>
        <v>492.2681088635739</v>
      </c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</row>
    <row r="113" spans="1:118" x14ac:dyDescent="0.25">
      <c r="A113" s="1">
        <f>'precos leite (nominal)'!A113</f>
        <v>41730</v>
      </c>
      <c r="B113">
        <f>'precos leite (nominal)'!B113*($S$217/S113)</f>
        <v>1.6831468046345872</v>
      </c>
      <c r="C113">
        <f>'precos leite (nominal)'!C113*($S$217/S113)</f>
        <v>3.3603451339577557</v>
      </c>
      <c r="D113">
        <f>'precos leite (nominal)'!D113*($S$217/S113)</f>
        <v>23.556001930890758</v>
      </c>
      <c r="E113">
        <f>'precos leite (nominal)'!E113*($S$217/S113)</f>
        <v>23.332022288486503</v>
      </c>
      <c r="F113">
        <f>'precos leite (nominal)'!F113*($S$217/S113)</f>
        <v>1.9686438933792849</v>
      </c>
      <c r="G113">
        <f>'precos leite (nominal)'!G113*($S$217/S113)</f>
        <v>117.30888211738718</v>
      </c>
      <c r="H113">
        <f>'precos leite (nominal)'!H113*($S$217/S113)</f>
        <v>51.436359275219473</v>
      </c>
      <c r="I113">
        <f>'precos leite (nominal)'!I113*($S$217/S113)</f>
        <v>741.44241658004955</v>
      </c>
      <c r="J113">
        <f>'precos leite (nominal)'!J113*($S$217/S113)</f>
        <v>1379.5518598233298</v>
      </c>
      <c r="K113" s="23">
        <f>'precos leite (nominal)'!K113*($S$217/S113)</f>
        <v>0</v>
      </c>
      <c r="L113" s="23">
        <f>'precos leite (nominal)'!L113*($S$217/S113)</f>
        <v>0</v>
      </c>
      <c r="M113" s="23">
        <f>'precos leite (nominal)'!M113*($S$217/S113)</f>
        <v>0</v>
      </c>
      <c r="N113" s="23">
        <f>'precos leite (nominal)'!N113*($S$217/S113)</f>
        <v>0</v>
      </c>
      <c r="O113" s="15">
        <f>'[1]dados mensais - Liquido (R$)'!D117*($S$217/S113)</f>
        <v>1.5724547036927263</v>
      </c>
      <c r="P113" s="15">
        <f>'[1]dados mensais - Liquido (R$)'!H117*($S$217/S113)</f>
        <v>1.613366240255441</v>
      </c>
      <c r="Q113" s="15">
        <f>'[1]dados mensais - Liquido (R$)'!E117*($S$217/S113)</f>
        <v>1.7016229824371036</v>
      </c>
      <c r="R113" s="15">
        <f>'[1]dados mensais - Liquido (R$)'!C117*($S$217/S113)</f>
        <v>1.7209239896058035</v>
      </c>
      <c r="S113" s="10">
        <f t="shared" si="4"/>
        <v>162.65132645068238</v>
      </c>
      <c r="T113" s="7">
        <f>'[2]Variações de Índices de Preços'!H904</f>
        <v>0.67002190653553395</v>
      </c>
      <c r="U113" s="17">
        <f t="shared" si="3"/>
        <v>0.61481207797171622</v>
      </c>
      <c r="V113" s="17">
        <f>'precos leite (nominal)'!B113*U113</f>
        <v>0.62729276315454208</v>
      </c>
      <c r="W113" s="17">
        <f>'precos leite (nominal)'!B113*'precos infla e deflacionados'!$U113</f>
        <v>0.62729276315454208</v>
      </c>
      <c r="X113" s="17">
        <f>'precos leite (nominal)'!C113*'precos infla e deflacionados'!$U113</f>
        <v>1.2523685862867511</v>
      </c>
      <c r="Y113" s="17">
        <f>'precos leite (nominal)'!D113*'precos infla e deflacionados'!$U113</f>
        <v>8.7790972833829457</v>
      </c>
      <c r="Z113" s="17">
        <f>'precos leite (nominal)'!E113*'precos infla e deflacionados'!$U113</f>
        <v>8.6956222065879452</v>
      </c>
      <c r="AA113" s="17">
        <f>'precos leite (nominal)'!F113*'precos infla e deflacionados'!$U113</f>
        <v>0.73369480555399846</v>
      </c>
      <c r="AB113" s="5">
        <f>'precos leite (nominal)'!G113*'precos infla e deflacionados'!$U113</f>
        <v>43.719901676646714</v>
      </c>
      <c r="AC113" s="5">
        <f>'precos leite (nominal)'!H113*'precos infla e deflacionados'!$U113</f>
        <v>19.16984059115811</v>
      </c>
      <c r="AD113" s="5">
        <f>'precos leite (nominal)'!I113*'precos infla e deflacionados'!$U113</f>
        <v>276.32851806854381</v>
      </c>
      <c r="AE113" s="5">
        <f>'precos leite (nominal)'!J113*'precos infla e deflacionados'!$U113</f>
        <v>514.14582238501737</v>
      </c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</row>
    <row r="114" spans="1:118" x14ac:dyDescent="0.25">
      <c r="A114" s="1">
        <f>'precos leite (nominal)'!A114</f>
        <v>41760</v>
      </c>
      <c r="B114">
        <f>'precos leite (nominal)'!B114*($S$217/S114)</f>
        <v>1.6631251327375973</v>
      </c>
      <c r="C114">
        <f>'precos leite (nominal)'!C114*($S$217/S114)</f>
        <v>3.2980331616536858</v>
      </c>
      <c r="D114">
        <f>'precos leite (nominal)'!D114*($S$217/S114)</f>
        <v>23.382636506459839</v>
      </c>
      <c r="E114">
        <f>'precos leite (nominal)'!E114*($S$217/S114)</f>
        <v>23.162619159578721</v>
      </c>
      <c r="F114">
        <f>'precos leite (nominal)'!F114*($S$217/S114)</f>
        <v>1.8709998745716074</v>
      </c>
      <c r="G114">
        <f>'precos leite (nominal)'!G114*($S$217/S114)</f>
        <v>116.16728246045733</v>
      </c>
      <c r="H114">
        <f>'precos leite (nominal)'!H114*($S$217/S114)</f>
        <v>47.209770538958338</v>
      </c>
      <c r="I114">
        <f>'precos leite (nominal)'!I114*($S$217/S114)</f>
        <v>704.92021043068735</v>
      </c>
      <c r="J114">
        <f>'precos leite (nominal)'!J114*($S$217/S114)</f>
        <v>1348.2762964981932</v>
      </c>
      <c r="K114" s="23">
        <f>'precos leite (nominal)'!K114*($S$217/S114)</f>
        <v>0</v>
      </c>
      <c r="L114" s="23">
        <f>'precos leite (nominal)'!L114*($S$217/S114)</f>
        <v>0</v>
      </c>
      <c r="M114" s="23">
        <f>'precos leite (nominal)'!M114*($S$217/S114)</f>
        <v>0</v>
      </c>
      <c r="N114" s="23">
        <f>'precos leite (nominal)'!N114*($S$217/S114)</f>
        <v>0</v>
      </c>
      <c r="O114" s="15">
        <f>'[1]dados mensais - Liquido (R$)'!D118*($S$217/S114)</f>
        <v>1.5774071904697236</v>
      </c>
      <c r="P114" s="15">
        <f>'[1]dados mensais - Liquido (R$)'!H118*($S$217/S114)</f>
        <v>1.6156682643172611</v>
      </c>
      <c r="Q114" s="15">
        <f>'[1]dados mensais - Liquido (R$)'!E118*($S$217/S114)</f>
        <v>1.7068051569583915</v>
      </c>
      <c r="R114" s="15">
        <f>'[1]dados mensais - Liquido (R$)'!C118*($S$217/S114)</f>
        <v>1.6782325095357666</v>
      </c>
      <c r="S114" s="10">
        <f t="shared" si="4"/>
        <v>163.39941065056385</v>
      </c>
      <c r="T114" s="7">
        <f>'[2]Variações de Índices de Preços'!H905</f>
        <v>0.459931201426933</v>
      </c>
      <c r="U114" s="17">
        <f t="shared" si="3"/>
        <v>0.61199731138476365</v>
      </c>
      <c r="V114" s="17">
        <f>'precos leite (nominal)'!B114*U114</f>
        <v>0.61983087697048855</v>
      </c>
      <c r="W114" s="17">
        <f>'precos leite (nominal)'!B114*'precos infla e deflacionados'!$U114</f>
        <v>0.61983087697048855</v>
      </c>
      <c r="X114" s="17">
        <f>'precos leite (nominal)'!C114*'precos infla e deflacionados'!$U114</f>
        <v>1.2291455084324605</v>
      </c>
      <c r="Y114" s="17">
        <f>'precos leite (nominal)'!D114*'precos infla e deflacionados'!$U114</f>
        <v>8.7144856429560491</v>
      </c>
      <c r="Z114" s="17">
        <f>'precos leite (nominal)'!E114*'precos infla e deflacionados'!$U114</f>
        <v>8.6324872759170237</v>
      </c>
      <c r="AA114" s="17">
        <f>'precos leite (nominal)'!F114*'precos infla e deflacionados'!$U114</f>
        <v>0.69730381090354676</v>
      </c>
      <c r="AB114" s="5">
        <f>'precos leite (nominal)'!G114*'precos infla e deflacionados'!$U114</f>
        <v>43.294438371104995</v>
      </c>
      <c r="AC114" s="5">
        <f>'precos leite (nominal)'!H114*'precos infla e deflacionados'!$U114</f>
        <v>17.59463127502082</v>
      </c>
      <c r="AD114" s="5">
        <f>'precos leite (nominal)'!I114*'precos infla e deflacionados'!$U114</f>
        <v>262.71704012208681</v>
      </c>
      <c r="AE114" s="5">
        <f>'precos leite (nominal)'!J114*'precos infla e deflacionados'!$U114</f>
        <v>502.48971818577661</v>
      </c>
      <c r="CP114" s="14"/>
      <c r="CQ114" s="14"/>
      <c r="CR114" s="14"/>
      <c r="CS114" s="14"/>
      <c r="CT114" s="14"/>
      <c r="CU114" s="14"/>
      <c r="CV114" s="14"/>
      <c r="CW114" s="14"/>
      <c r="CX114" s="14"/>
      <c r="CY114" s="14"/>
      <c r="CZ114" s="14"/>
      <c r="DA114" s="14"/>
      <c r="DC114" s="6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</row>
    <row r="115" spans="1:118" x14ac:dyDescent="0.25">
      <c r="A115" s="1">
        <f>'precos leite (nominal)'!A115</f>
        <v>41791</v>
      </c>
      <c r="B115">
        <f>'precos leite (nominal)'!B115*($S$217/S115)</f>
        <v>1.6563356634898381</v>
      </c>
      <c r="C115">
        <f>'precos leite (nominal)'!C115*($S$217/S115)</f>
        <v>3.3695932208920789</v>
      </c>
      <c r="D115">
        <f>'precos leite (nominal)'!D115*($S$217/S115)</f>
        <v>22.23386693776915</v>
      </c>
      <c r="E115">
        <f>'precos leite (nominal)'!E115*($S$217/S115)</f>
        <v>23.127623364068661</v>
      </c>
      <c r="F115">
        <f>'precos leite (nominal)'!F115*($S$217/S115)</f>
        <v>1.8690863239184459</v>
      </c>
      <c r="G115">
        <f>'precos leite (nominal)'!G115*($S$217/S115)</f>
        <v>115.89279396026754</v>
      </c>
      <c r="H115">
        <f>'precos leite (nominal)'!H115*($S$217/S115)</f>
        <v>43.143724991968696</v>
      </c>
      <c r="I115">
        <f>'precos leite (nominal)'!I115*($S$217/S115)</f>
        <v>648.88384824625018</v>
      </c>
      <c r="J115">
        <f>'precos leite (nominal)'!J115*($S$217/S115)</f>
        <v>1274.4878962888044</v>
      </c>
      <c r="K115" s="23">
        <f>'precos leite (nominal)'!K115*($S$217/S115)</f>
        <v>0</v>
      </c>
      <c r="L115" s="23">
        <f>'precos leite (nominal)'!L115*($S$217/S115)</f>
        <v>0</v>
      </c>
      <c r="M115" s="23">
        <f>'precos leite (nominal)'!M115*($S$217/S115)</f>
        <v>0</v>
      </c>
      <c r="N115" s="23">
        <f>'precos leite (nominal)'!N115*($S$217/S115)</f>
        <v>0</v>
      </c>
      <c r="O115" s="15">
        <f>'[1]dados mensais - Liquido (R$)'!D119*($S$217/S115)</f>
        <v>1.5405377322416101</v>
      </c>
      <c r="P115" s="15">
        <f>'[1]dados mensais - Liquido (R$)'!H119*($S$217/S115)</f>
        <v>1.6089043074700837</v>
      </c>
      <c r="Q115" s="15">
        <f>'[1]dados mensais - Liquido (R$)'!E119*($S$217/S115)</f>
        <v>1.7049119143100695</v>
      </c>
      <c r="R115" s="15">
        <f>'[1]dados mensais - Liquido (R$)'!C119*($S$217/S115)</f>
        <v>1.679724228699579</v>
      </c>
      <c r="S115" s="10">
        <f t="shared" si="4"/>
        <v>164.05300000414451</v>
      </c>
      <c r="T115" s="7">
        <f>'[2]Variações de Índices de Preços'!H906</f>
        <v>0.39999492714106744</v>
      </c>
      <c r="U115" s="17">
        <f t="shared" si="3"/>
        <v>0.60955910588330409</v>
      </c>
      <c r="V115" s="17">
        <f>'precos leite (nominal)'!B115*U115</f>
        <v>0.61730050652802204</v>
      </c>
      <c r="W115" s="17">
        <f>'precos leite (nominal)'!B115*'precos infla e deflacionados'!$U115</f>
        <v>0.61730050652802204</v>
      </c>
      <c r="X115" s="17">
        <f>'precos leite (nominal)'!C115*'precos infla e deflacionados'!$U115</f>
        <v>1.2558152600949721</v>
      </c>
      <c r="Y115" s="17">
        <f>'precos leite (nominal)'!D115*'precos infla e deflacionados'!$U115</f>
        <v>8.2863501796752459</v>
      </c>
      <c r="Z115" s="17">
        <f>'precos leite (nominal)'!E115*'precos infla e deflacionados'!$U115</f>
        <v>8.6194446766595814</v>
      </c>
      <c r="AA115" s="17">
        <f>'precos leite (nominal)'!F115*'precos infla e deflacionados'!$U115</f>
        <v>0.69659064882323829</v>
      </c>
      <c r="AB115" s="5">
        <f>'precos leite (nominal)'!G115*'precos infla e deflacionados'!$U115</f>
        <v>43.192139124679152</v>
      </c>
      <c r="AC115" s="5">
        <f>'precos leite (nominal)'!H115*'precos infla e deflacionados'!$U115</f>
        <v>16.079254874542737</v>
      </c>
      <c r="AD115" s="5">
        <f>'precos leite (nominal)'!I115*'precos infla e deflacionados'!$U115</f>
        <v>241.8328223135068</v>
      </c>
      <c r="AE115" s="5">
        <f>'precos leite (nominal)'!J115*'precos infla e deflacionados'!$U115</f>
        <v>474.98948509342347</v>
      </c>
      <c r="CP115" s="14"/>
      <c r="CQ115" s="14"/>
      <c r="CR115" s="14"/>
      <c r="CS115" s="14"/>
      <c r="CT115" s="14"/>
      <c r="CU115" s="14"/>
      <c r="CV115" s="14"/>
      <c r="CW115" s="14"/>
      <c r="CX115" s="14"/>
      <c r="CY115" s="14"/>
      <c r="CZ115" s="14"/>
      <c r="DA115" s="14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</row>
    <row r="116" spans="1:118" x14ac:dyDescent="0.25">
      <c r="A116" s="1">
        <f>'precos leite (nominal)'!A116</f>
        <v>41821</v>
      </c>
      <c r="B116">
        <f>'precos leite (nominal)'!B116*($S$217/S116)</f>
        <v>1.6548599837697429</v>
      </c>
      <c r="C116">
        <f>'precos leite (nominal)'!C116*($S$217/S116)</f>
        <v>3.4708349398391252</v>
      </c>
      <c r="D116">
        <f>'precos leite (nominal)'!D116*($S$217/S116)</f>
        <v>22.471378081153954</v>
      </c>
      <c r="E116">
        <f>'precos leite (nominal)'!E116*($S$217/S116)</f>
        <v>23.347344319498646</v>
      </c>
      <c r="F116">
        <f>'precos leite (nominal)'!F116*($S$217/S116)</f>
        <v>1.8907763757354645</v>
      </c>
      <c r="G116">
        <f>'precos leite (nominal)'!G116*($S$217/S116)</f>
        <v>110.05877990512879</v>
      </c>
      <c r="H116">
        <f>'precos leite (nominal)'!H116*($S$217/S116)</f>
        <v>38.689073981115655</v>
      </c>
      <c r="I116">
        <f>'precos leite (nominal)'!I116*($S$217/S116)</f>
        <v>634.32210880993193</v>
      </c>
      <c r="J116">
        <f>'precos leite (nominal)'!J116*($S$217/S116)</f>
        <v>1128.9570237277694</v>
      </c>
      <c r="K116" s="23">
        <f>'precos leite (nominal)'!K116*($S$217/S116)</f>
        <v>0</v>
      </c>
      <c r="L116" s="23">
        <f>'precos leite (nominal)'!L116*($S$217/S116)</f>
        <v>0</v>
      </c>
      <c r="M116" s="23">
        <f>'precos leite (nominal)'!M116*($S$217/S116)</f>
        <v>0</v>
      </c>
      <c r="N116" s="23">
        <f>'precos leite (nominal)'!N116*($S$217/S116)</f>
        <v>0</v>
      </c>
      <c r="O116" s="15">
        <f>'[1]dados mensais - Liquido (R$)'!D120*($S$217/S116)</f>
        <v>1.5161781707213446</v>
      </c>
      <c r="P116" s="15">
        <f>'[1]dados mensais - Liquido (R$)'!H120*($S$217/S116)</f>
        <v>1.6125031564353853</v>
      </c>
      <c r="Q116" s="15">
        <f>'[1]dados mensais - Liquido (R$)'!E120*($S$217/S116)</f>
        <v>1.7016323876988018</v>
      </c>
      <c r="R116" s="15">
        <f>'[1]dados mensais - Liquido (R$)'!C120*($S$217/S116)</f>
        <v>1.6898575167795984</v>
      </c>
      <c r="S116" s="10">
        <f t="shared" si="4"/>
        <v>164.06957804735515</v>
      </c>
      <c r="T116" s="7">
        <f>'[2]Variações de Índices de Preços'!H907</f>
        <v>1.0105297196782992E-2</v>
      </c>
      <c r="U116" s="17">
        <f t="shared" si="3"/>
        <v>0.6094975143480722</v>
      </c>
      <c r="V116" s="17">
        <f>'precos leite (nominal)'!B116*U116</f>
        <v>0.61675053476881425</v>
      </c>
      <c r="W116" s="17">
        <f>'precos leite (nominal)'!B116*'precos infla e deflacionados'!$U116</f>
        <v>0.61675053476881425</v>
      </c>
      <c r="X116" s="17">
        <f>'precos leite (nominal)'!C116*'precos infla e deflacionados'!$U116</f>
        <v>1.293547083278747</v>
      </c>
      <c r="Y116" s="17">
        <f>'precos leite (nominal)'!D116*'precos infla e deflacionados'!$U116</f>
        <v>8.3748683178457259</v>
      </c>
      <c r="Z116" s="17">
        <f>'precos leite (nominal)'!E116*'precos infla e deflacionados'!$U116</f>
        <v>8.7013325814312346</v>
      </c>
      <c r="AA116" s="17">
        <f>'precos leite (nominal)'!F116*'precos infla e deflacionados'!$U116</f>
        <v>0.7046743242933744</v>
      </c>
      <c r="AB116" s="5">
        <f>'precos leite (nominal)'!G116*'precos infla e deflacionados'!$U116</f>
        <v>41.01785772102884</v>
      </c>
      <c r="AC116" s="5">
        <f>'precos leite (nominal)'!H116*'precos infla e deflacionados'!$U116</f>
        <v>14.419048923527168</v>
      </c>
      <c r="AD116" s="5">
        <f>'precos leite (nominal)'!I116*'precos infla e deflacionados'!$U116</f>
        <v>236.40580089018673</v>
      </c>
      <c r="AE116" s="5">
        <f>'precos leite (nominal)'!J116*'precos infla e deflacionados'!$U116</f>
        <v>420.75151671078879</v>
      </c>
      <c r="CP116" s="14"/>
      <c r="CQ116" s="14"/>
      <c r="CR116" s="14"/>
      <c r="CS116" s="14"/>
      <c r="CT116" s="14"/>
      <c r="CU116" s="14"/>
      <c r="CV116" s="14"/>
      <c r="CW116" s="14"/>
      <c r="CX116" s="14"/>
      <c r="CY116" s="14"/>
      <c r="CZ116" s="14"/>
      <c r="DA116" s="14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</row>
    <row r="117" spans="1:118" x14ac:dyDescent="0.25">
      <c r="A117" s="1">
        <f>'precos leite (nominal)'!A117</f>
        <v>41852</v>
      </c>
      <c r="B117">
        <f>'precos leite (nominal)'!B117*($S$217/S117)</f>
        <v>1.6373550030611423</v>
      </c>
      <c r="C117">
        <f>'precos leite (nominal)'!C117*($S$217/S117)</f>
        <v>3.5911767078127981</v>
      </c>
      <c r="D117">
        <f>'precos leite (nominal)'!D117*($S$217/S117)</f>
        <v>22.842410066865988</v>
      </c>
      <c r="E117">
        <f>'precos leite (nominal)'!E117*($S$217/S117)</f>
        <v>23.225687046835628</v>
      </c>
      <c r="F117">
        <f>'precos leite (nominal)'!F117*($S$217/S117)</f>
        <v>1.8835241658920288</v>
      </c>
      <c r="G117">
        <f>'precos leite (nominal)'!G117*($S$217/S117)</f>
        <v>109.47083493046317</v>
      </c>
      <c r="H117">
        <f>'precos leite (nominal)'!H117*($S$217/S117)</f>
        <v>37.371190636201028</v>
      </c>
      <c r="I117">
        <f>'precos leite (nominal)'!I117*($S$217/S117)</f>
        <v>713.20029117524541</v>
      </c>
      <c r="J117">
        <f>'precos leite (nominal)'!J117*($S$217/S117)</f>
        <v>958.73790046020952</v>
      </c>
      <c r="K117" s="23">
        <f>'precos leite (nominal)'!K117*($S$217/S117)</f>
        <v>0</v>
      </c>
      <c r="L117" s="23">
        <f>'precos leite (nominal)'!L117*($S$217/S117)</f>
        <v>0</v>
      </c>
      <c r="M117" s="23">
        <f>'precos leite (nominal)'!M117*($S$217/S117)</f>
        <v>0</v>
      </c>
      <c r="N117" s="23">
        <f>'precos leite (nominal)'!N117*($S$217/S117)</f>
        <v>0</v>
      </c>
      <c r="O117" s="15">
        <f>'[1]dados mensais - Liquido (R$)'!D121*($S$217/S117)</f>
        <v>1.5052181541541456</v>
      </c>
      <c r="P117" s="15">
        <f>'[1]dados mensais - Liquido (R$)'!H121*($S$217/S117)</f>
        <v>1.5755280083256464</v>
      </c>
      <c r="Q117" s="15">
        <f>'[1]dados mensais - Liquido (R$)'!E121*($S$217/S117)</f>
        <v>1.6773223215577031</v>
      </c>
      <c r="R117" s="15">
        <f>'[1]dados mensais - Liquido (R$)'!C121*($S$217/S117)</f>
        <v>1.6784642449433189</v>
      </c>
      <c r="S117" s="10">
        <f t="shared" si="4"/>
        <v>164.47988461681922</v>
      </c>
      <c r="T117" s="7">
        <f>'[2]Variações de Índices de Preços'!H908</f>
        <v>0.25008083420903215</v>
      </c>
      <c r="U117" s="17">
        <f t="shared" si="3"/>
        <v>0.607977080194123</v>
      </c>
      <c r="V117" s="17">
        <f>'precos leite (nominal)'!B117*U117</f>
        <v>0.61022659539084123</v>
      </c>
      <c r="W117" s="17">
        <f>'precos leite (nominal)'!B117*'precos infla e deflacionados'!$U117</f>
        <v>0.61022659539084123</v>
      </c>
      <c r="X117" s="17">
        <f>'precos leite (nominal)'!C117*'precos infla e deflacionados'!$U117</f>
        <v>1.3383973125916304</v>
      </c>
      <c r="Y117" s="17">
        <f>'precos leite (nominal)'!D117*'precos infla e deflacionados'!$U117</f>
        <v>8.5131484006615246</v>
      </c>
      <c r="Z117" s="17">
        <f>'precos leite (nominal)'!E117*'precos infla e deflacionados'!$U117</f>
        <v>8.6559920760656333</v>
      </c>
      <c r="AA117" s="17">
        <f>'precos leite (nominal)'!F117*'precos infla e deflacionados'!$U117</f>
        <v>0.70197149484371568</v>
      </c>
      <c r="AB117" s="5">
        <f>'precos leite (nominal)'!G117*'precos infla e deflacionados'!$U117</f>
        <v>40.798736235769631</v>
      </c>
      <c r="AC117" s="5">
        <f>'precos leite (nominal)'!H117*'precos infla e deflacionados'!$U117</f>
        <v>13.927886368561367</v>
      </c>
      <c r="AD117" s="5">
        <f>'precos leite (nominal)'!I117*'precos infla e deflacionados'!$U117</f>
        <v>265.8029472545453</v>
      </c>
      <c r="AE117" s="5">
        <f>'precos leite (nominal)'!J117*'precos infla e deflacionados'!$U117</f>
        <v>357.31247272351601</v>
      </c>
      <c r="CP117" s="14"/>
      <c r="CQ117" s="14"/>
      <c r="CR117" s="14"/>
      <c r="CS117" s="14"/>
      <c r="CT117" s="14"/>
      <c r="CU117" s="14"/>
      <c r="CV117" s="14"/>
      <c r="CW117" s="14"/>
      <c r="CX117" s="14"/>
      <c r="CY117" s="14"/>
      <c r="CZ117" s="14"/>
      <c r="DA117" s="14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6"/>
    </row>
    <row r="118" spans="1:118" x14ac:dyDescent="0.25">
      <c r="A118" s="1">
        <f>'precos leite (nominal)'!A118</f>
        <v>41883</v>
      </c>
      <c r="B118">
        <f>'precos leite (nominal)'!B118*($S$217/S118)</f>
        <v>1.5935252670701976</v>
      </c>
      <c r="C118">
        <f>'precos leite (nominal)'!C118*($S$217/S118)</f>
        <v>3.4916368911343731</v>
      </c>
      <c r="D118">
        <f>'precos leite (nominal)'!D118*($S$217/S118)</f>
        <v>22.729554405581659</v>
      </c>
      <c r="E118">
        <f>'precos leite (nominal)'!E118*($S$217/S118)</f>
        <v>23.132969644676226</v>
      </c>
      <c r="F118">
        <f>'precos leite (nominal)'!F118*($S$217/S118)</f>
        <v>1.8628581383144327</v>
      </c>
      <c r="G118">
        <f>'precos leite (nominal)'!G118*($S$217/S118)</f>
        <v>102.29313278615086</v>
      </c>
      <c r="H118">
        <f>'precos leite (nominal)'!H118*($S$217/S118)</f>
        <v>35.724700069103626</v>
      </c>
      <c r="I118">
        <f>'precos leite (nominal)'!I118*($S$217/S118)</f>
        <v>703.20584258781855</v>
      </c>
      <c r="J118">
        <f>'precos leite (nominal)'!J118*($S$217/S118)</f>
        <v>849.61569525993764</v>
      </c>
      <c r="K118" s="23">
        <f>'precos leite (nominal)'!K118*($S$217/S118)</f>
        <v>0</v>
      </c>
      <c r="L118" s="23">
        <f>'precos leite (nominal)'!L118*($S$217/S118)</f>
        <v>0</v>
      </c>
      <c r="M118" s="23">
        <f>'precos leite (nominal)'!M118*($S$217/S118)</f>
        <v>0</v>
      </c>
      <c r="N118" s="23">
        <f>'precos leite (nominal)'!N118*($S$217/S118)</f>
        <v>0</v>
      </c>
      <c r="O118" s="15">
        <f>'[1]dados mensais - Liquido (R$)'!D122*($S$217/S118)</f>
        <v>1.4689500018920711</v>
      </c>
      <c r="P118" s="15">
        <f>'[1]dados mensais - Liquido (R$)'!H122*($S$217/S118)</f>
        <v>1.4747894674472959</v>
      </c>
      <c r="Q118" s="15">
        <f>'[1]dados mensais - Liquido (R$)'!E122*($S$217/S118)</f>
        <v>1.6566239365419309</v>
      </c>
      <c r="R118" s="15">
        <f>'[1]dados mensais - Liquido (R$)'!C122*($S$217/S118)</f>
        <v>1.6397543693823926</v>
      </c>
      <c r="S118" s="10">
        <f t="shared" si="4"/>
        <v>165.41737296038258</v>
      </c>
      <c r="T118" s="7">
        <f>'[2]Variações de Índices de Preços'!H909</f>
        <v>0.56997142583568028</v>
      </c>
      <c r="U118" s="17">
        <f t="shared" si="3"/>
        <v>0.60453142381816194</v>
      </c>
      <c r="V118" s="17">
        <f>'precos leite (nominal)'!B118*U118</f>
        <v>0.59389167075896232</v>
      </c>
      <c r="W118" s="17">
        <f>'precos leite (nominal)'!B118*'precos infla e deflacionados'!$U118</f>
        <v>0.59389167075896232</v>
      </c>
      <c r="X118" s="17">
        <f>'precos leite (nominal)'!C118*'precos infla e deflacionados'!$U118</f>
        <v>1.3012997721535806</v>
      </c>
      <c r="Y118" s="17">
        <f>'precos leite (nominal)'!D118*'precos infla e deflacionados'!$U118</f>
        <v>8.4710881719222684</v>
      </c>
      <c r="Z118" s="17">
        <f>'precos leite (nominal)'!E118*'precos infla e deflacionados'!$U118</f>
        <v>8.6214371844584754</v>
      </c>
      <c r="AA118" s="17">
        <f>'precos leite (nominal)'!F118*'precos infla e deflacionados'!$U118</f>
        <v>0.69426946344224649</v>
      </c>
      <c r="AB118" s="5">
        <f>'precos leite (nominal)'!G118*'precos infla e deflacionados'!$U118</f>
        <v>38.12367509504908</v>
      </c>
      <c r="AC118" s="5">
        <f>'precos leite (nominal)'!H118*'precos infla e deflacionados'!$U118</f>
        <v>13.314255035573366</v>
      </c>
      <c r="AD118" s="5">
        <f>'precos leite (nominal)'!I118*'precos infla e deflacionados'!$U118</f>
        <v>262.0781115757145</v>
      </c>
      <c r="AE118" s="5">
        <f>'precos leite (nominal)'!J118*'precos infla e deflacionados'!$U118</f>
        <v>316.64366746356347</v>
      </c>
      <c r="CP118" s="14"/>
      <c r="CQ118" s="14"/>
      <c r="CR118" s="14"/>
      <c r="CS118" s="14"/>
      <c r="CT118" s="14"/>
      <c r="CU118" s="14"/>
      <c r="CV118" s="14"/>
      <c r="CW118" s="14"/>
      <c r="CX118" s="14"/>
      <c r="CY118" s="14"/>
      <c r="CZ118" s="14"/>
      <c r="DA118" s="14"/>
      <c r="DC118" s="6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</row>
    <row r="119" spans="1:118" x14ac:dyDescent="0.25">
      <c r="A119" s="1">
        <f>'precos leite (nominal)'!A119</f>
        <v>41913</v>
      </c>
      <c r="B119">
        <f>'precos leite (nominal)'!B119*($S$217/S119)</f>
        <v>1.5190195079201214</v>
      </c>
      <c r="C119">
        <f>'precos leite (nominal)'!C119*($S$217/S119)</f>
        <v>3.2131981855926535</v>
      </c>
      <c r="D119">
        <f>'precos leite (nominal)'!D119*($S$217/S119)</f>
        <v>22.054703913146628</v>
      </c>
      <c r="E119">
        <f>'precos leite (nominal)'!E119*($S$217/S119)</f>
        <v>22.170661281408112</v>
      </c>
      <c r="F119">
        <f>'precos leite (nominal)'!F119*($S$217/S119)</f>
        <v>1.7083986291853459</v>
      </c>
      <c r="G119">
        <f>'precos leite (nominal)'!G119*($S$217/S119)</f>
        <v>98.807340811860755</v>
      </c>
      <c r="H119">
        <f>'precos leite (nominal)'!H119*($S$217/S119)</f>
        <v>38.157383492831933</v>
      </c>
      <c r="I119">
        <f>'precos leite (nominal)'!I119*($S$217/S119)</f>
        <v>775.54537822001487</v>
      </c>
      <c r="J119">
        <f>'precos leite (nominal)'!J119*($S$217/S119)</f>
        <v>857.6639554314163</v>
      </c>
      <c r="K119" s="23">
        <f>'precos leite (nominal)'!K119*($S$217/S119)</f>
        <v>0</v>
      </c>
      <c r="L119" s="23">
        <f>'precos leite (nominal)'!L119*($S$217/S119)</f>
        <v>0</v>
      </c>
      <c r="M119" s="23">
        <f>'precos leite (nominal)'!M119*($S$217/S119)</f>
        <v>0</v>
      </c>
      <c r="N119" s="23">
        <f>'precos leite (nominal)'!N119*($S$217/S119)</f>
        <v>0</v>
      </c>
      <c r="O119" s="15">
        <f>'[1]dados mensais - Liquido (R$)'!D123*($S$217/S119)</f>
        <v>1.4200021792987865</v>
      </c>
      <c r="P119" s="15">
        <f>'[1]dados mensais - Liquido (R$)'!H123*($S$217/S119)</f>
        <v>1.4229097028145843</v>
      </c>
      <c r="Q119" s="15">
        <f>'[1]dados mensais - Liquido (R$)'!E123*($S$217/S119)</f>
        <v>1.6054375679729995</v>
      </c>
      <c r="R119" s="15">
        <f>'[1]dados mensais - Liquido (R$)'!C123*($S$217/S119)</f>
        <v>1.5521329701833737</v>
      </c>
      <c r="S119" s="10">
        <f t="shared" si="4"/>
        <v>166.11199297090965</v>
      </c>
      <c r="T119" s="7">
        <f>'[2]Variações de Índices de Preços'!H910</f>
        <v>0.41991962397651683</v>
      </c>
      <c r="U119" s="17">
        <f t="shared" si="3"/>
        <v>0.60200349301397216</v>
      </c>
      <c r="V119" s="17">
        <f>'precos leite (nominal)'!B119*U119</f>
        <v>0.56612408483033938</v>
      </c>
      <c r="W119" s="17">
        <f>'precos leite (nominal)'!B119*'precos infla e deflacionados'!$U119</f>
        <v>0.56612408483033938</v>
      </c>
      <c r="X119" s="17">
        <f>'precos leite (nominal)'!C119*'precos infla e deflacionados'!$U119</f>
        <v>1.1975283218632666</v>
      </c>
      <c r="Y119" s="17">
        <f>'precos leite (nominal)'!D119*'precos infla e deflacionados'!$U119</f>
        <v>8.2195778289443844</v>
      </c>
      <c r="Z119" s="17">
        <f>'precos leite (nominal)'!E119*'precos infla e deflacionados'!$U119</f>
        <v>8.2627940342953305</v>
      </c>
      <c r="AA119" s="17">
        <f>'precos leite (nominal)'!F119*'precos infla e deflacionados'!$U119</f>
        <v>0.63670387735653711</v>
      </c>
      <c r="AB119" s="5">
        <f>'precos leite (nominal)'!G119*'precos infla e deflacionados'!$U119</f>
        <v>36.824553667664688</v>
      </c>
      <c r="AC119" s="5">
        <f>'precos leite (nominal)'!H119*'precos infla e deflacionados'!$U119</f>
        <v>14.220892948884842</v>
      </c>
      <c r="AD119" s="5">
        <f>'precos leite (nominal)'!I119*'precos infla e deflacionados'!$U119</f>
        <v>289.03836665690363</v>
      </c>
      <c r="AE119" s="5">
        <f>'precos leite (nominal)'!J119*'precos infla e deflacionados'!$U119</f>
        <v>319.64317727913749</v>
      </c>
      <c r="CP119" s="14"/>
      <c r="CQ119" s="14"/>
      <c r="CR119" s="14"/>
      <c r="CS119" s="14"/>
      <c r="CT119" s="14"/>
      <c r="CU119" s="14"/>
      <c r="CV119" s="14"/>
      <c r="CW119" s="14"/>
      <c r="CX119" s="14"/>
      <c r="CY119" s="14"/>
      <c r="CZ119" s="14"/>
      <c r="DA119" s="14"/>
      <c r="DC119" s="6"/>
      <c r="DD119" s="6"/>
      <c r="DE119" s="6"/>
      <c r="DF119" s="6"/>
      <c r="DG119" s="6"/>
      <c r="DH119" s="6"/>
      <c r="DI119" s="6"/>
      <c r="DJ119" s="6"/>
      <c r="DK119" s="6"/>
      <c r="DL119" s="6"/>
      <c r="DM119" s="6"/>
      <c r="DN119" s="6"/>
    </row>
    <row r="120" spans="1:118" x14ac:dyDescent="0.25">
      <c r="A120" s="1">
        <f>'precos leite (nominal)'!A120</f>
        <v>41944</v>
      </c>
      <c r="B120">
        <f>'precos leite (nominal)'!B120*($S$217/S120)</f>
        <v>1.4412427767160882</v>
      </c>
      <c r="C120">
        <f>'precos leite (nominal)'!C120*($S$217/S120)</f>
        <v>2.9875475962388625</v>
      </c>
      <c r="D120">
        <f>'precos leite (nominal)'!D120*($S$217/S120)</f>
        <v>21.741852265759423</v>
      </c>
      <c r="E120">
        <f>'precos leite (nominal)'!E120*($S$217/S120)</f>
        <v>20.940316984785646</v>
      </c>
      <c r="F120">
        <f>'precos leite (nominal)'!F120*($S$217/S120)</f>
        <v>1.5722337489952398</v>
      </c>
      <c r="G120">
        <f>'precos leite (nominal)'!G120*($S$217/S120)</f>
        <v>98.305999834660028</v>
      </c>
      <c r="H120">
        <f>'precos leite (nominal)'!H120*($S$217/S120)</f>
        <v>44.449032915269363</v>
      </c>
      <c r="I120">
        <f>'precos leite (nominal)'!I120*($S$217/S120)</f>
        <v>740.80569774047694</v>
      </c>
      <c r="J120">
        <f>'precos leite (nominal)'!J120*($S$217/S120)</f>
        <v>876.78602160855212</v>
      </c>
      <c r="K120" s="23">
        <f>'precos leite (nominal)'!K120*($S$217/S120)</f>
        <v>0</v>
      </c>
      <c r="L120" s="23">
        <f>'precos leite (nominal)'!L120*($S$217/S120)</f>
        <v>0</v>
      </c>
      <c r="M120" s="23">
        <f>'precos leite (nominal)'!M120*($S$217/S120)</f>
        <v>0</v>
      </c>
      <c r="N120" s="23">
        <f>'precos leite (nominal)'!N120*($S$217/S120)</f>
        <v>0</v>
      </c>
      <c r="O120" s="15">
        <f>'[1]dados mensais - Liquido (R$)'!D124*($S$217/S120)</f>
        <v>1.3912621228848323</v>
      </c>
      <c r="P120" s="15">
        <f>'[1]dados mensais - Liquido (R$)'!H124*($S$217/S120)</f>
        <v>1.3398350835729289</v>
      </c>
      <c r="Q120" s="15">
        <f>'[1]dados mensais - Liquido (R$)'!E124*($S$217/S120)</f>
        <v>1.5185440451817926</v>
      </c>
      <c r="R120" s="15">
        <f>'[1]dados mensais - Liquido (R$)'!C124*($S$217/S120)</f>
        <v>1.46149217344515</v>
      </c>
      <c r="S120" s="10">
        <f t="shared" si="4"/>
        <v>166.95913097897485</v>
      </c>
      <c r="T120" s="7">
        <f>'[2]Variações de Índices de Preços'!H911</f>
        <v>0.50998003992015484</v>
      </c>
      <c r="U120" s="17">
        <f t="shared" si="3"/>
        <v>0.59894897280336823</v>
      </c>
      <c r="V120" s="17">
        <f>'precos leite (nominal)'!B120*U120</f>
        <v>0.53713743881006071</v>
      </c>
      <c r="W120" s="17">
        <f>'precos leite (nominal)'!B120*'precos infla e deflacionados'!$U120</f>
        <v>0.53713743881006071</v>
      </c>
      <c r="X120" s="17">
        <f>'precos leite (nominal)'!C120*'precos infla e deflacionados'!$U120</f>
        <v>1.1134304990747661</v>
      </c>
      <c r="Y120" s="17">
        <f>'precos leite (nominal)'!D120*'precos infla e deflacionados'!$U120</f>
        <v>8.1029810033991669</v>
      </c>
      <c r="Z120" s="17">
        <f>'precos leite (nominal)'!E120*'precos infla e deflacionados'!$U120</f>
        <v>7.8042564478325183</v>
      </c>
      <c r="AA120" s="17">
        <f>'precos leite (nominal)'!F120*'precos infla e deflacionados'!$U120</f>
        <v>0.58595652501396911</v>
      </c>
      <c r="AB120" s="5">
        <f>'precos leite (nominal)'!G120*'precos infla e deflacionados'!$U120</f>
        <v>36.637708666382032</v>
      </c>
      <c r="AC120" s="5">
        <f>'precos leite (nominal)'!H120*'precos infla e deflacionados'!$U120</f>
        <v>16.565730689795558</v>
      </c>
      <c r="AD120" s="5">
        <f>'precos leite (nominal)'!I120*'precos infla e deflacionados'!$U120</f>
        <v>276.09121902895424</v>
      </c>
      <c r="AE120" s="5">
        <f>'precos leite (nominal)'!J120*'precos infla e deflacionados'!$U120</f>
        <v>326.76978899027915</v>
      </c>
      <c r="CP120" s="14"/>
      <c r="CQ120" s="14"/>
      <c r="CR120" s="14"/>
      <c r="CS120" s="14"/>
      <c r="CT120" s="14"/>
      <c r="CU120" s="14"/>
      <c r="CV120" s="14"/>
      <c r="CW120" s="14"/>
      <c r="CX120" s="14"/>
      <c r="CY120" s="14"/>
      <c r="CZ120" s="14"/>
      <c r="DA120" s="14"/>
      <c r="DC120" s="6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6"/>
    </row>
    <row r="121" spans="1:118" x14ac:dyDescent="0.25">
      <c r="A121" s="1">
        <f>'precos leite (nominal)'!A121</f>
        <v>41974</v>
      </c>
      <c r="B121">
        <f>'precos leite (nominal)'!B121*($S$217/S121)</f>
        <v>1.3468476199046155</v>
      </c>
      <c r="C121">
        <f>'precos leite (nominal)'!C121*($S$217/S121)</f>
        <v>2.7829274946877458</v>
      </c>
      <c r="D121">
        <f>'precos leite (nominal)'!D121*($S$217/S121)</f>
        <v>21.596338534841202</v>
      </c>
      <c r="E121">
        <f>'precos leite (nominal)'!E121*($S$217/S121)</f>
        <v>20.42305060965657</v>
      </c>
      <c r="F121">
        <f>'precos leite (nominal)'!F121*($S$217/S121)</f>
        <v>1.422030779346293</v>
      </c>
      <c r="G121">
        <f>'precos leite (nominal)'!G121*($S$217/S121)</f>
        <v>97.545191699698478</v>
      </c>
      <c r="H121">
        <f>'precos leite (nominal)'!H121*($S$217/S121)</f>
        <v>44.122574940967091</v>
      </c>
      <c r="I121">
        <f>'precos leite (nominal)'!I121*($S$217/S121)</f>
        <v>725.89042961403129</v>
      </c>
      <c r="J121">
        <f>'precos leite (nominal)'!J121*($S$217/S121)</f>
        <v>869.5124488691805</v>
      </c>
      <c r="K121" s="23">
        <f>'precos leite (nominal)'!K121*($S$217/S121)</f>
        <v>0</v>
      </c>
      <c r="L121" s="23">
        <f>'precos leite (nominal)'!L121*($S$217/S121)</f>
        <v>0</v>
      </c>
      <c r="M121" s="23">
        <f>'precos leite (nominal)'!M121*($S$217/S121)</f>
        <v>0</v>
      </c>
      <c r="N121" s="23">
        <f>'precos leite (nominal)'!N121*($S$217/S121)</f>
        <v>0</v>
      </c>
      <c r="O121" s="15">
        <f>'[1]dados mensais - Liquido (R$)'!D125*($S$217/S121)</f>
        <v>1.3168680612328101</v>
      </c>
      <c r="P121" s="15">
        <f>'[1]dados mensais - Liquido (R$)'!H125*($S$217/S121)</f>
        <v>1.2836991878086852</v>
      </c>
      <c r="Q121" s="15">
        <f>'[1]dados mensais - Liquido (R$)'!E125*($S$217/S121)</f>
        <v>1.4452379800136785</v>
      </c>
      <c r="R121" s="15">
        <f>'[1]dados mensais - Liquido (R$)'!C125*($S$217/S121)</f>
        <v>1.3575318243248864</v>
      </c>
      <c r="S121" s="10">
        <f t="shared" si="4"/>
        <v>168.26133627317296</v>
      </c>
      <c r="T121" s="7">
        <f>'[2]Variações de Índices de Preços'!H912</f>
        <v>0.77995452333905479</v>
      </c>
      <c r="U121" s="17">
        <f t="shared" si="3"/>
        <v>0.59431359702058706</v>
      </c>
      <c r="V121" s="17">
        <f>'precos leite (nominal)'!B121*U121</f>
        <v>0.50195726404358787</v>
      </c>
      <c r="W121" s="17">
        <f>'precos leite (nominal)'!B121*'precos infla e deflacionados'!$U121</f>
        <v>0.50195726404358787</v>
      </c>
      <c r="X121" s="17">
        <f>'precos leite (nominal)'!C121*'precos infla e deflacionados'!$U121</f>
        <v>1.0371705385380323</v>
      </c>
      <c r="Y121" s="17">
        <f>'precos leite (nominal)'!D121*'precos infla e deflacionados'!$U121</f>
        <v>8.0487494235433417</v>
      </c>
      <c r="Z121" s="17">
        <f>'precos leite (nominal)'!E121*'precos infla e deflacionados'!$U121</f>
        <v>7.6114762026107741</v>
      </c>
      <c r="AA121" s="17">
        <f>'precos leite (nominal)'!F121*'precos infla e deflacionados'!$U121</f>
        <v>0.52997731060102238</v>
      </c>
      <c r="AB121" s="5">
        <f>'precos leite (nominal)'!G121*'precos infla e deflacionados'!$U121</f>
        <v>36.354162729749312</v>
      </c>
      <c r="AC121" s="5">
        <f>'precos leite (nominal)'!H121*'precos infla e deflacionados'!$U121</f>
        <v>16.444062915962622</v>
      </c>
      <c r="AD121" s="5">
        <f>'precos leite (nominal)'!I121*'precos infla e deflacionados'!$U121</f>
        <v>270.53244083416678</v>
      </c>
      <c r="AE121" s="5">
        <f>'precos leite (nominal)'!J121*'precos infla e deflacionados'!$U121</f>
        <v>324.05899779302734</v>
      </c>
      <c r="CP121" s="14"/>
      <c r="CQ121" s="14"/>
      <c r="CR121" s="14"/>
      <c r="CS121" s="14"/>
      <c r="CT121" s="14"/>
      <c r="CU121" s="14"/>
      <c r="CV121" s="14"/>
      <c r="CW121" s="14"/>
      <c r="CX121" s="14"/>
      <c r="CY121" s="14"/>
      <c r="CZ121" s="14"/>
      <c r="DA121" s="14"/>
      <c r="DC121" s="6"/>
      <c r="DD121" s="6"/>
      <c r="DE121" s="6"/>
      <c r="DF121" s="6"/>
      <c r="DG121" s="6"/>
      <c r="DH121" s="6"/>
      <c r="DI121" s="6"/>
      <c r="DJ121" s="6"/>
      <c r="DK121" s="6"/>
      <c r="DL121" s="6"/>
      <c r="DM121" s="6"/>
      <c r="DN121" s="6"/>
    </row>
    <row r="122" spans="1:118" x14ac:dyDescent="0.25">
      <c r="A122" s="1">
        <f>'precos leite (nominal)'!A122</f>
        <v>42005</v>
      </c>
      <c r="B122">
        <f>'precos leite (nominal)'!B122*($S$217/S122)</f>
        <v>1.3202704590055239</v>
      </c>
      <c r="C122">
        <f>'precos leite (nominal)'!C122*($S$217/S122)</f>
        <v>2.6522970076182806</v>
      </c>
      <c r="D122">
        <f>'precos leite (nominal)'!D122*($S$217/S122)</f>
        <v>21.173621622467667</v>
      </c>
      <c r="E122">
        <f>'precos leite (nominal)'!E122*($S$217/S122)</f>
        <v>19.586237761785075</v>
      </c>
      <c r="F122">
        <f>'precos leite (nominal)'!F122*($S$217/S122)</f>
        <v>1.3856206116601983</v>
      </c>
      <c r="G122">
        <f>'precos leite (nominal)'!G122*($S$217/S122)</f>
        <v>96.308442812130451</v>
      </c>
      <c r="H122">
        <f>'precos leite (nominal)'!H122*($S$217/S122)</f>
        <v>43.17344855777003</v>
      </c>
      <c r="I122">
        <f>'precos leite (nominal)'!I122*($S$217/S122)</f>
        <v>733.89162092874813</v>
      </c>
      <c r="J122">
        <f>'precos leite (nominal)'!J122*($S$217/S122)</f>
        <v>888.48571941369312</v>
      </c>
      <c r="K122" s="23">
        <f>'precos leite (nominal)'!K122*($S$217/S122)</f>
        <v>0</v>
      </c>
      <c r="L122" s="23">
        <f>'precos leite (nominal)'!L122*($S$217/S122)</f>
        <v>0</v>
      </c>
      <c r="M122" s="23">
        <f>'precos leite (nominal)'!M122*($S$217/S122)</f>
        <v>0</v>
      </c>
      <c r="N122" s="23">
        <f>'precos leite (nominal)'!N122*($S$217/S122)</f>
        <v>0</v>
      </c>
      <c r="O122" s="15">
        <f>'[1]dados mensais - Liquido (R$)'!D126*($S$217/S122)</f>
        <v>1.2736467348507119</v>
      </c>
      <c r="P122" s="15">
        <f>'[1]dados mensais - Liquido (R$)'!H126*($S$217/S122)</f>
        <v>1.2486022343756606</v>
      </c>
      <c r="Q122" s="15">
        <f>'[1]dados mensais - Liquido (R$)'!E126*($S$217/S122)</f>
        <v>1.3950889352674691</v>
      </c>
      <c r="R122" s="15">
        <f>'[1]dados mensais - Liquido (R$)'!C126*($S$217/S122)</f>
        <v>1.3561833276112576</v>
      </c>
      <c r="S122" s="10">
        <f t="shared" si="4"/>
        <v>170.34777684296029</v>
      </c>
      <c r="T122" s="7">
        <f>'[2]Variações de Índices de Preços'!H913</f>
        <v>1.24</v>
      </c>
      <c r="U122" s="17">
        <f t="shared" si="3"/>
        <v>0.58703437082238952</v>
      </c>
      <c r="V122" s="17">
        <f>'precos leite (nominal)'!B122*U122</f>
        <v>0.49205220962332685</v>
      </c>
      <c r="W122" s="17">
        <f>'precos leite (nominal)'!B122*'precos infla e deflacionados'!$U122</f>
        <v>0.49205220962332685</v>
      </c>
      <c r="X122" s="17">
        <f>'precos leite (nominal)'!C122*'precos infla e deflacionados'!$U122</f>
        <v>0.98848580173409184</v>
      </c>
      <c r="Y122" s="17">
        <f>'precos leite (nominal)'!D122*'precos infla e deflacionados'!$U122</f>
        <v>7.8912068614419226</v>
      </c>
      <c r="Z122" s="17">
        <f>'precos leite (nominal)'!E122*'precos infla e deflacionados'!$U122</f>
        <v>7.2996040342775457</v>
      </c>
      <c r="AA122" s="17">
        <f>'precos leite (nominal)'!F122*'precos infla e deflacionados'!$U122</f>
        <v>0.51640758832139688</v>
      </c>
      <c r="AB122" s="5">
        <f>'precos leite (nominal)'!G122*'precos infla e deflacionados'!$U122</f>
        <v>35.893238213316963</v>
      </c>
      <c r="AC122" s="5">
        <f>'precos leite (nominal)'!H122*'precos infla e deflacionados'!$U122</f>
        <v>16.090332564065115</v>
      </c>
      <c r="AD122" s="5">
        <f>'precos leite (nominal)'!I122*'precos infla e deflacionados'!$U122</f>
        <v>273.51440853568675</v>
      </c>
      <c r="AE122" s="5">
        <f>'precos leite (nominal)'!J122*'precos infla e deflacionados'!$U122</f>
        <v>331.13015479084481</v>
      </c>
      <c r="CP122" s="14"/>
      <c r="CQ122" s="14"/>
      <c r="CR122" s="14"/>
      <c r="CS122" s="14"/>
      <c r="CT122" s="14"/>
      <c r="CU122" s="14"/>
      <c r="CV122" s="14"/>
      <c r="CW122" s="14"/>
      <c r="CX122" s="14"/>
      <c r="CY122" s="14"/>
      <c r="CZ122" s="14"/>
      <c r="DA122" s="14"/>
      <c r="DC122" s="6"/>
      <c r="DD122" s="6"/>
      <c r="DE122" s="6"/>
      <c r="DF122" s="6"/>
      <c r="DG122" s="6"/>
      <c r="DH122" s="6"/>
      <c r="DI122" s="6"/>
      <c r="DJ122" s="6"/>
      <c r="DK122" s="6"/>
      <c r="DL122" s="6"/>
      <c r="DM122" s="6"/>
      <c r="DN122" s="6"/>
    </row>
    <row r="123" spans="1:118" x14ac:dyDescent="0.25">
      <c r="A123" s="1">
        <f>'precos leite (nominal)'!A123</f>
        <v>42036</v>
      </c>
      <c r="B123">
        <f>'precos leite (nominal)'!B123*($S$217/S123)</f>
        <v>1.3311229233762383</v>
      </c>
      <c r="C123">
        <f>'precos leite (nominal)'!C123*($S$217/S123)</f>
        <v>2.6927678380290176</v>
      </c>
      <c r="D123">
        <f>'precos leite (nominal)'!D123*($S$217/S123)</f>
        <v>20.549860188954952</v>
      </c>
      <c r="E123">
        <f>'precos leite (nominal)'!E123*($S$217/S123)</f>
        <v>18.936477916492198</v>
      </c>
      <c r="F123">
        <f>'precos leite (nominal)'!F123*($S$217/S123)</f>
        <v>1.4156139638938232</v>
      </c>
      <c r="G123">
        <f>'precos leite (nominal)'!G123*($S$217/S123)</f>
        <v>99.153839872098501</v>
      </c>
      <c r="H123">
        <f>'precos leite (nominal)'!H123*($S$217/S123)</f>
        <v>43.559841800609938</v>
      </c>
      <c r="I123">
        <f>'precos leite (nominal)'!I123*($S$217/S123)</f>
        <v>715.8144383916848</v>
      </c>
      <c r="J123">
        <f>'precos leite (nominal)'!J123*($S$217/S123)</f>
        <v>886.04242017049819</v>
      </c>
      <c r="K123" s="23">
        <f>'precos leite (nominal)'!K123*($S$217/S123)</f>
        <v>0</v>
      </c>
      <c r="L123" s="23">
        <f>'precos leite (nominal)'!L123*($S$217/S123)</f>
        <v>0</v>
      </c>
      <c r="M123" s="23">
        <f>'precos leite (nominal)'!M123*($S$217/S123)</f>
        <v>0</v>
      </c>
      <c r="N123" s="23">
        <f>'precos leite (nominal)'!N123*($S$217/S123)</f>
        <v>0</v>
      </c>
      <c r="O123" s="15">
        <f>'[1]dados mensais - Liquido (R$)'!D127*($S$217/S123)</f>
        <v>1.2632751802628364</v>
      </c>
      <c r="P123" s="15">
        <f>'[1]dados mensais - Liquido (R$)'!H127*($S$217/S123)</f>
        <v>1.2769692201572844</v>
      </c>
      <c r="Q123" s="15">
        <f>'[1]dados mensais - Liquido (R$)'!E127*($S$217/S123)</f>
        <v>1.3966364551439956</v>
      </c>
      <c r="R123" s="15">
        <f>'[1]dados mensais - Liquido (R$)'!C127*($S$217/S123)</f>
        <v>1.349641000051685</v>
      </c>
      <c r="S123" s="10">
        <f t="shared" si="4"/>
        <v>172.4260197204444</v>
      </c>
      <c r="T123" s="7">
        <f>'[2]Variações de Índices de Preços'!H914</f>
        <v>1.22</v>
      </c>
      <c r="U123" s="17">
        <f t="shared" si="3"/>
        <v>0.57995887257695067</v>
      </c>
      <c r="V123" s="17">
        <f>'precos leite (nominal)'!B123*U123</f>
        <v>0.49609681960232366</v>
      </c>
      <c r="W123" s="17">
        <f>'precos leite (nominal)'!B123*'precos infla e deflacionados'!$U123</f>
        <v>0.49609681960232366</v>
      </c>
      <c r="X123" s="17">
        <f>'precos leite (nominal)'!C123*'precos infla e deflacionados'!$U123</f>
        <v>1.0035688942876386</v>
      </c>
      <c r="Y123" s="17">
        <f>'precos leite (nominal)'!D123*'precos infla e deflacionados'!$U123</f>
        <v>7.6587369235256171</v>
      </c>
      <c r="Z123" s="17">
        <f>'precos leite (nominal)'!E123*'precos infla e deflacionados'!$U123</f>
        <v>7.0574447362184998</v>
      </c>
      <c r="AA123" s="17">
        <f>'precos leite (nominal)'!F123*'precos infla e deflacionados'!$U123</f>
        <v>0.52758582467433501</v>
      </c>
      <c r="AB123" s="5">
        <f>'precos leite (nominal)'!G123*'precos infla e deflacionados'!$U123</f>
        <v>36.95369056310868</v>
      </c>
      <c r="AC123" s="5">
        <f>'precos leite (nominal)'!H123*'precos infla e deflacionados'!$U123</f>
        <v>16.234337640923464</v>
      </c>
      <c r="AD123" s="5">
        <f>'precos leite (nominal)'!I123*'precos infla e deflacionados'!$U123</f>
        <v>266.77721499291351</v>
      </c>
      <c r="AE123" s="5">
        <f>'precos leite (nominal)'!J123*'precos infla e deflacionados'!$U123</f>
        <v>330.21956046285339</v>
      </c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C123" s="6"/>
      <c r="DD123" s="6"/>
      <c r="DE123" s="6"/>
      <c r="DF123" s="6"/>
      <c r="DG123" s="6"/>
      <c r="DH123" s="6"/>
      <c r="DI123" s="6"/>
      <c r="DJ123" s="6"/>
      <c r="DK123" s="6"/>
      <c r="DL123" s="6"/>
      <c r="DM123" s="6"/>
      <c r="DN123" s="6"/>
    </row>
    <row r="124" spans="1:118" x14ac:dyDescent="0.25">
      <c r="A124" s="1">
        <f>'precos leite (nominal)'!A124</f>
        <v>42064</v>
      </c>
      <c r="B124">
        <f>'precos leite (nominal)'!B124*($S$217/S124)</f>
        <v>1.3733726709273364</v>
      </c>
      <c r="C124">
        <f>'precos leite (nominal)'!C124*($S$217/S124)</f>
        <v>2.9023013877426198</v>
      </c>
      <c r="D124">
        <f>'precos leite (nominal)'!D124*($S$217/S124)</f>
        <v>20.462489982652073</v>
      </c>
      <c r="E124">
        <f>'precos leite (nominal)'!E124*($S$217/S124)</f>
        <v>18.55532745234126</v>
      </c>
      <c r="F124">
        <f>'precos leite (nominal)'!F124*($S$217/S124)</f>
        <v>1.4759795868552479</v>
      </c>
      <c r="G124">
        <f>'precos leite (nominal)'!G124*($S$217/S124)</f>
        <v>104.28609775919381</v>
      </c>
      <c r="H124">
        <f>'precos leite (nominal)'!H124*($S$217/S124)</f>
        <v>45.208258296517727</v>
      </c>
      <c r="I124">
        <f>'precos leite (nominal)'!I124*($S$217/S124)</f>
        <v>686.68912794993514</v>
      </c>
      <c r="J124">
        <f>'precos leite (nominal)'!J124*($S$217/S124)</f>
        <v>932.9598880715622</v>
      </c>
      <c r="K124" s="23">
        <f>'precos leite (nominal)'!K124*($S$217/S124)</f>
        <v>0</v>
      </c>
      <c r="L124" s="23">
        <f>'precos leite (nominal)'!L124*($S$217/S124)</f>
        <v>0</v>
      </c>
      <c r="M124" s="23">
        <f>'precos leite (nominal)'!M124*($S$217/S124)</f>
        <v>0</v>
      </c>
      <c r="N124" s="23">
        <f>'precos leite (nominal)'!N124*($S$217/S124)</f>
        <v>0</v>
      </c>
      <c r="O124" s="15">
        <f>'[1]dados mensais - Liquido (R$)'!D128*($S$217/S124)</f>
        <v>1.2738484603747853</v>
      </c>
      <c r="P124" s="15">
        <f>'[1]dados mensais - Liquido (R$)'!H128*($S$217/S124)</f>
        <v>1.3259143668212587</v>
      </c>
      <c r="Q124" s="15">
        <f>'[1]dados mensais - Liquido (R$)'!E128*($S$217/S124)</f>
        <v>1.4495516962885486</v>
      </c>
      <c r="R124" s="15">
        <f>'[1]dados mensais - Liquido (R$)'!C128*($S$217/S124)</f>
        <v>1.3832022225868477</v>
      </c>
      <c r="S124" s="10">
        <f t="shared" si="4"/>
        <v>174.70204318075429</v>
      </c>
      <c r="T124" s="7">
        <f>'[2]Variações de Índices de Preços'!H915</f>
        <v>1.32</v>
      </c>
      <c r="U124" s="17">
        <f t="shared" si="3"/>
        <v>0.57240315098396233</v>
      </c>
      <c r="V124" s="17">
        <f>'precos leite (nominal)'!B124*U124</f>
        <v>0.51184289760985913</v>
      </c>
      <c r="W124" s="17">
        <f>'precos leite (nominal)'!B124*'precos infla e deflacionados'!$U124</f>
        <v>0.51184289760985913</v>
      </c>
      <c r="X124" s="17">
        <f>'precos leite (nominal)'!C124*'precos infla e deflacionados'!$U124</f>
        <v>1.0816600500985905</v>
      </c>
      <c r="Y124" s="17">
        <f>'precos leite (nominal)'!D124*'precos infla e deflacionados'!$U124</f>
        <v>7.626174880821913</v>
      </c>
      <c r="Z124" s="17">
        <f>'precos leite (nominal)'!E124*'precos infla e deflacionados'!$U124</f>
        <v>6.9153935929810064</v>
      </c>
      <c r="AA124" s="17">
        <f>'precos leite (nominal)'!F124*'precos infla e deflacionados'!$U124</f>
        <v>0.55008351668952338</v>
      </c>
      <c r="AB124" s="5">
        <f>'precos leite (nominal)'!G124*'precos infla e deflacionados'!$U124</f>
        <v>38.866434135061482</v>
      </c>
      <c r="AC124" s="5">
        <f>'precos leite (nominal)'!H124*'precos infla e deflacionados'!$U124</f>
        <v>16.848686749212934</v>
      </c>
      <c r="AD124" s="5">
        <f>'precos leite (nominal)'!I124*'precos infla e deflacionados'!$U124</f>
        <v>255.92248953793131</v>
      </c>
      <c r="AE124" s="5">
        <f>'precos leite (nominal)'!J124*'precos infla e deflacionados'!$U124</f>
        <v>347.70525333220621</v>
      </c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</row>
    <row r="125" spans="1:118" x14ac:dyDescent="0.25">
      <c r="A125" s="1">
        <f>'precos leite (nominal)'!A125</f>
        <v>42095</v>
      </c>
      <c r="B125">
        <f>'precos leite (nominal)'!B125*($S$217/S125)</f>
        <v>1.423472023475169</v>
      </c>
      <c r="C125">
        <f>'precos leite (nominal)'!C125*($S$217/S125)</f>
        <v>2.996868517805686</v>
      </c>
      <c r="D125">
        <f>'precos leite (nominal)'!D125*($S$217/S125)</f>
        <v>20.57990193499348</v>
      </c>
      <c r="E125">
        <f>'precos leite (nominal)'!E125*($S$217/S125)</f>
        <v>18.976638414543554</v>
      </c>
      <c r="F125">
        <f>'precos leite (nominal)'!F125*($S$217/S125)</f>
        <v>1.5857591194448606</v>
      </c>
      <c r="G125">
        <f>'precos leite (nominal)'!G125*($S$217/S125)</f>
        <v>106.02990776101841</v>
      </c>
      <c r="H125">
        <f>'precos leite (nominal)'!H125*($S$217/S125)</f>
        <v>42.110157754669068</v>
      </c>
      <c r="I125">
        <f>'precos leite (nominal)'!I125*($S$217/S125)</f>
        <v>679.68806569374601</v>
      </c>
      <c r="J125">
        <f>'precos leite (nominal)'!J125*($S$217/S125)</f>
        <v>1036.2819904431617</v>
      </c>
      <c r="K125" s="23">
        <f>'precos leite (nominal)'!K125*($S$217/S125)</f>
        <v>0</v>
      </c>
      <c r="L125" s="23">
        <f>'precos leite (nominal)'!L125*($S$217/S125)</f>
        <v>0</v>
      </c>
      <c r="M125" s="23">
        <f>'precos leite (nominal)'!M125*($S$217/S125)</f>
        <v>0</v>
      </c>
      <c r="N125" s="23">
        <f>'precos leite (nominal)'!N125*($S$217/S125)</f>
        <v>0</v>
      </c>
      <c r="O125" s="15">
        <f>'[1]dados mensais - Liquido (R$)'!D129*($S$217/S125)</f>
        <v>1.3161092310467868</v>
      </c>
      <c r="P125" s="15">
        <f>'[1]dados mensais - Liquido (R$)'!H129*($S$217/S125)</f>
        <v>1.4089841466559982</v>
      </c>
      <c r="Q125" s="15">
        <f>'[1]dados mensais - Liquido (R$)'!E129*($S$217/S125)</f>
        <v>1.4863036576804154</v>
      </c>
      <c r="R125" s="15">
        <f>'[1]dados mensais - Liquido (R$)'!C129*($S$217/S125)</f>
        <v>1.4338422931983652</v>
      </c>
      <c r="S125" s="10">
        <f t="shared" si="4"/>
        <v>175.94242768733767</v>
      </c>
      <c r="T125" s="7">
        <f>'[2]Variações de Índices de Preços'!H916</f>
        <v>0.71</v>
      </c>
      <c r="U125" s="17">
        <f t="shared" si="3"/>
        <v>0.56836774002975099</v>
      </c>
      <c r="V125" s="17">
        <f>'precos leite (nominal)'!B125*U125</f>
        <v>0.53051444854376961</v>
      </c>
      <c r="W125" s="17">
        <f>'precos leite (nominal)'!B125*'precos infla e deflacionados'!$U125</f>
        <v>0.53051444854376961</v>
      </c>
      <c r="X125" s="17">
        <f>'precos leite (nominal)'!C125*'precos infla e deflacionados'!$U125</f>
        <v>1.1169043176559497</v>
      </c>
      <c r="Y125" s="17">
        <f>'precos leite (nominal)'!D125*'precos infla e deflacionados'!$U125</f>
        <v>7.669933195788146</v>
      </c>
      <c r="Z125" s="17">
        <f>'precos leite (nominal)'!E125*'precos infla e deflacionados'!$U125</f>
        <v>7.0724121708611172</v>
      </c>
      <c r="AA125" s="17">
        <f>'precos leite (nominal)'!F125*'precos infla e deflacionados'!$U125</f>
        <v>0.59099730159903552</v>
      </c>
      <c r="AB125" s="5">
        <f>'precos leite (nominal)'!G125*'precos infla e deflacionados'!$U125</f>
        <v>39.516335493308461</v>
      </c>
      <c r="AC125" s="5">
        <f>'precos leite (nominal)'!H125*'precos infla e deflacionados'!$U125</f>
        <v>15.6940542215715</v>
      </c>
      <c r="AD125" s="5">
        <f>'precos leite (nominal)'!I125*'precos infla e deflacionados'!$U125</f>
        <v>253.31326039902962</v>
      </c>
      <c r="AE125" s="5">
        <f>'precos leite (nominal)'!J125*'precos infla e deflacionados'!$U125</f>
        <v>386.21241557922605</v>
      </c>
      <c r="CP125" s="14"/>
      <c r="CQ125" s="14"/>
      <c r="CR125" s="14"/>
      <c r="CS125" s="14"/>
      <c r="CT125" s="14"/>
      <c r="CU125" s="14"/>
      <c r="CV125" s="14"/>
      <c r="CW125" s="14"/>
      <c r="CX125" s="14"/>
      <c r="CY125" s="14"/>
      <c r="CZ125" s="14"/>
      <c r="DA125" s="14"/>
      <c r="DC125" s="6"/>
      <c r="DD125" s="6"/>
      <c r="DE125" s="6"/>
      <c r="DF125" s="6"/>
      <c r="DG125" s="6"/>
      <c r="DH125" s="6"/>
      <c r="DI125" s="6"/>
      <c r="DJ125" s="6"/>
      <c r="DK125" s="6"/>
      <c r="DL125" s="6"/>
      <c r="DM125" s="6"/>
      <c r="DN125" s="6"/>
    </row>
    <row r="126" spans="1:118" x14ac:dyDescent="0.25">
      <c r="A126" s="1">
        <f>'precos leite (nominal)'!A126</f>
        <v>42125</v>
      </c>
      <c r="B126">
        <f>'precos leite (nominal)'!B126*($S$217/S126)</f>
        <v>1.4437466038100448</v>
      </c>
      <c r="C126">
        <f>'precos leite (nominal)'!C126*($S$217/S126)</f>
        <v>3.0928138785437906</v>
      </c>
      <c r="D126">
        <f>'precos leite (nominal)'!D126*($S$217/S126)</f>
        <v>20.403039978170213</v>
      </c>
      <c r="E126">
        <f>'precos leite (nominal)'!E126*($S$217/S126)</f>
        <v>19.603286629833963</v>
      </c>
      <c r="F126">
        <f>'precos leite (nominal)'!F126*($S$217/S126)</f>
        <v>1.6478135497642099</v>
      </c>
      <c r="G126">
        <f>'precos leite (nominal)'!G126*($S$217/S126)</f>
        <v>100.8344297576611</v>
      </c>
      <c r="H126">
        <f>'precos leite (nominal)'!H126*($S$217/S126)</f>
        <v>38.356094894343201</v>
      </c>
      <c r="I126">
        <f>'precos leite (nominal)'!I126*($S$217/S126)</f>
        <v>638.75682354821356</v>
      </c>
      <c r="J126">
        <f>'precos leite (nominal)'!J126*($S$217/S126)</f>
        <v>1018.0260438329464</v>
      </c>
      <c r="K126" s="23">
        <f>'precos leite (nominal)'!K126*($S$217/S126)</f>
        <v>0</v>
      </c>
      <c r="L126" s="23">
        <f>'precos leite (nominal)'!L126*($S$217/S126)</f>
        <v>0</v>
      </c>
      <c r="M126" s="23">
        <f>'precos leite (nominal)'!M126*($S$217/S126)</f>
        <v>0</v>
      </c>
      <c r="N126" s="23">
        <f>'precos leite (nominal)'!N126*($S$217/S126)</f>
        <v>0</v>
      </c>
      <c r="O126" s="15">
        <f>'[1]dados mensais - Liquido (R$)'!D130*($S$217/S126)</f>
        <v>1.330208808606361</v>
      </c>
      <c r="P126" s="15">
        <f>'[1]dados mensais - Liquido (R$)'!H130*($S$217/S126)</f>
        <v>1.4242181030350112</v>
      </c>
      <c r="Q126" s="15">
        <f>'[1]dados mensais - Liquido (R$)'!E130*($S$217/S126)</f>
        <v>1.5273104210799562</v>
      </c>
      <c r="R126" s="15">
        <f>'[1]dados mensais - Liquido (R$)'!C130*($S$217/S126)</f>
        <v>1.4420813828137242</v>
      </c>
      <c r="S126" s="10">
        <f t="shared" si="4"/>
        <v>177.24440165222398</v>
      </c>
      <c r="T126" s="7">
        <f>'[2]Variações de Índices de Preços'!H917</f>
        <v>0.74</v>
      </c>
      <c r="U126" s="17">
        <f t="shared" si="3"/>
        <v>0.56419271394654646</v>
      </c>
      <c r="V126" s="17">
        <f>'precos leite (nominal)'!B126*U126</f>
        <v>0.53807059129082135</v>
      </c>
      <c r="W126" s="17">
        <f>'precos leite (nominal)'!B126*'precos infla e deflacionados'!$U126</f>
        <v>0.53807059129082135</v>
      </c>
      <c r="X126" s="17">
        <f>'precos leite (nominal)'!C126*'precos infla e deflacionados'!$U126</f>
        <v>1.1526622386427239</v>
      </c>
      <c r="Y126" s="17">
        <f>'precos leite (nominal)'!D126*'precos infla e deflacionados'!$U126</f>
        <v>7.604018431082479</v>
      </c>
      <c r="Z126" s="17">
        <f>'precos leite (nominal)'!E126*'precos infla e deflacionados'!$U126</f>
        <v>7.305957984816855</v>
      </c>
      <c r="AA126" s="17">
        <f>'precos leite (nominal)'!F126*'precos infla e deflacionados'!$U126</f>
        <v>0.61412439601160906</v>
      </c>
      <c r="AB126" s="5">
        <f>'precos leite (nominal)'!G126*'precos infla e deflacionados'!$U126</f>
        <v>37.580030386908547</v>
      </c>
      <c r="AC126" s="5">
        <f>'precos leite (nominal)'!H126*'precos infla e deflacionados'!$U126</f>
        <v>14.29495079326365</v>
      </c>
      <c r="AD126" s="5">
        <f>'precos leite (nominal)'!I126*'precos infla e deflacionados'!$U126</f>
        <v>238.0585767825325</v>
      </c>
      <c r="AE126" s="5">
        <f>'precos leite (nominal)'!J126*'precos infla e deflacionados'!$U126</f>
        <v>379.40859837113055</v>
      </c>
      <c r="CP126" s="14"/>
      <c r="CQ126" s="14"/>
      <c r="CR126" s="14"/>
      <c r="CS126" s="14"/>
      <c r="CT126" s="14"/>
      <c r="CU126" s="14"/>
      <c r="CV126" s="14"/>
      <c r="CW126" s="14"/>
      <c r="CX126" s="14"/>
      <c r="CY126" s="14"/>
      <c r="CZ126" s="14"/>
      <c r="DA126" s="14"/>
      <c r="DC126" s="6"/>
      <c r="DD126" s="6"/>
      <c r="DE126" s="6"/>
      <c r="DF126" s="6"/>
      <c r="DG126" s="6"/>
      <c r="DH126" s="6"/>
      <c r="DI126" s="6"/>
      <c r="DJ126" s="6"/>
      <c r="DK126" s="6"/>
      <c r="DL126" s="6"/>
      <c r="DM126" s="6"/>
      <c r="DN126" s="6"/>
    </row>
    <row r="127" spans="1:118" x14ac:dyDescent="0.25">
      <c r="A127" s="1">
        <f>'precos leite (nominal)'!A127</f>
        <v>42156</v>
      </c>
      <c r="B127">
        <f>'precos leite (nominal)'!B127*($S$217/S127)</f>
        <v>1.4659243723755071</v>
      </c>
      <c r="C127">
        <f>'precos leite (nominal)'!C127*($S$217/S127)</f>
        <v>3.3072279472890376</v>
      </c>
      <c r="D127">
        <f>'precos leite (nominal)'!D127*($S$217/S127)</f>
        <v>20.280782413479905</v>
      </c>
      <c r="E127">
        <f>'precos leite (nominal)'!E127*($S$217/S127)</f>
        <v>20.873696399221377</v>
      </c>
      <c r="F127">
        <f>'precos leite (nominal)'!F127*($S$217/S127)</f>
        <v>1.7430181234461861</v>
      </c>
      <c r="G127">
        <f>'precos leite (nominal)'!G127*($S$217/S127)</f>
        <v>101.94883194905208</v>
      </c>
      <c r="H127">
        <f>'precos leite (nominal)'!H127*($S$217/S127)</f>
        <v>37.594351475982528</v>
      </c>
      <c r="I127">
        <f>'precos leite (nominal)'!I127*($S$217/S127)</f>
        <v>636.87032861681587</v>
      </c>
      <c r="J127">
        <f>'precos leite (nominal)'!J127*($S$217/S127)</f>
        <v>985.38640981308924</v>
      </c>
      <c r="K127" s="23">
        <f>'precos leite (nominal)'!K127*($S$217/S127)</f>
        <v>0</v>
      </c>
      <c r="L127" s="23">
        <f>'precos leite (nominal)'!L127*($S$217/S127)</f>
        <v>0</v>
      </c>
      <c r="M127" s="23">
        <f>'precos leite (nominal)'!M127*($S$217/S127)</f>
        <v>0</v>
      </c>
      <c r="N127" s="23">
        <f>'precos leite (nominal)'!N127*($S$217/S127)</f>
        <v>0</v>
      </c>
      <c r="O127" s="15">
        <f>'[1]dados mensais - Liquido (R$)'!D131*($S$217/S127)</f>
        <v>1.3328496803750256</v>
      </c>
      <c r="P127" s="15">
        <f>'[1]dados mensais - Liquido (R$)'!H131*($S$217/S127)</f>
        <v>1.4540587960007463</v>
      </c>
      <c r="Q127" s="15">
        <f>'[1]dados mensais - Liquido (R$)'!E131*($S$217/S127)</f>
        <v>1.549884590014637</v>
      </c>
      <c r="R127" s="15">
        <f>'[1]dados mensais - Liquido (R$)'!C131*($S$217/S127)</f>
        <v>1.4647227950211008</v>
      </c>
      <c r="S127" s="10">
        <f t="shared" si="4"/>
        <v>178.64463242527657</v>
      </c>
      <c r="T127" s="7">
        <f>'[2]Variações de Índices de Preços'!H918</f>
        <v>0.79</v>
      </c>
      <c r="U127" s="17">
        <f t="shared" si="3"/>
        <v>0.55977052678494543</v>
      </c>
      <c r="V127" s="17">
        <f>'precos leite (nominal)'!B127*U127</f>
        <v>0.54633603414210674</v>
      </c>
      <c r="W127" s="17">
        <f>'precos leite (nominal)'!B127*'precos infla e deflacionados'!$U127</f>
        <v>0.54633603414210674</v>
      </c>
      <c r="X127" s="17">
        <f>'precos leite (nominal)'!C127*'precos infla e deflacionados'!$U127</f>
        <v>1.2325723173548504</v>
      </c>
      <c r="Y127" s="17">
        <f>'precos leite (nominal)'!D127*'precos infla e deflacionados'!$U127</f>
        <v>7.5584542026028494</v>
      </c>
      <c r="Z127" s="17">
        <f>'precos leite (nominal)'!E127*'precos infla e deflacionados'!$U127</f>
        <v>7.779427590904227</v>
      </c>
      <c r="AA127" s="17">
        <f>'precos leite (nominal)'!F127*'precos infla e deflacionados'!$U127</f>
        <v>0.64960623272690543</v>
      </c>
      <c r="AB127" s="5">
        <f>'precos leite (nominal)'!G127*'precos infla e deflacionados'!$U127</f>
        <v>37.995357456406147</v>
      </c>
      <c r="AC127" s="5">
        <f>'precos leite (nominal)'!H127*'precos infla e deflacionados'!$U127</f>
        <v>14.011056285427188</v>
      </c>
      <c r="AD127" s="5">
        <f>'precos leite (nominal)'!I127*'precos infla e deflacionados'!$U127</f>
        <v>237.35549811171484</v>
      </c>
      <c r="AE127" s="5">
        <f>'precos leite (nominal)'!J127*'precos infla e deflacionados'!$U127</f>
        <v>367.2441180321062</v>
      </c>
      <c r="CP127" s="14"/>
      <c r="CQ127" s="14"/>
      <c r="CR127" s="14"/>
      <c r="CS127" s="14"/>
      <c r="CT127" s="14"/>
      <c r="CU127" s="14"/>
      <c r="CV127" s="14"/>
      <c r="CW127" s="14"/>
      <c r="CX127" s="14"/>
      <c r="CY127" s="14"/>
      <c r="CZ127" s="14"/>
      <c r="DA127" s="14"/>
      <c r="DC127" s="6"/>
      <c r="DD127" s="6"/>
      <c r="DE127" s="6"/>
      <c r="DF127" s="6"/>
      <c r="DG127" s="6"/>
      <c r="DH127" s="6"/>
      <c r="DI127" s="6"/>
      <c r="DJ127" s="6"/>
      <c r="DK127" s="6"/>
      <c r="DL127" s="6"/>
      <c r="DM127" s="6"/>
      <c r="DN127" s="6"/>
    </row>
    <row r="128" spans="1:118" x14ac:dyDescent="0.25">
      <c r="A128" s="1">
        <f>'precos leite (nominal)'!A128</f>
        <v>42186</v>
      </c>
      <c r="B128">
        <f>'precos leite (nominal)'!B128*($S$217/S128)</f>
        <v>1.4873430678919337</v>
      </c>
      <c r="C128">
        <f>'precos leite (nominal)'!C128*($S$217/S128)</f>
        <v>3.2579101930051908</v>
      </c>
      <c r="D128">
        <f>'precos leite (nominal)'!D128*($S$217/S128)</f>
        <v>20.382008188495625</v>
      </c>
      <c r="E128">
        <f>'precos leite (nominal)'!E128*($S$217/S128)</f>
        <v>21.478643110852875</v>
      </c>
      <c r="F128">
        <f>'precos leite (nominal)'!F128*($S$217/S128)</f>
        <v>1.7690005047426176</v>
      </c>
      <c r="G128">
        <f>'precos leite (nominal)'!G128*($S$217/S128)</f>
        <v>108.80802513452186</v>
      </c>
      <c r="H128">
        <f>'precos leite (nominal)'!H128*($S$217/S128)</f>
        <v>38.800902952332422</v>
      </c>
      <c r="I128">
        <f>'precos leite (nominal)'!I128*($S$217/S128)</f>
        <v>618.72853769330629</v>
      </c>
      <c r="J128">
        <f>'precos leite (nominal)'!J128*($S$217/S128)</f>
        <v>960.44776873587159</v>
      </c>
      <c r="K128" s="23">
        <f>'precos leite (nominal)'!K128*($S$217/S128)</f>
        <v>0</v>
      </c>
      <c r="L128" s="23">
        <f>'precos leite (nominal)'!L128*($S$217/S128)</f>
        <v>0</v>
      </c>
      <c r="M128" s="23">
        <f>'precos leite (nominal)'!M128*($S$217/S128)</f>
        <v>0</v>
      </c>
      <c r="N128" s="23">
        <f>'precos leite (nominal)'!N128*($S$217/S128)</f>
        <v>0</v>
      </c>
      <c r="O128" s="15">
        <f>'[1]dados mensais - Liquido (R$)'!D132*($S$217/S128)</f>
        <v>1.3289658102611288</v>
      </c>
      <c r="P128" s="15">
        <f>'[1]dados mensais - Liquido (R$)'!H132*($S$217/S128)</f>
        <v>1.477341865006671</v>
      </c>
      <c r="Q128" s="15">
        <f>'[1]dados mensais - Liquido (R$)'!E132*($S$217/S128)</f>
        <v>1.5645165289617984</v>
      </c>
      <c r="R128" s="15">
        <f>'[1]dados mensais - Liquido (R$)'!C132*($S$217/S128)</f>
        <v>1.5115250808383902</v>
      </c>
      <c r="S128" s="10">
        <f t="shared" si="4"/>
        <v>179.75222914631328</v>
      </c>
      <c r="T128" s="7">
        <f>'[2]Variações de Índices de Preços'!H919</f>
        <v>0.62</v>
      </c>
      <c r="U128" s="17">
        <f t="shared" si="3"/>
        <v>0.55632133451097732</v>
      </c>
      <c r="V128" s="17">
        <f>'precos leite (nominal)'!B128*U128</f>
        <v>0.55431857770673776</v>
      </c>
      <c r="W128" s="17">
        <f>'precos leite (nominal)'!B128*'precos infla e deflacionados'!$U128</f>
        <v>0.55431857770673776</v>
      </c>
      <c r="X128" s="17">
        <f>'precos leite (nominal)'!C128*'precos infla e deflacionados'!$U128</f>
        <v>1.2141920606403998</v>
      </c>
      <c r="Y128" s="17">
        <f>'precos leite (nominal)'!D128*'precos infla e deflacionados'!$U128</f>
        <v>7.5961800836354643</v>
      </c>
      <c r="Z128" s="17">
        <f>'precos leite (nominal)'!E128*'precos infla e deflacionados'!$U128</f>
        <v>8.0048854613975617</v>
      </c>
      <c r="AA128" s="17">
        <f>'precos leite (nominal)'!F128*'precos infla e deflacionados'!$U128</f>
        <v>0.65928961846123046</v>
      </c>
      <c r="AB128" s="5">
        <f>'precos leite (nominal)'!G128*'precos infla e deflacionados'!$U128</f>
        <v>40.551713345551697</v>
      </c>
      <c r="AC128" s="5">
        <f>'precos leite (nominal)'!H128*'precos infla e deflacionados'!$U128</f>
        <v>14.460726514669034</v>
      </c>
      <c r="AD128" s="5">
        <f>'precos leite (nominal)'!I128*'precos infla e deflacionados'!$U128</f>
        <v>230.59422563943576</v>
      </c>
      <c r="AE128" s="5">
        <f>'precos leite (nominal)'!J128*'precos infla e deflacionados'!$U128</f>
        <v>357.94972432409952</v>
      </c>
      <c r="CP128" s="14"/>
      <c r="CQ128" s="14"/>
      <c r="CR128" s="14"/>
      <c r="CS128" s="14"/>
      <c r="CT128" s="14"/>
      <c r="CU128" s="14"/>
      <c r="CV128" s="14"/>
      <c r="CW128" s="14"/>
      <c r="CX128" s="14"/>
      <c r="CY128" s="14"/>
      <c r="CZ128" s="14"/>
      <c r="DA128" s="14"/>
      <c r="DC128" s="6"/>
      <c r="DD128" s="6"/>
      <c r="DE128" s="6"/>
      <c r="DF128" s="6"/>
      <c r="DG128" s="6"/>
      <c r="DH128" s="6"/>
      <c r="DI128" s="6"/>
      <c r="DJ128" s="6"/>
      <c r="DK128" s="6"/>
      <c r="DL128" s="6"/>
      <c r="DM128" s="6"/>
      <c r="DN128" s="6"/>
    </row>
    <row r="129" spans="1:118" x14ac:dyDescent="0.25">
      <c r="A129" s="1">
        <f>'precos leite (nominal)'!A129</f>
        <v>42217</v>
      </c>
      <c r="B129">
        <f>'precos leite (nominal)'!B129*($S$217/S129)</f>
        <v>1.466204815116118</v>
      </c>
      <c r="C129">
        <f>'precos leite (nominal)'!C129*($S$217/S129)</f>
        <v>3.1786687098129662</v>
      </c>
      <c r="D129">
        <f>'precos leite (nominal)'!D129*($S$217/S129)</f>
        <v>20.386363564044089</v>
      </c>
      <c r="E129">
        <f>'precos leite (nominal)'!E129*($S$217/S129)</f>
        <v>21.154523302435013</v>
      </c>
      <c r="F129">
        <f>'precos leite (nominal)'!F129*($S$217/S129)</f>
        <v>1.7188286568785589</v>
      </c>
      <c r="G129">
        <f>'precos leite (nominal)'!G129*($S$217/S129)</f>
        <v>115.17769215782232</v>
      </c>
      <c r="H129">
        <f>'precos leite (nominal)'!H129*($S$217/S129)</f>
        <v>40.815623002402823</v>
      </c>
      <c r="I129">
        <f>'precos leite (nominal)'!I129*($S$217/S129)</f>
        <v>677.6668662810539</v>
      </c>
      <c r="J129">
        <f>'precos leite (nominal)'!J129*($S$217/S129)</f>
        <v>968.11335601063126</v>
      </c>
      <c r="K129" s="23">
        <f>'precos leite (nominal)'!K129*($S$217/S129)</f>
        <v>0</v>
      </c>
      <c r="L129" s="23">
        <f>'precos leite (nominal)'!L129*($S$217/S129)</f>
        <v>0</v>
      </c>
      <c r="M129" s="23">
        <f>'precos leite (nominal)'!M129*($S$217/S129)</f>
        <v>0</v>
      </c>
      <c r="N129" s="23">
        <f>'precos leite (nominal)'!N129*($S$217/S129)</f>
        <v>0</v>
      </c>
      <c r="O129" s="15">
        <f>'[1]dados mensais - Liquido (R$)'!D133*($S$217/S129)</f>
        <v>1.3123456548139085</v>
      </c>
      <c r="P129" s="15">
        <f>'[1]dados mensais - Liquido (R$)'!H133*($S$217/S129)</f>
        <v>1.4684389752366727</v>
      </c>
      <c r="Q129" s="15">
        <f>'[1]dados mensais - Liquido (R$)'!E133*($S$217/S129)</f>
        <v>1.5508050116811274</v>
      </c>
      <c r="R129" s="15">
        <f>'[1]dados mensais - Liquido (R$)'!C133*($S$217/S129)</f>
        <v>1.4955467846994046</v>
      </c>
      <c r="S129" s="10">
        <f t="shared" si="4"/>
        <v>180.14768405043517</v>
      </c>
      <c r="T129" s="7">
        <f>'[2]Variações de Índices de Preços'!H920</f>
        <v>0.22</v>
      </c>
      <c r="U129" s="17">
        <f t="shared" si="3"/>
        <v>0.55510011425960615</v>
      </c>
      <c r="V129" s="17">
        <f>'precos leite (nominal)'!B129*U129</f>
        <v>0.54644055247715628</v>
      </c>
      <c r="W129" s="17">
        <f>'precos leite (nominal)'!B129*'precos infla e deflacionados'!$U129</f>
        <v>0.54644055247715628</v>
      </c>
      <c r="X129" s="17">
        <f>'precos leite (nominal)'!C129*'precos infla e deflacionados'!$U129</f>
        <v>1.184659515522384</v>
      </c>
      <c r="Y129" s="17">
        <f>'precos leite (nominal)'!D129*'precos infla e deflacionados'!$U129</f>
        <v>7.5978032905683639</v>
      </c>
      <c r="Z129" s="17">
        <f>'precos leite (nominal)'!E129*'precos infla e deflacionados'!$U129</f>
        <v>7.88408909969238</v>
      </c>
      <c r="AA129" s="17">
        <f>'precos leite (nominal)'!F129*'precos infla e deflacionados'!$U129</f>
        <v>0.64059104921429688</v>
      </c>
      <c r="AB129" s="5">
        <f>'precos leite (nominal)'!G129*'precos infla e deflacionados'!$U129</f>
        <v>42.925627502307599</v>
      </c>
      <c r="AC129" s="5">
        <f>'precos leite (nominal)'!H129*'precos infla e deflacionados'!$U129</f>
        <v>15.211593464427402</v>
      </c>
      <c r="AD129" s="5">
        <f>'precos leite (nominal)'!I129*'precos infla e deflacionados'!$U129</f>
        <v>252.55997865261105</v>
      </c>
      <c r="AE129" s="5">
        <f>'precos leite (nominal)'!J129*'precos infla e deflacionados'!$U129</f>
        <v>360.80661560033627</v>
      </c>
      <c r="CP129" s="14"/>
      <c r="CQ129" s="14"/>
      <c r="CR129" s="14"/>
      <c r="CS129" s="14"/>
      <c r="CT129" s="14"/>
      <c r="CU129" s="14"/>
      <c r="CV129" s="14"/>
      <c r="CW129" s="14"/>
      <c r="CX129" s="14"/>
      <c r="CY129" s="14"/>
      <c r="CZ129" s="14"/>
      <c r="DA129" s="14"/>
      <c r="DC129" s="6"/>
      <c r="DD129" s="6"/>
      <c r="DE129" s="6"/>
      <c r="DF129" s="6"/>
      <c r="DG129" s="6"/>
      <c r="DH129" s="6"/>
      <c r="DI129" s="6"/>
      <c r="DJ129" s="6"/>
      <c r="DK129" s="6"/>
      <c r="DL129" s="6"/>
      <c r="DM129" s="6"/>
      <c r="DN129" s="6"/>
    </row>
    <row r="130" spans="1:118" x14ac:dyDescent="0.25">
      <c r="A130" s="1">
        <f>'precos leite (nominal)'!A130</f>
        <v>42248</v>
      </c>
      <c r="B130">
        <f>'precos leite (nominal)'!B130*($S$217/S130)</f>
        <v>1.4415895585915439</v>
      </c>
      <c r="C130">
        <f>'precos leite (nominal)'!C130*($S$217/S130)</f>
        <v>3.0919558129195264</v>
      </c>
      <c r="D130">
        <f>'precos leite (nominal)'!D130*($S$217/S130)</f>
        <v>20.20091996809608</v>
      </c>
      <c r="E130">
        <f>'precos leite (nominal)'!E130*($S$217/S130)</f>
        <v>20.716562699542713</v>
      </c>
      <c r="F130">
        <f>'precos leite (nominal)'!F130*($S$217/S130)</f>
        <v>1.6407036820501208</v>
      </c>
      <c r="G130">
        <f>'precos leite (nominal)'!G130*($S$217/S130)</f>
        <v>120.50811414986984</v>
      </c>
      <c r="H130">
        <f>'precos leite (nominal)'!H130*($S$217/S130)</f>
        <v>45.978263414792423</v>
      </c>
      <c r="I130">
        <f>'precos leite (nominal)'!I130*($S$217/S130)</f>
        <v>676.95049536468127</v>
      </c>
      <c r="J130">
        <f>'precos leite (nominal)'!J130*($S$217/S130)</f>
        <v>976.77919823524189</v>
      </c>
      <c r="K130" s="23">
        <f>'precos leite (nominal)'!K130*($S$217/S130)</f>
        <v>0</v>
      </c>
      <c r="L130" s="23">
        <f>'precos leite (nominal)'!L130*($S$217/S130)</f>
        <v>0</v>
      </c>
      <c r="M130" s="23">
        <f>'precos leite (nominal)'!M130*($S$217/S130)</f>
        <v>0</v>
      </c>
      <c r="N130" s="23">
        <f>'precos leite (nominal)'!N130*($S$217/S130)</f>
        <v>0</v>
      </c>
      <c r="O130" s="15">
        <f>'[1]dados mensais - Liquido (R$)'!D134*($S$217/S130)</f>
        <v>1.3233706224332815</v>
      </c>
      <c r="P130" s="15">
        <f>'[1]dados mensais - Liquido (R$)'!H134*($S$217/S130)</f>
        <v>1.4066275674469952</v>
      </c>
      <c r="Q130" s="15">
        <f>'[1]dados mensais - Liquido (R$)'!E134*($S$217/S130)</f>
        <v>1.5312166969070187</v>
      </c>
      <c r="R130" s="15">
        <f>'[1]dados mensais - Liquido (R$)'!C134*($S$217/S130)</f>
        <v>1.4691443482224171</v>
      </c>
      <c r="S130" s="10">
        <f t="shared" si="4"/>
        <v>181.12048154430752</v>
      </c>
      <c r="T130" s="7">
        <f>'[2]Variações de Índices de Preços'!H921</f>
        <v>0.54</v>
      </c>
      <c r="U130" s="17">
        <f t="shared" ref="U130:U193" si="5">$S$2/S130</f>
        <v>0.55211867342312138</v>
      </c>
      <c r="V130" s="17">
        <f>'precos leite (nominal)'!B130*U130</f>
        <v>0.53726668110803943</v>
      </c>
      <c r="W130" s="17">
        <f>'precos leite (nominal)'!B130*'precos infla e deflacionados'!$U130</f>
        <v>0.53726668110803943</v>
      </c>
      <c r="X130" s="17">
        <f>'precos leite (nominal)'!C130*'precos infla e deflacionados'!$U130</f>
        <v>1.1523424457673013</v>
      </c>
      <c r="Y130" s="17">
        <f>'precos leite (nominal)'!D130*'precos infla e deflacionados'!$U130</f>
        <v>7.5286902307976833</v>
      </c>
      <c r="Z130" s="17">
        <f>'precos leite (nominal)'!E130*'precos infla e deflacionados'!$U130</f>
        <v>7.7208653595024783</v>
      </c>
      <c r="AA130" s="17">
        <f>'precos leite (nominal)'!F130*'precos infla e deflacionados'!$U130</f>
        <v>0.61147461611614584</v>
      </c>
      <c r="AB130" s="5">
        <f>'precos leite (nominal)'!G130*'precos infla e deflacionados'!$U130</f>
        <v>44.912224946430818</v>
      </c>
      <c r="AC130" s="5">
        <f>'precos leite (nominal)'!H130*'precos infla e deflacionados'!$U130</f>
        <v>17.135660313821599</v>
      </c>
      <c r="AD130" s="5">
        <f>'precos leite (nominal)'!I130*'precos infla e deflacionados'!$U130</f>
        <v>252.29299404358139</v>
      </c>
      <c r="AE130" s="5">
        <f>'precos leite (nominal)'!J130*'precos infla e deflacionados'!$U130</f>
        <v>364.03629235768693</v>
      </c>
      <c r="CP130" s="14"/>
      <c r="CQ130" s="14"/>
      <c r="CR130" s="14"/>
      <c r="CS130" s="14"/>
      <c r="CT130" s="14"/>
      <c r="CU130" s="14"/>
      <c r="CV130" s="14"/>
      <c r="CW130" s="14"/>
      <c r="CX130" s="14"/>
      <c r="CY130" s="14"/>
      <c r="CZ130" s="14"/>
      <c r="DA130" s="14"/>
      <c r="DC130" s="6"/>
      <c r="DD130" s="6"/>
      <c r="DE130" s="6"/>
      <c r="DF130" s="6"/>
      <c r="DG130" s="6"/>
      <c r="DH130" s="6"/>
      <c r="DI130" s="6"/>
      <c r="DJ130" s="6"/>
      <c r="DK130" s="6"/>
      <c r="DL130" s="6"/>
      <c r="DM130" s="6"/>
      <c r="DN130" s="6"/>
    </row>
    <row r="131" spans="1:118" x14ac:dyDescent="0.25">
      <c r="A131" s="1">
        <f>'precos leite (nominal)'!A131</f>
        <v>42278</v>
      </c>
      <c r="B131">
        <f>'precos leite (nominal)'!B131*($S$217/S131)</f>
        <v>1.4216360770643002</v>
      </c>
      <c r="C131">
        <f>'precos leite (nominal)'!C131*($S$217/S131)</f>
        <v>2.9846930195213579</v>
      </c>
      <c r="D131">
        <f>'precos leite (nominal)'!D131*($S$217/S131)</f>
        <v>19.821231412801847</v>
      </c>
      <c r="E131">
        <f>'precos leite (nominal)'!E131*($S$217/S131)</f>
        <v>20.664175717081285</v>
      </c>
      <c r="F131">
        <f>'precos leite (nominal)'!F131*($S$217/S131)</f>
        <v>1.576680903179122</v>
      </c>
      <c r="G131">
        <f>'precos leite (nominal)'!G131*($S$217/S131)</f>
        <v>120.57335162477821</v>
      </c>
      <c r="H131">
        <f>'precos leite (nominal)'!H131*($S$217/S131)</f>
        <v>48.208056739650949</v>
      </c>
      <c r="I131">
        <f>'precos leite (nominal)'!I131*($S$217/S131)</f>
        <v>702.52997192315456</v>
      </c>
      <c r="J131">
        <f>'precos leite (nominal)'!J131*($S$217/S131)</f>
        <v>1044.6161602674413</v>
      </c>
      <c r="K131" s="23">
        <f>'precos leite (nominal)'!K131*($S$217/S131)</f>
        <v>0</v>
      </c>
      <c r="L131" s="23">
        <f>'precos leite (nominal)'!L131*($S$217/S131)</f>
        <v>0</v>
      </c>
      <c r="M131" s="23">
        <f>'precos leite (nominal)'!M131*($S$217/S131)</f>
        <v>0</v>
      </c>
      <c r="N131" s="23">
        <f>'precos leite (nominal)'!N131*($S$217/S131)</f>
        <v>0</v>
      </c>
      <c r="O131" s="15">
        <f>'[1]dados mensais - Liquido (R$)'!D135*($S$217/S131)</f>
        <v>1.302909260499137</v>
      </c>
      <c r="P131" s="15">
        <f>'[1]dados mensais - Liquido (R$)'!H135*($S$217/S131)</f>
        <v>1.3757910686876529</v>
      </c>
      <c r="Q131" s="15">
        <f>'[1]dados mensais - Liquido (R$)'!E135*($S$217/S131)</f>
        <v>1.4964280939351764</v>
      </c>
      <c r="R131" s="15">
        <f>'[1]dados mensais - Liquido (R$)'!C135*($S$217/S131)</f>
        <v>1.4762974332056871</v>
      </c>
      <c r="S131" s="10">
        <f t="shared" si="4"/>
        <v>182.60566949297083</v>
      </c>
      <c r="T131" s="7">
        <f>'[2]Variações de Índices de Preços'!H922</f>
        <v>0.82</v>
      </c>
      <c r="U131" s="17">
        <f t="shared" si="5"/>
        <v>0.54762812281602991</v>
      </c>
      <c r="V131" s="17">
        <f>'precos leite (nominal)'!B131*U131</f>
        <v>0.52983020882450893</v>
      </c>
      <c r="W131" s="17">
        <f>'precos leite (nominal)'!B131*'precos infla e deflacionados'!$U131</f>
        <v>0.52983020882450893</v>
      </c>
      <c r="X131" s="17">
        <f>'precos leite (nominal)'!C131*'precos infla e deflacionados'!$U131</f>
        <v>1.11236662555415</v>
      </c>
      <c r="Y131" s="17">
        <f>'precos leite (nominal)'!D131*'precos infla e deflacionados'!$U131</f>
        <v>7.387183927049934</v>
      </c>
      <c r="Z131" s="17">
        <f>'precos leite (nominal)'!E131*'precos infla e deflacionados'!$U131</f>
        <v>7.7013412307152125</v>
      </c>
      <c r="AA131" s="17">
        <f>'precos leite (nominal)'!F131*'precos infla e deflacionados'!$U131</f>
        <v>0.58761393696906439</v>
      </c>
      <c r="AB131" s="5">
        <f>'precos leite (nominal)'!G131*'precos infla e deflacionados'!$U131</f>
        <v>44.936538331207366</v>
      </c>
      <c r="AC131" s="5">
        <f>'precos leite (nominal)'!H131*'precos infla e deflacionados'!$U131</f>
        <v>17.966683022097911</v>
      </c>
      <c r="AD131" s="5">
        <f>'precos leite (nominal)'!I131*'precos infla e deflacionados'!$U131</f>
        <v>261.82622102427553</v>
      </c>
      <c r="AE131" s="5">
        <f>'precos leite (nominal)'!J131*'precos infla e deflacionados'!$U131</f>
        <v>389.31848119588904</v>
      </c>
      <c r="CP131" s="14"/>
      <c r="CQ131" s="14"/>
      <c r="CR131" s="14"/>
      <c r="CS131" s="14"/>
      <c r="CT131" s="14"/>
      <c r="CU131" s="14"/>
      <c r="CV131" s="14"/>
      <c r="CW131" s="14"/>
      <c r="CX131" s="14"/>
      <c r="CY131" s="14"/>
      <c r="CZ131" s="14"/>
      <c r="DA131" s="14"/>
      <c r="DC131" s="6"/>
      <c r="DD131" s="6"/>
      <c r="DE131" s="6"/>
      <c r="DF131" s="6"/>
      <c r="DG131" s="6"/>
      <c r="DH131" s="6"/>
      <c r="DI131" s="6"/>
      <c r="DJ131" s="6"/>
      <c r="DK131" s="6"/>
      <c r="DL131" s="6"/>
      <c r="DM131" s="6"/>
      <c r="DN131" s="6"/>
    </row>
    <row r="132" spans="1:118" x14ac:dyDescent="0.25">
      <c r="A132" s="1">
        <f>'precos leite (nominal)'!A132</f>
        <v>42309</v>
      </c>
      <c r="B132">
        <f>'precos leite (nominal)'!B132*($S$217/S132)</f>
        <v>1.4071301839476047</v>
      </c>
      <c r="C132">
        <f>'precos leite (nominal)'!C132*($S$217/S132)</f>
        <v>3.0132070168488272</v>
      </c>
      <c r="D132">
        <f>'precos leite (nominal)'!D132*($S$217/S132)</f>
        <v>20.032208034730377</v>
      </c>
      <c r="E132">
        <f>'precos leite (nominal)'!E132*($S$217/S132)</f>
        <v>20.547957138982262</v>
      </c>
      <c r="F132">
        <f>'precos leite (nominal)'!F132*($S$217/S132)</f>
        <v>1.5393042001042516</v>
      </c>
      <c r="G132">
        <f>'precos leite (nominal)'!G132*($S$217/S132)</f>
        <v>116.33663000190404</v>
      </c>
      <c r="H132">
        <f>'precos leite (nominal)'!H132*($S$217/S132)</f>
        <v>48.829875824014515</v>
      </c>
      <c r="I132">
        <f>'precos leite (nominal)'!I132*($S$217/S132)</f>
        <v>682.82690536948405</v>
      </c>
      <c r="J132">
        <f>'precos leite (nominal)'!J132*($S$217/S132)</f>
        <v>1058.2708552714062</v>
      </c>
      <c r="K132" s="23">
        <f>'precos leite (nominal)'!K132*($S$217/S132)</f>
        <v>0</v>
      </c>
      <c r="L132" s="23">
        <f>'precos leite (nominal)'!L132*($S$217/S132)</f>
        <v>0</v>
      </c>
      <c r="M132" s="23">
        <f>'precos leite (nominal)'!M132*($S$217/S132)</f>
        <v>0</v>
      </c>
      <c r="N132" s="23">
        <f>'precos leite (nominal)'!N132*($S$217/S132)</f>
        <v>0</v>
      </c>
      <c r="O132" s="15">
        <f>'[1]dados mensais - Liquido (R$)'!D136*($S$217/S132)</f>
        <v>1.3026828075313552</v>
      </c>
      <c r="P132" s="15">
        <f>'[1]dados mensais - Liquido (R$)'!H136*($S$217/S132)</f>
        <v>1.3794909060658673</v>
      </c>
      <c r="Q132" s="15">
        <f>'[1]dados mensais - Liquido (R$)'!E136*($S$217/S132)</f>
        <v>1.470264113424836</v>
      </c>
      <c r="R132" s="15">
        <f>'[1]dados mensais - Liquido (R$)'!C136*($S$217/S132)</f>
        <v>1.4506256791404437</v>
      </c>
      <c r="S132" s="10">
        <f t="shared" ref="S132:S195" si="6">S131*(1+T132/100)</f>
        <v>184.44998675484985</v>
      </c>
      <c r="T132" s="7">
        <f>'[2]Variações de Índices de Preços'!H923</f>
        <v>1.01</v>
      </c>
      <c r="U132" s="17">
        <f t="shared" si="5"/>
        <v>0.54215238374025332</v>
      </c>
      <c r="V132" s="17">
        <f>'precos leite (nominal)'!B132*U132</f>
        <v>0.52442400079194706</v>
      </c>
      <c r="W132" s="17">
        <f>'precos leite (nominal)'!B132*'precos infla e deflacionados'!$U132</f>
        <v>0.52442400079194706</v>
      </c>
      <c r="X132" s="17">
        <f>'precos leite (nominal)'!C132*'precos infla e deflacionados'!$U132</f>
        <v>1.1229935204410835</v>
      </c>
      <c r="Y132" s="17">
        <f>'precos leite (nominal)'!D132*'precos infla e deflacionados'!$U132</f>
        <v>7.4658129021138713</v>
      </c>
      <c r="Z132" s="17">
        <f>'precos leite (nominal)'!E132*'precos infla e deflacionados'!$U132</f>
        <v>7.6580276749487837</v>
      </c>
      <c r="AA132" s="17">
        <f>'precos leite (nominal)'!F132*'precos infla e deflacionados'!$U132</f>
        <v>0.57368399616717891</v>
      </c>
      <c r="AB132" s="5">
        <f>'precos leite (nominal)'!G132*'precos infla e deflacionados'!$U132</f>
        <v>43.357552584859278</v>
      </c>
      <c r="AC132" s="5">
        <f>'precos leite (nominal)'!H132*'precos infla e deflacionados'!$U132</f>
        <v>18.198429065009083</v>
      </c>
      <c r="AD132" s="5">
        <f>'precos leite (nominal)'!I132*'precos infla e deflacionados'!$U132</f>
        <v>254.48307601337251</v>
      </c>
      <c r="AE132" s="5">
        <f>'precos leite (nominal)'!J132*'precos infla e deflacionados'!$U132</f>
        <v>394.40745580908634</v>
      </c>
      <c r="CP132" s="14"/>
      <c r="CQ132" s="14"/>
      <c r="CR132" s="14"/>
      <c r="CS132" s="14"/>
      <c r="CT132" s="14"/>
      <c r="CU132" s="14"/>
      <c r="CV132" s="14"/>
      <c r="CW132" s="14"/>
      <c r="CX132" s="14"/>
      <c r="CY132" s="14"/>
      <c r="CZ132" s="14"/>
      <c r="DA132" s="14"/>
      <c r="DC132" s="6"/>
      <c r="DD132" s="6"/>
      <c r="DE132" s="6"/>
      <c r="DF132" s="6"/>
      <c r="DG132" s="6"/>
      <c r="DH132" s="6"/>
      <c r="DI132" s="6"/>
      <c r="DJ132" s="6"/>
      <c r="DK132" s="6"/>
      <c r="DL132" s="6"/>
      <c r="DM132" s="6"/>
      <c r="DN132" s="6"/>
    </row>
    <row r="133" spans="1:118" x14ac:dyDescent="0.25">
      <c r="A133" s="1">
        <f>'precos leite (nominal)'!A133</f>
        <v>42339</v>
      </c>
      <c r="B133">
        <f>'precos leite (nominal)'!B133*($S$217/S133)</f>
        <v>1.3918770557259899</v>
      </c>
      <c r="C133">
        <f>'precos leite (nominal)'!C133*($S$217/S133)</f>
        <v>2.9361161398812259</v>
      </c>
      <c r="D133">
        <f>'precos leite (nominal)'!D133*($S$217/S133)</f>
        <v>20.225323231336517</v>
      </c>
      <c r="E133">
        <f>'precos leite (nominal)'!E133*($S$217/S133)</f>
        <v>20.834341486542499</v>
      </c>
      <c r="F133">
        <f>'precos leite (nominal)'!F133*($S$217/S133)</f>
        <v>1.5535914777869602</v>
      </c>
      <c r="G133">
        <f>'precos leite (nominal)'!G133*($S$217/S133)</f>
        <v>116.36149820529967</v>
      </c>
      <c r="H133">
        <f>'precos leite (nominal)'!H133*($S$217/S133)</f>
        <v>50.905814056727969</v>
      </c>
      <c r="I133">
        <f>'precos leite (nominal)'!I133*($S$217/S133)</f>
        <v>690.63469821275964</v>
      </c>
      <c r="J133">
        <f>'precos leite (nominal)'!J133*($S$217/S133)</f>
        <v>1047.6209048096123</v>
      </c>
      <c r="K133" s="23">
        <f>'precos leite (nominal)'!K133*($S$217/S133)</f>
        <v>0</v>
      </c>
      <c r="L133" s="23">
        <f>'precos leite (nominal)'!L133*($S$217/S133)</f>
        <v>0</v>
      </c>
      <c r="M133" s="23">
        <f>'precos leite (nominal)'!M133*($S$217/S133)</f>
        <v>0</v>
      </c>
      <c r="N133" s="23">
        <f>'precos leite (nominal)'!N133*($S$217/S133)</f>
        <v>0</v>
      </c>
      <c r="O133" s="15">
        <f>'[1]dados mensais - Liquido (R$)'!D137*($S$217/S133)</f>
        <v>1.3219950296362275</v>
      </c>
      <c r="P133" s="15">
        <f>'[1]dados mensais - Liquido (R$)'!H137*($S$217/S133)</f>
        <v>1.3731457910008988</v>
      </c>
      <c r="Q133" s="15">
        <f>'[1]dados mensais - Liquido (R$)'!E137*($S$217/S133)</f>
        <v>1.4332299247729214</v>
      </c>
      <c r="R133" s="15">
        <f>'[1]dados mensais - Liquido (R$)'!C137*($S$217/S133)</f>
        <v>1.4229997724999872</v>
      </c>
      <c r="S133" s="10">
        <f t="shared" si="6"/>
        <v>186.22070662769642</v>
      </c>
      <c r="T133" s="7">
        <f>'[2]Variações de Índices de Preços'!H924</f>
        <v>0.96</v>
      </c>
      <c r="U133" s="17">
        <f t="shared" si="5"/>
        <v>0.5369972105192683</v>
      </c>
      <c r="V133" s="17">
        <f>'precos leite (nominal)'!B133*U133</f>
        <v>0.51873930536161317</v>
      </c>
      <c r="W133" s="17">
        <f>'precos leite (nominal)'!B133*'precos infla e deflacionados'!$U133</f>
        <v>0.51873930536161317</v>
      </c>
      <c r="X133" s="17">
        <f>'precos leite (nominal)'!C133*'precos infla e deflacionados'!$U133</f>
        <v>1.0942624857542356</v>
      </c>
      <c r="Y133" s="17">
        <f>'precos leite (nominal)'!D133*'precos infla e deflacionados'!$U133</f>
        <v>7.5377850942914257</v>
      </c>
      <c r="Z133" s="17">
        <f>'precos leite (nominal)'!E133*'precos infla e deflacionados'!$U133</f>
        <v>7.7647603902476563</v>
      </c>
      <c r="AA133" s="17">
        <f>'precos leite (nominal)'!F133*'precos infla e deflacionados'!$U133</f>
        <v>0.57900872831226846</v>
      </c>
      <c r="AB133" s="5">
        <f>'precos leite (nominal)'!G133*'precos infla e deflacionados'!$U133</f>
        <v>43.366820727115069</v>
      </c>
      <c r="AC133" s="5">
        <f>'precos leite (nominal)'!H133*'precos infla e deflacionados'!$U133</f>
        <v>18.972111447645748</v>
      </c>
      <c r="AD133" s="5">
        <f>'precos leite (nominal)'!I133*'precos infla e deflacionados'!$U133</f>
        <v>257.39296594888521</v>
      </c>
      <c r="AE133" s="5">
        <f>'precos leite (nominal)'!J133*'precos infla e deflacionados'!$U133</f>
        <v>390.43832083271798</v>
      </c>
      <c r="CP133" s="14"/>
      <c r="CQ133" s="14"/>
      <c r="CR133" s="14"/>
      <c r="CS133" s="14"/>
      <c r="CT133" s="14"/>
      <c r="CU133" s="14"/>
      <c r="CV133" s="14"/>
      <c r="CW133" s="14"/>
      <c r="CX133" s="14"/>
      <c r="CY133" s="14"/>
      <c r="CZ133" s="14"/>
      <c r="DA133" s="14"/>
      <c r="DC133" s="6"/>
      <c r="DD133" s="6"/>
      <c r="DE133" s="6"/>
      <c r="DF133" s="6"/>
      <c r="DG133" s="6"/>
      <c r="DH133" s="6"/>
      <c r="DI133" s="6"/>
      <c r="DJ133" s="6"/>
      <c r="DK133" s="6"/>
      <c r="DL133" s="6"/>
      <c r="DM133" s="6"/>
      <c r="DN133" s="6"/>
    </row>
    <row r="134" spans="1:118" x14ac:dyDescent="0.25">
      <c r="A134" s="1">
        <f>'precos leite (nominal)'!A134</f>
        <v>42370</v>
      </c>
      <c r="B134">
        <f>'precos leite (nominal)'!B134*($S$217/S134)</f>
        <v>1.4200936811807952</v>
      </c>
      <c r="C134">
        <f>'precos leite (nominal)'!C134*($S$217/S134)</f>
        <v>2.9309618106727164</v>
      </c>
      <c r="D134">
        <f>'precos leite (nominal)'!D134*($S$217/S134)</f>
        <v>20.351688223234238</v>
      </c>
      <c r="E134">
        <f>'precos leite (nominal)'!E134*($S$217/S134)</f>
        <v>20.900887863486506</v>
      </c>
      <c r="F134">
        <f>'precos leite (nominal)'!F134*($S$217/S134)</f>
        <v>1.5793046649741338</v>
      </c>
      <c r="G134">
        <f>'precos leite (nominal)'!G134*($S$217/S134)</f>
        <v>117.73076018734204</v>
      </c>
      <c r="H134">
        <f>'precos leite (nominal)'!H134*($S$217/S134)</f>
        <v>59.12006075586055</v>
      </c>
      <c r="I134">
        <f>'precos leite (nominal)'!I134*($S$217/S134)</f>
        <v>699.03866023642922</v>
      </c>
      <c r="J134">
        <f>'precos leite (nominal)'!J134*($S$217/S134)</f>
        <v>1046.0920210673073</v>
      </c>
      <c r="K134" s="23">
        <f>'precos leite (nominal)'!K134*($S$217/S134)</f>
        <v>0</v>
      </c>
      <c r="L134" s="23">
        <f>'precos leite (nominal)'!L134*($S$217/S134)</f>
        <v>0</v>
      </c>
      <c r="M134" s="23">
        <f>'precos leite (nominal)'!M134*($S$217/S134)</f>
        <v>0</v>
      </c>
      <c r="N134" s="23">
        <f>'precos leite (nominal)'!N134*($S$217/S134)</f>
        <v>0</v>
      </c>
      <c r="O134" s="15">
        <f>'[1]dados mensais - Liquido (R$)'!D138*($S$217/S134)</f>
        <v>1.3577751727791132</v>
      </c>
      <c r="P134" s="15">
        <f>'[1]dados mensais - Liquido (R$)'!H138*($S$217/S134)</f>
        <v>1.4296264210504588</v>
      </c>
      <c r="Q134" s="15">
        <f>'[1]dados mensais - Liquido (R$)'!E138*($S$217/S134)</f>
        <v>1.4321874556423089</v>
      </c>
      <c r="R134" s="15">
        <f>'[1]dados mensais - Liquido (R$)'!C138*($S$217/S134)</f>
        <v>1.4565172842648835</v>
      </c>
      <c r="S134" s="10">
        <f t="shared" si="6"/>
        <v>188.58570960186816</v>
      </c>
      <c r="T134" s="7">
        <f>'[2]Variações de Índices de Preços'!H925</f>
        <v>1.27</v>
      </c>
      <c r="U134" s="17">
        <f t="shared" si="5"/>
        <v>0.53026287204430567</v>
      </c>
      <c r="V134" s="17">
        <f>'precos leite (nominal)'!B134*U134</f>
        <v>0.5292553725874215</v>
      </c>
      <c r="W134" s="17">
        <f>'precos leite (nominal)'!B134*'precos infla e deflacionados'!$U134</f>
        <v>0.5292553725874215</v>
      </c>
      <c r="X134" s="17">
        <f>'precos leite (nominal)'!C134*'precos infla e deflacionados'!$U134</f>
        <v>1.0923415164112698</v>
      </c>
      <c r="Y134" s="17">
        <f>'precos leite (nominal)'!D134*'precos infla e deflacionados'!$U134</f>
        <v>7.5848801217217474</v>
      </c>
      <c r="Z134" s="17">
        <f>'precos leite (nominal)'!E134*'precos infla e deflacionados'!$U134</f>
        <v>7.7895615903308499</v>
      </c>
      <c r="AA134" s="17">
        <f>'precos leite (nominal)'!F134*'precos infla e deflacionados'!$U134</f>
        <v>0.58859178796917933</v>
      </c>
      <c r="AB134" s="5">
        <f>'precos leite (nominal)'!G134*'precos infla e deflacionados'!$U134</f>
        <v>43.877131610178118</v>
      </c>
      <c r="AC134" s="5">
        <f>'precos leite (nominal)'!H134*'precos infla e deflacionados'!$U134</f>
        <v>22.033482859184993</v>
      </c>
      <c r="AD134" s="5">
        <f>'precos leite (nominal)'!I134*'precos infla e deflacionados'!$U134</f>
        <v>260.52504245270393</v>
      </c>
      <c r="AE134" s="5">
        <f>'precos leite (nominal)'!J134*'precos infla e deflacionados'!$U134</f>
        <v>389.86852044180046</v>
      </c>
      <c r="CP134" s="14"/>
      <c r="CQ134" s="14"/>
      <c r="CR134" s="14"/>
      <c r="CS134" s="14"/>
      <c r="CT134" s="14"/>
      <c r="CU134" s="14"/>
      <c r="CV134" s="14"/>
      <c r="CW134" s="14"/>
      <c r="CX134" s="14"/>
      <c r="CY134" s="14"/>
      <c r="CZ134" s="14"/>
      <c r="DA134" s="14"/>
      <c r="DC134" s="6"/>
      <c r="DD134" s="6"/>
      <c r="DE134" s="6"/>
      <c r="DF134" s="6"/>
      <c r="DG134" s="6"/>
      <c r="DH134" s="6"/>
      <c r="DI134" s="6"/>
      <c r="DJ134" s="6"/>
      <c r="DK134" s="6"/>
      <c r="DL134" s="6"/>
      <c r="DM134" s="6"/>
      <c r="DN134" s="6"/>
    </row>
    <row r="135" spans="1:118" x14ac:dyDescent="0.25">
      <c r="A135" s="1">
        <f>'precos leite (nominal)'!A135</f>
        <v>42401</v>
      </c>
      <c r="B135">
        <f>'precos leite (nominal)'!B135*($S$217/S135)</f>
        <v>1.4744068765765359</v>
      </c>
      <c r="C135">
        <f>'precos leite (nominal)'!C135*($S$217/S135)</f>
        <v>3.1022332904249987</v>
      </c>
      <c r="D135">
        <f>'precos leite (nominal)'!D135*($S$217/S135)</f>
        <v>20.587548200093174</v>
      </c>
      <c r="E135">
        <f>'precos leite (nominal)'!E135*($S$217/S135)</f>
        <v>21.715633032974992</v>
      </c>
      <c r="F135">
        <f>'precos leite (nominal)'!F135*($S$217/S135)</f>
        <v>1.7062283097337492</v>
      </c>
      <c r="G135">
        <f>'precos leite (nominal)'!G135*($S$217/S135)</f>
        <v>109.74781101791558</v>
      </c>
      <c r="H135">
        <f>'precos leite (nominal)'!H135*($S$217/S135)</f>
        <v>60.609326290872716</v>
      </c>
      <c r="I135">
        <f>'precos leite (nominal)'!I135*($S$217/S135)</f>
        <v>690.70407834130913</v>
      </c>
      <c r="J135">
        <f>'precos leite (nominal)'!J135*($S$217/S135)</f>
        <v>1054.2101195495438</v>
      </c>
      <c r="K135" s="23">
        <f>'precos leite (nominal)'!K135*($S$217/S135)</f>
        <v>0</v>
      </c>
      <c r="L135" s="23">
        <f>'precos leite (nominal)'!L135*($S$217/S135)</f>
        <v>0</v>
      </c>
      <c r="M135" s="23">
        <f>'precos leite (nominal)'!M135*($S$217/S135)</f>
        <v>0</v>
      </c>
      <c r="N135" s="23">
        <f>'precos leite (nominal)'!N135*($S$217/S135)</f>
        <v>0</v>
      </c>
      <c r="O135" s="15">
        <f>'[1]dados mensais - Liquido (R$)'!D139*($S$217/S135)</f>
        <v>1.3943128534419267</v>
      </c>
      <c r="P135" s="15">
        <f>'[1]dados mensais - Liquido (R$)'!H139*($S$217/S135)</f>
        <v>1.4985196898793844</v>
      </c>
      <c r="Q135" s="15">
        <f>'[1]dados mensais - Liquido (R$)'!E139*($S$217/S135)</f>
        <v>1.4652411873093709</v>
      </c>
      <c r="R135" s="15">
        <f>'[1]dados mensais - Liquido (R$)'!C139*($S$217/S135)</f>
        <v>1.5074033579383288</v>
      </c>
      <c r="S135" s="10">
        <f t="shared" si="6"/>
        <v>190.28298098828495</v>
      </c>
      <c r="T135" s="7">
        <f>'[2]Variações de Índices de Preços'!H926</f>
        <v>0.9</v>
      </c>
      <c r="U135" s="17">
        <f t="shared" si="5"/>
        <v>0.52553307437493135</v>
      </c>
      <c r="V135" s="17">
        <f>'precos leite (nominal)'!B135*U135</f>
        <v>0.54949738256642822</v>
      </c>
      <c r="W135" s="17">
        <f>'precos leite (nominal)'!B135*'precos infla e deflacionados'!$U135</f>
        <v>0.54949738256642822</v>
      </c>
      <c r="X135" s="17">
        <f>'precos leite (nominal)'!C135*'precos infla e deflacionados'!$U135</f>
        <v>1.1561727636248491</v>
      </c>
      <c r="Y135" s="17">
        <f>'precos leite (nominal)'!D135*'precos infla e deflacionados'!$U135</f>
        <v>7.6727828858739979</v>
      </c>
      <c r="Z135" s="17">
        <f>'precos leite (nominal)'!E135*'precos infla e deflacionados'!$U135</f>
        <v>8.0932093453739427</v>
      </c>
      <c r="AA135" s="17">
        <f>'precos leite (nominal)'!F135*'precos infla e deflacionados'!$U135</f>
        <v>0.63589501999366693</v>
      </c>
      <c r="AB135" s="5">
        <f>'precos leite (nominal)'!G135*'precos infla e deflacionados'!$U135</f>
        <v>40.901962582245972</v>
      </c>
      <c r="AC135" s="5">
        <f>'precos leite (nominal)'!H135*'precos infla e deflacionados'!$U135</f>
        <v>22.588517922054287</v>
      </c>
      <c r="AD135" s="5">
        <f>'precos leite (nominal)'!I135*'precos infla e deflacionados'!$U135</f>
        <v>257.41882326116837</v>
      </c>
      <c r="AE135" s="5">
        <f>'precos leite (nominal)'!J135*'precos infla e deflacionados'!$U135</f>
        <v>392.8940583297973</v>
      </c>
      <c r="CP135" s="14"/>
      <c r="CQ135" s="14"/>
      <c r="CR135" s="14"/>
      <c r="CS135" s="14"/>
      <c r="CT135" s="14"/>
      <c r="CU135" s="14"/>
      <c r="CV135" s="14"/>
      <c r="CW135" s="14"/>
      <c r="CX135" s="14"/>
      <c r="CY135" s="14"/>
      <c r="CZ135" s="14"/>
      <c r="DA135" s="14"/>
      <c r="DC135" s="6"/>
      <c r="DD135" s="6"/>
      <c r="DE135" s="6"/>
      <c r="DF135" s="6"/>
      <c r="DG135" s="6"/>
      <c r="DH135" s="6"/>
      <c r="DI135" s="6"/>
      <c r="DJ135" s="6"/>
      <c r="DK135" s="6"/>
      <c r="DL135" s="6"/>
      <c r="DM135" s="6"/>
      <c r="DN135" s="6"/>
    </row>
    <row r="136" spans="1:118" x14ac:dyDescent="0.25">
      <c r="A136" s="1">
        <f>'precos leite (nominal)'!A136</f>
        <v>42430</v>
      </c>
      <c r="B136">
        <f>'precos leite (nominal)'!B136*($S$217/S136)</f>
        <v>1.5540230671034501</v>
      </c>
      <c r="C136">
        <f>'precos leite (nominal)'!C136*($S$217/S136)</f>
        <v>3.2995610839294431</v>
      </c>
      <c r="D136">
        <f>'precos leite (nominal)'!D136*($S$217/S136)</f>
        <v>20.763365663467486</v>
      </c>
      <c r="E136">
        <f>'precos leite (nominal)'!E136*($S$217/S136)</f>
        <v>22.549340854428447</v>
      </c>
      <c r="F136">
        <f>'precos leite (nominal)'!F136*($S$217/S136)</f>
        <v>1.7972077393317818</v>
      </c>
      <c r="G136">
        <f>'precos leite (nominal)'!G136*($S$217/S136)</f>
        <v>104.64203769480761</v>
      </c>
      <c r="H136">
        <f>'precos leite (nominal)'!H136*($S$217/S136)</f>
        <v>67.09469191342717</v>
      </c>
      <c r="I136">
        <f>'precos leite (nominal)'!I136*($S$217/S136)</f>
        <v>689.48955892778918</v>
      </c>
      <c r="J136">
        <f>'precos leite (nominal)'!J136*($S$217/S136)</f>
        <v>1069.0954457587009</v>
      </c>
      <c r="K136" s="23">
        <f>'precos leite (nominal)'!K136*($S$217/S136)</f>
        <v>0</v>
      </c>
      <c r="L136" s="23">
        <f>'precos leite (nominal)'!L136*($S$217/S136)</f>
        <v>0</v>
      </c>
      <c r="M136" s="23">
        <f>'precos leite (nominal)'!M136*($S$217/S136)</f>
        <v>0</v>
      </c>
      <c r="N136" s="23">
        <f>'precos leite (nominal)'!N136*($S$217/S136)</f>
        <v>0</v>
      </c>
      <c r="O136" s="15">
        <f>'[1]dados mensais - Liquido (R$)'!D140*($S$217/S136)</f>
        <v>1.4519472837835903</v>
      </c>
      <c r="P136" s="15">
        <f>'[1]dados mensais - Liquido (R$)'!H140*($S$217/S136)</f>
        <v>1.599655294859921</v>
      </c>
      <c r="Q136" s="15">
        <f>'[1]dados mensais - Liquido (R$)'!E140*($S$217/S136)</f>
        <v>1.5315579703618027</v>
      </c>
      <c r="R136" s="15">
        <f>'[1]dados mensais - Liquido (R$)'!C140*($S$217/S136)</f>
        <v>1.5974087851857564</v>
      </c>
      <c r="S136" s="10">
        <f t="shared" si="6"/>
        <v>191.10119780653457</v>
      </c>
      <c r="T136" s="7">
        <f>'[2]Variações de Índices de Preços'!H927</f>
        <v>0.43</v>
      </c>
      <c r="U136" s="17">
        <f t="shared" si="5"/>
        <v>0.52328295765700616</v>
      </c>
      <c r="V136" s="17">
        <f>'precos leite (nominal)'!B136*U136</f>
        <v>0.57916957753477438</v>
      </c>
      <c r="W136" s="17">
        <f>'precos leite (nominal)'!B136*'precos infla e deflacionados'!$U136</f>
        <v>0.57916957753477438</v>
      </c>
      <c r="X136" s="17">
        <f>'precos leite (nominal)'!C136*'precos infla e deflacionados'!$U136</f>
        <v>1.2297149504939646</v>
      </c>
      <c r="Y136" s="17">
        <f>'precos leite (nominal)'!D136*'precos infla e deflacionados'!$U136</f>
        <v>7.7383083778318058</v>
      </c>
      <c r="Z136" s="17">
        <f>'precos leite (nominal)'!E136*'precos infla e deflacionados'!$U136</f>
        <v>8.4039242999715178</v>
      </c>
      <c r="AA136" s="17">
        <f>'precos leite (nominal)'!F136*'precos infla e deflacionados'!$U136</f>
        <v>0.66980218580096795</v>
      </c>
      <c r="AB136" s="5">
        <f>'precos leite (nominal)'!G136*'precos infla e deflacionados'!$U136</f>
        <v>38.999089554727441</v>
      </c>
      <c r="AC136" s="5">
        <f>'precos leite (nominal)'!H136*'precos infla e deflacionados'!$U136</f>
        <v>25.005551843419735</v>
      </c>
      <c r="AD136" s="5">
        <f>'precos leite (nominal)'!I136*'precos infla e deflacionados'!$U136</f>
        <v>256.9661834577276</v>
      </c>
      <c r="AE136" s="5">
        <f>'precos leite (nominal)'!J136*'precos infla e deflacionados'!$U136</f>
        <v>398.44167745754527</v>
      </c>
      <c r="CP136" s="14"/>
      <c r="CQ136" s="14"/>
      <c r="CR136" s="14"/>
      <c r="CS136" s="14"/>
      <c r="CT136" s="14"/>
      <c r="CU136" s="14"/>
      <c r="CV136" s="14"/>
      <c r="CW136" s="14"/>
      <c r="CX136" s="14"/>
      <c r="CY136" s="14"/>
      <c r="CZ136" s="14"/>
      <c r="DA136" s="14"/>
      <c r="DC136" s="6"/>
      <c r="DD136" s="6"/>
      <c r="DE136" s="6"/>
      <c r="DF136" s="6"/>
      <c r="DG136" s="6"/>
      <c r="DH136" s="6"/>
      <c r="DI136" s="6"/>
      <c r="DJ136" s="6"/>
      <c r="DK136" s="6"/>
      <c r="DL136" s="6"/>
      <c r="DM136" s="6"/>
      <c r="DN136" s="6"/>
    </row>
    <row r="137" spans="1:118" x14ac:dyDescent="0.25">
      <c r="A137" s="1">
        <f>'precos leite (nominal)'!A137</f>
        <v>42461</v>
      </c>
      <c r="B137">
        <f>'precos leite (nominal)'!B137*($S$217/S137)</f>
        <v>1.6147974505367295</v>
      </c>
      <c r="C137">
        <f>'precos leite (nominal)'!C137*($S$217/S137)</f>
        <v>3.4330669158416338</v>
      </c>
      <c r="D137">
        <f>'precos leite (nominal)'!D137*($S$217/S137)</f>
        <v>20.478383708561033</v>
      </c>
      <c r="E137">
        <f>'precos leite (nominal)'!E137*($S$217/S137)</f>
        <v>23.082490564236025</v>
      </c>
      <c r="F137">
        <f>'precos leite (nominal)'!F137*($S$217/S137)</f>
        <v>1.9258668064477458</v>
      </c>
      <c r="G137">
        <f>'precos leite (nominal)'!G137*($S$217/S137)</f>
        <v>108.91265234941902</v>
      </c>
      <c r="H137">
        <f>'precos leite (nominal)'!H137*($S$217/S137)</f>
        <v>68.268489399430479</v>
      </c>
      <c r="I137">
        <f>'precos leite (nominal)'!I137*($S$217/S137)</f>
        <v>651.31489616188753</v>
      </c>
      <c r="J137">
        <f>'precos leite (nominal)'!J137*($S$217/S137)</f>
        <v>1064.5640461558685</v>
      </c>
      <c r="K137" s="23">
        <f>'precos leite (nominal)'!K137*($S$217/S137)</f>
        <v>0</v>
      </c>
      <c r="L137" s="23">
        <f>'precos leite (nominal)'!L137*($S$217/S137)</f>
        <v>0</v>
      </c>
      <c r="M137" s="23">
        <f>'precos leite (nominal)'!M137*($S$217/S137)</f>
        <v>0</v>
      </c>
      <c r="N137" s="23">
        <f>'precos leite (nominal)'!N137*($S$217/S137)</f>
        <v>0</v>
      </c>
      <c r="O137" s="15">
        <f>'[1]dados mensais - Liquido (R$)'!D141*($S$217/S137)</f>
        <v>1.5092934428791571</v>
      </c>
      <c r="P137" s="15">
        <f>'[1]dados mensais - Liquido (R$)'!H141*($S$217/S137)</f>
        <v>1.6431272303707072</v>
      </c>
      <c r="Q137" s="15">
        <f>'[1]dados mensais - Liquido (R$)'!E141*($S$217/S137)</f>
        <v>1.5993067827457366</v>
      </c>
      <c r="R137" s="15">
        <f>'[1]dados mensais - Liquido (R$)'!C141*($S$217/S137)</f>
        <v>1.6672703432341465</v>
      </c>
      <c r="S137" s="10">
        <f t="shared" si="6"/>
        <v>192.26691511315443</v>
      </c>
      <c r="T137" s="7">
        <f>'[2]Variações de Índices de Preços'!H928</f>
        <v>0.61</v>
      </c>
      <c r="U137" s="17">
        <f t="shared" si="5"/>
        <v>0.52011028491900035</v>
      </c>
      <c r="V137" s="17">
        <f>'precos leite (nominal)'!B137*U137</f>
        <v>0.6018196106797753</v>
      </c>
      <c r="W137" s="17">
        <f>'precos leite (nominal)'!B137*'precos infla e deflacionados'!$U137</f>
        <v>0.6018196106797753</v>
      </c>
      <c r="X137" s="17">
        <f>'precos leite (nominal)'!C137*'precos infla e deflacionados'!$U137</f>
        <v>1.2794713009007408</v>
      </c>
      <c r="Y137" s="17">
        <f>'precos leite (nominal)'!D137*'precos infla e deflacionados'!$U137</f>
        <v>7.6320983209014122</v>
      </c>
      <c r="Z137" s="17">
        <f>'precos leite (nominal)'!E137*'precos infla e deflacionados'!$U137</f>
        <v>8.6026241125602656</v>
      </c>
      <c r="AA137" s="17">
        <f>'precos leite (nominal)'!F137*'precos infla e deflacionados'!$U137</f>
        <v>0.71775219318822048</v>
      </c>
      <c r="AB137" s="5">
        <f>'precos leite (nominal)'!G137*'precos infla e deflacionados'!$U137</f>
        <v>40.590706910791091</v>
      </c>
      <c r="AC137" s="5">
        <f>'precos leite (nominal)'!H137*'precos infla e deflacionados'!$U137</f>
        <v>25.443014972810118</v>
      </c>
      <c r="AD137" s="5">
        <f>'precos leite (nominal)'!I137*'precos infla e deflacionados'!$U137</f>
        <v>242.73885068854941</v>
      </c>
      <c r="AE137" s="5">
        <f>'precos leite (nominal)'!J137*'precos infla e deflacionados'!$U137</f>
        <v>396.75286803819404</v>
      </c>
      <c r="CP137" s="14"/>
      <c r="CQ137" s="14"/>
      <c r="CR137" s="14"/>
      <c r="CS137" s="14"/>
      <c r="CT137" s="14"/>
      <c r="CU137" s="14"/>
      <c r="CV137" s="14"/>
      <c r="CW137" s="14"/>
      <c r="CX137" s="14"/>
      <c r="CY137" s="14"/>
      <c r="CZ137" s="14"/>
      <c r="DA137" s="14"/>
      <c r="DC137" s="6"/>
      <c r="DD137" s="6"/>
      <c r="DE137" s="6"/>
      <c r="DF137" s="6"/>
      <c r="DG137" s="6"/>
      <c r="DH137" s="6"/>
      <c r="DI137" s="6"/>
      <c r="DJ137" s="6"/>
      <c r="DK137" s="6"/>
      <c r="DL137" s="6"/>
      <c r="DM137" s="6"/>
      <c r="DN137" s="6"/>
    </row>
    <row r="138" spans="1:118" x14ac:dyDescent="0.25">
      <c r="A138" s="1">
        <f>'precos leite (nominal)'!A138</f>
        <v>42491</v>
      </c>
      <c r="B138">
        <f>'precos leite (nominal)'!B138*($S$217/S138)</f>
        <v>1.6845539358537343</v>
      </c>
      <c r="C138">
        <f>'precos leite (nominal)'!C138*($S$217/S138)</f>
        <v>3.724989796503531</v>
      </c>
      <c r="D138">
        <f>'precos leite (nominal)'!D138*($S$217/S138)</f>
        <v>21.283677759204192</v>
      </c>
      <c r="E138">
        <f>'precos leite (nominal)'!E138*($S$217/S138)</f>
        <v>23.803931078771637</v>
      </c>
      <c r="F138">
        <f>'precos leite (nominal)'!F138*($S$217/S138)</f>
        <v>1.9525039453791742</v>
      </c>
      <c r="G138">
        <f>'precos leite (nominal)'!G138*($S$217/S138)</f>
        <v>119.67774351864317</v>
      </c>
      <c r="H138">
        <f>'precos leite (nominal)'!H138*($S$217/S138)</f>
        <v>71.285846511030414</v>
      </c>
      <c r="I138">
        <f>'precos leite (nominal)'!I138*($S$217/S138)</f>
        <v>637.49484609058572</v>
      </c>
      <c r="J138">
        <f>'precos leite (nominal)'!J138*($S$217/S138)</f>
        <v>1096.4532853175281</v>
      </c>
      <c r="K138" s="23">
        <f>'precos leite (nominal)'!K138*($S$217/S138)</f>
        <v>0</v>
      </c>
      <c r="L138" s="23">
        <f>'precos leite (nominal)'!L138*($S$217/S138)</f>
        <v>0</v>
      </c>
      <c r="M138" s="23">
        <f>'precos leite (nominal)'!M138*($S$217/S138)</f>
        <v>0</v>
      </c>
      <c r="N138" s="23">
        <f>'precos leite (nominal)'!N138*($S$217/S138)</f>
        <v>0</v>
      </c>
      <c r="O138" s="15">
        <f>'[1]dados mensais - Liquido (R$)'!D142*($S$217/S138)</f>
        <v>1.5649111409028404</v>
      </c>
      <c r="P138" s="15">
        <f>'[1]dados mensais - Liquido (R$)'!H142*($S$217/S138)</f>
        <v>1.7273428521035334</v>
      </c>
      <c r="Q138" s="15">
        <f>'[1]dados mensais - Liquido (R$)'!E142*($S$217/S138)</f>
        <v>1.656581893515678</v>
      </c>
      <c r="R138" s="15">
        <f>'[1]dados mensais - Liquido (R$)'!C142*($S$217/S138)</f>
        <v>1.7497758761568261</v>
      </c>
      <c r="S138" s="10">
        <f t="shared" si="6"/>
        <v>193.76659705103702</v>
      </c>
      <c r="T138" s="7">
        <f>'[2]Variações de Índices de Preços'!H929</f>
        <v>0.78</v>
      </c>
      <c r="U138" s="17">
        <f t="shared" si="5"/>
        <v>0.51608482329728156</v>
      </c>
      <c r="V138" s="17">
        <f>'precos leite (nominal)'!B138*U138</f>
        <v>0.62781718754114302</v>
      </c>
      <c r="W138" s="17">
        <f>'precos leite (nominal)'!B138*'precos infla e deflacionados'!$U138</f>
        <v>0.62781718754114302</v>
      </c>
      <c r="X138" s="17">
        <f>'precos leite (nominal)'!C138*'precos infla e deflacionados'!$U138</f>
        <v>1.3882681746696874</v>
      </c>
      <c r="Y138" s="17">
        <f>'precos leite (nominal)'!D138*'precos infla e deflacionados'!$U138</f>
        <v>7.9322237340792183</v>
      </c>
      <c r="Z138" s="17">
        <f>'precos leite (nominal)'!E138*'precos infla e deflacionados'!$U138</f>
        <v>8.8714981124802712</v>
      </c>
      <c r="AA138" s="17">
        <f>'precos leite (nominal)'!F138*'precos infla e deflacionados'!$U138</f>
        <v>0.72767960084916694</v>
      </c>
      <c r="AB138" s="5">
        <f>'precos leite (nominal)'!G138*'precos infla e deflacionados'!$U138</f>
        <v>44.602753730806434</v>
      </c>
      <c r="AC138" s="5">
        <f>'precos leite (nominal)'!H138*'precos infla e deflacionados'!$U138</f>
        <v>26.567555193988536</v>
      </c>
      <c r="AD138" s="5">
        <f>'precos leite (nominal)'!I138*'precos infla e deflacionados'!$U138</f>
        <v>237.5882498186252</v>
      </c>
      <c r="AE138" s="5">
        <f>'precos leite (nominal)'!J138*'precos infla e deflacionados'!$U138</f>
        <v>408.63768336953183</v>
      </c>
      <c r="CP138" s="14"/>
      <c r="CQ138" s="14"/>
      <c r="CR138" s="14"/>
      <c r="CS138" s="14"/>
      <c r="CT138" s="14"/>
      <c r="CU138" s="14"/>
      <c r="CV138" s="14"/>
      <c r="CW138" s="14"/>
      <c r="CX138" s="14"/>
      <c r="CY138" s="14"/>
      <c r="CZ138" s="14"/>
      <c r="DA138" s="14"/>
      <c r="DC138" s="6"/>
      <c r="DD138" s="6"/>
      <c r="DE138" s="6"/>
      <c r="DF138" s="6"/>
      <c r="DG138" s="6"/>
      <c r="DH138" s="6"/>
      <c r="DI138" s="6"/>
      <c r="DJ138" s="6"/>
      <c r="DK138" s="6"/>
      <c r="DL138" s="6"/>
      <c r="DM138" s="6"/>
      <c r="DN138" s="6"/>
    </row>
    <row r="139" spans="1:118" x14ac:dyDescent="0.25">
      <c r="A139" s="1">
        <f>'precos leite (nominal)'!A139</f>
        <v>42522</v>
      </c>
      <c r="B139">
        <f>'precos leite (nominal)'!B139*($S$217/S139)</f>
        <v>1.9060901735784705</v>
      </c>
      <c r="C139">
        <f>'precos leite (nominal)'!C139*($S$217/S139)</f>
        <v>4.5537519530941521</v>
      </c>
      <c r="D139">
        <f>'precos leite (nominal)'!D139*($S$217/S139)</f>
        <v>22.550731641655954</v>
      </c>
      <c r="E139">
        <f>'precos leite (nominal)'!E139*($S$217/S139)</f>
        <v>26.687746294800277</v>
      </c>
      <c r="F139">
        <f>'precos leite (nominal)'!F139*($S$217/S139)</f>
        <v>2.2354782315189476</v>
      </c>
      <c r="G139">
        <f>'precos leite (nominal)'!G139*($S$217/S139)</f>
        <v>131.41525987611135</v>
      </c>
      <c r="H139">
        <f>'precos leite (nominal)'!H139*($S$217/S139)</f>
        <v>67.308969984371004</v>
      </c>
      <c r="I139">
        <f>'precos leite (nominal)'!I139*($S$217/S139)</f>
        <v>669.08729058576318</v>
      </c>
      <c r="J139">
        <f>'precos leite (nominal)'!J139*($S$217/S139)</f>
        <v>1233.3416915119622</v>
      </c>
      <c r="K139" s="23">
        <f>'precos leite (nominal)'!K139*($S$217/S139)</f>
        <v>0</v>
      </c>
      <c r="L139" s="23">
        <f>'precos leite (nominal)'!L139*($S$217/S139)</f>
        <v>0</v>
      </c>
      <c r="M139" s="23">
        <f>'precos leite (nominal)'!M139*($S$217/S139)</f>
        <v>0</v>
      </c>
      <c r="N139" s="23">
        <f>'precos leite (nominal)'!N139*($S$217/S139)</f>
        <v>0</v>
      </c>
      <c r="O139" s="15">
        <f>'[1]dados mensais - Liquido (R$)'!D143*($S$217/S139)</f>
        <v>1.779551066275824</v>
      </c>
      <c r="P139" s="15">
        <f>'[1]dados mensais - Liquido (R$)'!H143*($S$217/S139)</f>
        <v>1.9106439255315648</v>
      </c>
      <c r="Q139" s="15">
        <f>'[1]dados mensais - Liquido (R$)'!E143*($S$217/S139)</f>
        <v>1.8729719775559677</v>
      </c>
      <c r="R139" s="15">
        <f>'[1]dados mensais - Liquido (R$)'!C143*($S$217/S139)</f>
        <v>1.9593552721813294</v>
      </c>
      <c r="S139" s="10">
        <f t="shared" si="6"/>
        <v>194.44478014071566</v>
      </c>
      <c r="T139" s="7">
        <f>'[2]Variações de Índices de Preços'!H930</f>
        <v>0.35</v>
      </c>
      <c r="U139" s="17">
        <f t="shared" si="5"/>
        <v>0.5142848264048645</v>
      </c>
      <c r="V139" s="17">
        <f>'precos leite (nominal)'!B139*U139</f>
        <v>0.71038163071303928</v>
      </c>
      <c r="W139" s="17">
        <f>'precos leite (nominal)'!B139*'precos infla e deflacionados'!$U139</f>
        <v>0.71038163071303928</v>
      </c>
      <c r="X139" s="17">
        <f>'precos leite (nominal)'!C139*'precos infla e deflacionados'!$U139</f>
        <v>1.6971399271360528</v>
      </c>
      <c r="Y139" s="17">
        <f>'precos leite (nominal)'!D139*'precos infla e deflacionados'!$U139</f>
        <v>8.4044426331082978</v>
      </c>
      <c r="Z139" s="17">
        <f>'precos leite (nominal)'!E139*'precos infla e deflacionados'!$U139</f>
        <v>9.9462685426700794</v>
      </c>
      <c r="AA139" s="17">
        <f>'precos leite (nominal)'!F139*'precos infla e deflacionados'!$U139</f>
        <v>0.83314141877588055</v>
      </c>
      <c r="AB139" s="5">
        <f>'precos leite (nominal)'!G139*'precos infla e deflacionados'!$U139</f>
        <v>48.977214145176724</v>
      </c>
      <c r="AC139" s="5">
        <f>'precos leite (nominal)'!H139*'precos infla e deflacionados'!$U139</f>
        <v>25.085411237048184</v>
      </c>
      <c r="AD139" s="5">
        <f>'precos leite (nominal)'!I139*'precos infla e deflacionados'!$U139</f>
        <v>249.36245260807755</v>
      </c>
      <c r="AE139" s="5">
        <f>'precos leite (nominal)'!J139*'precos infla e deflacionados'!$U139</f>
        <v>459.65468695417763</v>
      </c>
      <c r="CP139" s="14"/>
      <c r="CQ139" s="14"/>
      <c r="CR139" s="14"/>
      <c r="CS139" s="14"/>
      <c r="CT139" s="14"/>
      <c r="CU139" s="14"/>
      <c r="CV139" s="14"/>
      <c r="CW139" s="14"/>
      <c r="CX139" s="14"/>
      <c r="CY139" s="14"/>
      <c r="CZ139" s="14"/>
      <c r="DA139" s="14"/>
      <c r="DC139" s="6"/>
      <c r="DD139" s="6"/>
      <c r="DE139" s="6"/>
      <c r="DF139" s="6"/>
      <c r="DG139" s="6"/>
      <c r="DH139" s="6"/>
      <c r="DI139" s="6"/>
      <c r="DJ139" s="6"/>
      <c r="DK139" s="6"/>
      <c r="DL139" s="6"/>
      <c r="DM139" s="6"/>
      <c r="DN139" s="6"/>
    </row>
    <row r="140" spans="1:118" x14ac:dyDescent="0.25">
      <c r="A140" s="1">
        <f>'precos leite (nominal)'!A140</f>
        <v>42552</v>
      </c>
      <c r="B140">
        <f>'precos leite (nominal)'!B140*($S$217/S140)</f>
        <v>2.1646095092304436</v>
      </c>
      <c r="C140">
        <f>'precos leite (nominal)'!C140*($S$217/S140)</f>
        <v>4.8459357988225937</v>
      </c>
      <c r="D140">
        <f>'precos leite (nominal)'!D140*($S$217/S140)</f>
        <v>25.377328378763309</v>
      </c>
      <c r="E140">
        <f>'precos leite (nominal)'!E140*($S$217/S140)</f>
        <v>30.681774816907929</v>
      </c>
      <c r="F140">
        <f>'precos leite (nominal)'!F140*($S$217/S140)</f>
        <v>2.6494776463817584</v>
      </c>
      <c r="G140">
        <f>'precos leite (nominal)'!G140*($S$217/S140)</f>
        <v>120.06977712784837</v>
      </c>
      <c r="H140">
        <f>'precos leite (nominal)'!H140*($S$217/S140)</f>
        <v>60.984399119406426</v>
      </c>
      <c r="I140">
        <f>'precos leite (nominal)'!I140*($S$217/S140)</f>
        <v>684.35687289226928</v>
      </c>
      <c r="J140">
        <f>'precos leite (nominal)'!J140*($S$217/S140)</f>
        <v>1241.2838727226629</v>
      </c>
      <c r="K140" s="23">
        <f>'precos leite (nominal)'!K140*($S$217/S140)</f>
        <v>0</v>
      </c>
      <c r="L140" s="23">
        <f>'precos leite (nominal)'!L140*($S$217/S140)</f>
        <v>0</v>
      </c>
      <c r="M140" s="23">
        <f>'precos leite (nominal)'!M140*($S$217/S140)</f>
        <v>0</v>
      </c>
      <c r="N140" s="23">
        <f>'precos leite (nominal)'!N140*($S$217/S140)</f>
        <v>0</v>
      </c>
      <c r="O140" s="15">
        <f>'[1]dados mensais - Liquido (R$)'!D144*($S$217/S140)</f>
        <v>2.1024222877894627</v>
      </c>
      <c r="P140" s="15">
        <f>'[1]dados mensais - Liquido (R$)'!H144*($S$217/S140)</f>
        <v>2.1415466986298153</v>
      </c>
      <c r="Q140" s="15">
        <f>'[1]dados mensais - Liquido (R$)'!E144*($S$217/S140)</f>
        <v>2.1238377547757605</v>
      </c>
      <c r="R140" s="15">
        <f>'[1]dados mensais - Liquido (R$)'!C144*($S$217/S140)</f>
        <v>2.2137552603913075</v>
      </c>
      <c r="S140" s="10">
        <f t="shared" si="6"/>
        <v>195.45589299744739</v>
      </c>
      <c r="T140" s="7">
        <f>'[2]Variações de Índices de Preços'!H931</f>
        <v>0.52</v>
      </c>
      <c r="U140" s="17">
        <f t="shared" si="5"/>
        <v>0.51162437963078444</v>
      </c>
      <c r="V140" s="17">
        <f>'precos leite (nominal)'!B140*U140</f>
        <v>0.80672932180182089</v>
      </c>
      <c r="W140" s="17">
        <f>'precos leite (nominal)'!B140*'precos infla e deflacionados'!$U140</f>
        <v>0.80672932180182089</v>
      </c>
      <c r="X140" s="17">
        <f>'precos leite (nominal)'!C140*'precos infla e deflacionados'!$U140</f>
        <v>1.8060340600966689</v>
      </c>
      <c r="Y140" s="17">
        <f>'precos leite (nominal)'!D140*'precos infla e deflacionados'!$U140</f>
        <v>9.4578882818546823</v>
      </c>
      <c r="Z140" s="17">
        <f>'precos leite (nominal)'!E140*'precos infla e deflacionados'!$U140</f>
        <v>11.434804884748033</v>
      </c>
      <c r="AA140" s="17">
        <f>'precos leite (nominal)'!F140*'precos infla e deflacionados'!$U140</f>
        <v>0.98743505268741394</v>
      </c>
      <c r="AB140" s="5">
        <f>'precos leite (nominal)'!G140*'precos infla e deflacionados'!$U140</f>
        <v>44.748860918421109</v>
      </c>
      <c r="AC140" s="5">
        <f>'precos leite (nominal)'!H140*'precos infla e deflacionados'!$U140</f>
        <v>22.728303988455181</v>
      </c>
      <c r="AD140" s="5">
        <f>'precos leite (nominal)'!I140*'precos infla e deflacionados'!$U140</f>
        <v>255.05328031893993</v>
      </c>
      <c r="AE140" s="5">
        <f>'precos leite (nominal)'!J140*'precos infla e deflacionados'!$U140</f>
        <v>462.61466215266682</v>
      </c>
      <c r="CP140" s="14"/>
      <c r="CQ140" s="14"/>
      <c r="CR140" s="14"/>
      <c r="CS140" s="14"/>
      <c r="CT140" s="14"/>
      <c r="CU140" s="14"/>
      <c r="CV140" s="14"/>
      <c r="CW140" s="14"/>
      <c r="CX140" s="14"/>
      <c r="CY140" s="14"/>
      <c r="CZ140" s="14"/>
      <c r="DA140" s="14"/>
      <c r="DC140" s="6"/>
      <c r="DD140" s="6"/>
      <c r="DE140" s="6"/>
      <c r="DF140" s="6"/>
      <c r="DG140" s="6"/>
      <c r="DH140" s="6"/>
      <c r="DI140" s="6"/>
      <c r="DJ140" s="6"/>
      <c r="DK140" s="6"/>
      <c r="DL140" s="6"/>
      <c r="DM140" s="6"/>
      <c r="DN140" s="6"/>
    </row>
    <row r="141" spans="1:118" x14ac:dyDescent="0.25">
      <c r="A141" s="1">
        <f>'precos leite (nominal)'!A141</f>
        <v>42583</v>
      </c>
      <c r="B141">
        <f>'precos leite (nominal)'!B141*($S$217/S141)</f>
        <v>2.0852848735432743</v>
      </c>
      <c r="C141">
        <f>'precos leite (nominal)'!C141*($S$217/S141)</f>
        <v>4.1276530891398631</v>
      </c>
      <c r="D141">
        <f>'precos leite (nominal)'!D141*($S$217/S141)</f>
        <v>24.820589436682088</v>
      </c>
      <c r="E141">
        <f>'precos leite (nominal)'!E141*($S$217/S141)</f>
        <v>29.481283818790345</v>
      </c>
      <c r="F141">
        <f>'precos leite (nominal)'!F141*($S$217/S141)</f>
        <v>2.4055196810881321</v>
      </c>
      <c r="G141">
        <f>'precos leite (nominal)'!G141*($S$217/S141)</f>
        <v>111.65467995824591</v>
      </c>
      <c r="H141">
        <f>'precos leite (nominal)'!H141*($S$217/S141)</f>
        <v>62.090694021288186</v>
      </c>
      <c r="I141">
        <f>'precos leite (nominal)'!I141*($S$217/S141)</f>
        <v>654.73515497711662</v>
      </c>
      <c r="J141">
        <f>'precos leite (nominal)'!J141*($S$217/S141)</f>
        <v>1176.540983367858</v>
      </c>
      <c r="K141" s="23">
        <f>'precos leite (nominal)'!K141*($S$217/S141)</f>
        <v>0</v>
      </c>
      <c r="L141" s="23">
        <f>'precos leite (nominal)'!L141*($S$217/S141)</f>
        <v>0</v>
      </c>
      <c r="M141" s="23">
        <f>'precos leite (nominal)'!M141*($S$217/S141)</f>
        <v>0</v>
      </c>
      <c r="N141" s="23">
        <f>'precos leite (nominal)'!N141*($S$217/S141)</f>
        <v>0</v>
      </c>
      <c r="O141" s="15">
        <f>'[1]dados mensais - Liquido (R$)'!D145*($S$217/S141)</f>
        <v>2.0371744799215117</v>
      </c>
      <c r="P141" s="15">
        <f>'[1]dados mensais - Liquido (R$)'!H145*($S$217/S141)</f>
        <v>1.9801800647502759</v>
      </c>
      <c r="Q141" s="15">
        <f>'[1]dados mensais - Liquido (R$)'!E145*($S$217/S141)</f>
        <v>2.0677901849535423</v>
      </c>
      <c r="R141" s="15">
        <f>'[1]dados mensais - Liquido (R$)'!C145*($S$217/S141)</f>
        <v>2.1381789710762917</v>
      </c>
      <c r="S141" s="10">
        <f t="shared" si="6"/>
        <v>196.31589892663615</v>
      </c>
      <c r="T141" s="7">
        <f>'[2]Variações de Índices de Preços'!H932</f>
        <v>0.44</v>
      </c>
      <c r="U141" s="17">
        <f t="shared" si="5"/>
        <v>0.50938309401710913</v>
      </c>
      <c r="V141" s="17">
        <f>'precos leite (nominal)'!B141*U141</f>
        <v>0.77716578654190338</v>
      </c>
      <c r="W141" s="17">
        <f>'precos leite (nominal)'!B141*'precos infla e deflacionados'!$U141</f>
        <v>0.77716578654190338</v>
      </c>
      <c r="X141" s="17">
        <f>'precos leite (nominal)'!C141*'precos infla e deflacionados'!$U141</f>
        <v>1.5383369439316696</v>
      </c>
      <c r="Y141" s="17">
        <f>'precos leite (nominal)'!D141*'precos infla e deflacionados'!$U141</f>
        <v>9.250396987350701</v>
      </c>
      <c r="Z141" s="17">
        <f>'precos leite (nominal)'!E141*'precos infla e deflacionados'!$U141</f>
        <v>10.987393337949044</v>
      </c>
      <c r="AA141" s="17">
        <f>'precos leite (nominal)'!F141*'precos infla e deflacionados'!$U141</f>
        <v>0.89651424547011205</v>
      </c>
      <c r="AB141" s="5">
        <f>'precos leite (nominal)'!G141*'precos infla e deflacionados'!$U141</f>
        <v>41.612634451900902</v>
      </c>
      <c r="AC141" s="5">
        <f>'precos leite (nominal)'!H141*'precos infla e deflacionados'!$U141</f>
        <v>23.140609548465946</v>
      </c>
      <c r="AD141" s="5">
        <f>'precos leite (nominal)'!I141*'precos infla e deflacionados'!$U141</f>
        <v>244.01354853249327</v>
      </c>
      <c r="AE141" s="5">
        <f>'precos leite (nominal)'!J141*'precos infla e deflacionados'!$U141</f>
        <v>438.4856046954348</v>
      </c>
      <c r="CP141" s="14"/>
      <c r="CQ141" s="14"/>
      <c r="CR141" s="14"/>
      <c r="CS141" s="14"/>
      <c r="CT141" s="14"/>
      <c r="CU141" s="14"/>
      <c r="CV141" s="14"/>
      <c r="CW141" s="14"/>
      <c r="CX141" s="14"/>
      <c r="CY141" s="14"/>
      <c r="CZ141" s="14"/>
      <c r="DA141" s="14"/>
      <c r="DC141" s="6"/>
      <c r="DD141" s="6"/>
      <c r="DE141" s="6"/>
      <c r="DF141" s="6"/>
      <c r="DG141" s="6"/>
      <c r="DH141" s="6"/>
      <c r="DI141" s="6"/>
      <c r="DJ141" s="6"/>
      <c r="DK141" s="6"/>
      <c r="DL141" s="6"/>
      <c r="DM141" s="6"/>
      <c r="DN141" s="6"/>
    </row>
    <row r="142" spans="1:118" x14ac:dyDescent="0.25">
      <c r="A142" s="1">
        <f>'precos leite (nominal)'!A142</f>
        <v>42614</v>
      </c>
      <c r="B142">
        <f>'precos leite (nominal)'!B142*($S$217/S142)</f>
        <v>1.9066258508915261</v>
      </c>
      <c r="C142">
        <f>'precos leite (nominal)'!C142*($S$217/S142)</f>
        <v>3.3868864051364409</v>
      </c>
      <c r="D142">
        <f>'precos leite (nominal)'!D142*($S$217/S142)</f>
        <v>24.300909956853964</v>
      </c>
      <c r="E142">
        <f>'precos leite (nominal)'!E142*($S$217/S142)</f>
        <v>27.040464041008683</v>
      </c>
      <c r="F142">
        <f>'precos leite (nominal)'!F142*($S$217/S142)</f>
        <v>2.0212064030652952</v>
      </c>
      <c r="G142">
        <f>'precos leite (nominal)'!G142*($S$217/S142)</f>
        <v>108.57156016465605</v>
      </c>
      <c r="H142">
        <f>'precos leite (nominal)'!H142*($S$217/S142)</f>
        <v>57.219390791538963</v>
      </c>
      <c r="I142">
        <f>'precos leite (nominal)'!I142*($S$217/S142)</f>
        <v>686.86420477500894</v>
      </c>
      <c r="J142">
        <f>'precos leite (nominal)'!J142*($S$217/S142)</f>
        <v>965.21450150190788</v>
      </c>
      <c r="K142" s="23">
        <f>'precos leite (nominal)'!K142*($S$217/S142)</f>
        <v>0</v>
      </c>
      <c r="L142" s="23">
        <f>'precos leite (nominal)'!L142*($S$217/S142)</f>
        <v>0</v>
      </c>
      <c r="M142" s="23">
        <f>'precos leite (nominal)'!M142*($S$217/S142)</f>
        <v>0</v>
      </c>
      <c r="N142" s="23">
        <f>'precos leite (nominal)'!N142*($S$217/S142)</f>
        <v>0</v>
      </c>
      <c r="O142" s="15">
        <f>'[1]dados mensais - Liquido (R$)'!D146*($S$217/S142)</f>
        <v>1.8814973388534171</v>
      </c>
      <c r="P142" s="15">
        <f>'[1]dados mensais - Liquido (R$)'!H146*($S$217/S142)</f>
        <v>1.7527137146581082</v>
      </c>
      <c r="Q142" s="15">
        <f>'[1]dados mensais - Liquido (R$)'!E146*($S$217/S142)</f>
        <v>1.9439089149480684</v>
      </c>
      <c r="R142" s="15">
        <f>'[1]dados mensais - Liquido (R$)'!C146*($S$217/S142)</f>
        <v>1.9549709229648446</v>
      </c>
      <c r="S142" s="10">
        <f t="shared" si="6"/>
        <v>196.47295164577744</v>
      </c>
      <c r="T142" s="7">
        <f>'[2]Variações de Índices de Preços'!H933</f>
        <v>0.08</v>
      </c>
      <c r="U142" s="17">
        <f t="shared" si="5"/>
        <v>0.50897591328648006</v>
      </c>
      <c r="V142" s="17">
        <f>'precos leite (nominal)'!B142*U142</f>
        <v>0.71058127253925474</v>
      </c>
      <c r="W142" s="17">
        <f>'precos leite (nominal)'!B142*'precos infla e deflacionados'!$U142</f>
        <v>0.71058127253925474</v>
      </c>
      <c r="X142" s="17">
        <f>'precos leite (nominal)'!C142*'precos infla e deflacionados'!$U142</f>
        <v>1.2622602649504706</v>
      </c>
      <c r="Y142" s="17">
        <f>'precos leite (nominal)'!D142*'precos infla e deflacionados'!$U142</f>
        <v>9.0567174010196272</v>
      </c>
      <c r="Z142" s="17">
        <f>'precos leite (nominal)'!E142*'precos infla e deflacionados'!$U142</f>
        <v>10.077723083072305</v>
      </c>
      <c r="AA142" s="17">
        <f>'precos leite (nominal)'!F142*'precos infla e deflacionados'!$U142</f>
        <v>0.75328435166399044</v>
      </c>
      <c r="AB142" s="5">
        <f>'precos leite (nominal)'!G142*'precos infla e deflacionados'!$U142</f>
        <v>40.463585106275161</v>
      </c>
      <c r="AC142" s="5">
        <f>'precos leite (nominal)'!H142*'precos infla e deflacionados'!$U142</f>
        <v>21.325121288773449</v>
      </c>
      <c r="AD142" s="5">
        <f>'precos leite (nominal)'!I142*'precos infla e deflacionados'!$U142</f>
        <v>255.98773900105749</v>
      </c>
      <c r="AE142" s="5">
        <f>'precos leite (nominal)'!J142*'precos infla e deflacionados'!$U142</f>
        <v>359.72624016917786</v>
      </c>
      <c r="CP142" s="14"/>
      <c r="CQ142" s="14"/>
      <c r="CR142" s="14"/>
      <c r="CS142" s="14"/>
      <c r="CT142" s="14"/>
      <c r="CU142" s="14"/>
      <c r="CV142" s="14"/>
      <c r="CW142" s="14"/>
      <c r="CX142" s="14"/>
      <c r="CY142" s="14"/>
      <c r="CZ142" s="14"/>
      <c r="DA142" s="14"/>
      <c r="DC142" s="6"/>
      <c r="DD142" s="6"/>
      <c r="DE142" s="6"/>
      <c r="DF142" s="6"/>
      <c r="DG142" s="6"/>
      <c r="DH142" s="6"/>
      <c r="DI142" s="6"/>
      <c r="DJ142" s="6"/>
      <c r="DK142" s="6"/>
      <c r="DL142" s="6"/>
      <c r="DM142" s="6"/>
      <c r="DN142" s="6"/>
    </row>
    <row r="143" spans="1:118" x14ac:dyDescent="0.25">
      <c r="A143" s="1">
        <f>'precos leite (nominal)'!A143</f>
        <v>42644</v>
      </c>
      <c r="B143">
        <f>'precos leite (nominal)'!B143*($S$217/S143)</f>
        <v>1.6796529129801814</v>
      </c>
      <c r="C143">
        <f>'precos leite (nominal)'!C143*($S$217/S143)</f>
        <v>3.0511901103524499</v>
      </c>
      <c r="D143">
        <f>'precos leite (nominal)'!D143*($S$217/S143)</f>
        <v>23.096419424614346</v>
      </c>
      <c r="E143">
        <f>'precos leite (nominal)'!E143*($S$217/S143)</f>
        <v>24.627463033559057</v>
      </c>
      <c r="F143">
        <f>'precos leite (nominal)'!F143*($S$217/S143)</f>
        <v>1.8525082812854161</v>
      </c>
      <c r="G143">
        <f>'precos leite (nominal)'!G143*($S$217/S143)</f>
        <v>104.48078599527639</v>
      </c>
      <c r="H143">
        <f>'precos leite (nominal)'!H143*($S$217/S143)</f>
        <v>57.367141559173497</v>
      </c>
      <c r="I143">
        <f>'precos leite (nominal)'!I143*($S$217/S143)</f>
        <v>696.15013682276413</v>
      </c>
      <c r="J143">
        <f>'precos leite (nominal)'!J143*($S$217/S143)</f>
        <v>863.86070823210559</v>
      </c>
      <c r="K143" s="23">
        <f>'precos leite (nominal)'!K143*($S$217/S143)</f>
        <v>0</v>
      </c>
      <c r="L143" s="23">
        <f>'precos leite (nominal)'!L143*($S$217/S143)</f>
        <v>0</v>
      </c>
      <c r="M143" s="23">
        <f>'precos leite (nominal)'!M143*($S$217/S143)</f>
        <v>0</v>
      </c>
      <c r="N143" s="23">
        <f>'precos leite (nominal)'!N143*($S$217/S143)</f>
        <v>0</v>
      </c>
      <c r="O143" s="15">
        <f>'[1]dados mensais - Liquido (R$)'!D147*($S$217/S143)</f>
        <v>1.6822409760202124</v>
      </c>
      <c r="P143" s="15">
        <f>'[1]dados mensais - Liquido (R$)'!H147*($S$217/S143)</f>
        <v>1.4945382986958518</v>
      </c>
      <c r="Q143" s="15">
        <f>'[1]dados mensais - Liquido (R$)'!E147*($S$217/S143)</f>
        <v>1.7519824642568398</v>
      </c>
      <c r="R143" s="15">
        <f>'[1]dados mensais - Liquido (R$)'!C147*($S$217/S143)</f>
        <v>1.703898977249946</v>
      </c>
      <c r="S143" s="10">
        <f t="shared" si="6"/>
        <v>196.98378132005644</v>
      </c>
      <c r="T143" s="7">
        <f>'[2]Variações de Índices de Preços'!H934</f>
        <v>0.26</v>
      </c>
      <c r="U143" s="17">
        <f t="shared" si="5"/>
        <v>0.50765600766654706</v>
      </c>
      <c r="V143" s="17">
        <f>'precos leite (nominal)'!B143*U143</f>
        <v>0.62599062305361919</v>
      </c>
      <c r="W143" s="17">
        <f>'precos leite (nominal)'!B143*'precos infla e deflacionados'!$U143</f>
        <v>0.62599062305361919</v>
      </c>
      <c r="X143" s="17">
        <f>'precos leite (nominal)'!C143*'precos infla e deflacionados'!$U143</f>
        <v>1.1371494571730656</v>
      </c>
      <c r="Y143" s="17">
        <f>'precos leite (nominal)'!D143*'precos infla e deflacionados'!$U143</f>
        <v>8.6078152659939722</v>
      </c>
      <c r="Z143" s="17">
        <f>'precos leite (nominal)'!E143*'precos infla e deflacionados'!$U143</f>
        <v>9.1784206186111703</v>
      </c>
      <c r="AA143" s="17">
        <f>'precos leite (nominal)'!F143*'precos infla e deflacionados'!$U143</f>
        <v>0.69041217042650405</v>
      </c>
      <c r="AB143" s="5">
        <f>'precos leite (nominal)'!G143*'precos infla e deflacionados'!$U143</f>
        <v>38.938992584050986</v>
      </c>
      <c r="AC143" s="5">
        <f>'precos leite (nominal)'!H143*'precos infla e deflacionados'!$U143</f>
        <v>21.38018659088047</v>
      </c>
      <c r="AD143" s="5">
        <f>'precos leite (nominal)'!I143*'precos infla e deflacionados'!$U143</f>
        <v>259.44851732215363</v>
      </c>
      <c r="AE143" s="5">
        <f>'precos leite (nominal)'!J143*'precos infla e deflacionados'!$U143</f>
        <v>321.95264795408195</v>
      </c>
      <c r="CP143" s="14"/>
      <c r="CQ143" s="14"/>
      <c r="CR143" s="14"/>
      <c r="CS143" s="14"/>
      <c r="CT143" s="14"/>
      <c r="CU143" s="14"/>
      <c r="CV143" s="14"/>
      <c r="CW143" s="14"/>
      <c r="CX143" s="14"/>
      <c r="CY143" s="14"/>
      <c r="CZ143" s="14"/>
      <c r="DA143" s="14"/>
      <c r="DC143" s="6"/>
      <c r="DD143" s="6"/>
      <c r="DE143" s="6"/>
      <c r="DF143" s="6"/>
      <c r="DG143" s="6"/>
      <c r="DH143" s="6"/>
      <c r="DI143" s="6"/>
      <c r="DJ143" s="6"/>
      <c r="DK143" s="6"/>
      <c r="DL143" s="6"/>
      <c r="DM143" s="6"/>
      <c r="DN143" s="6"/>
    </row>
    <row r="144" spans="1:118" x14ac:dyDescent="0.25">
      <c r="A144" s="1">
        <f>'precos leite (nominal)'!A144</f>
        <v>42675</v>
      </c>
      <c r="B144">
        <f>'precos leite (nominal)'!B144*($S$217/S144)</f>
        <v>1.6193919790046523</v>
      </c>
      <c r="C144">
        <f>'precos leite (nominal)'!C144*($S$217/S144)</f>
        <v>2.8961418264314935</v>
      </c>
      <c r="D144">
        <f>'precos leite (nominal)'!D144*($S$217/S144)</f>
        <v>22.690523380041675</v>
      </c>
      <c r="E144">
        <f>'precos leite (nominal)'!E144*($S$217/S144)</f>
        <v>23.087553151552473</v>
      </c>
      <c r="F144">
        <f>'precos leite (nominal)'!F144*($S$217/S144)</f>
        <v>1.7540013878387921</v>
      </c>
      <c r="G144">
        <f>'precos leite (nominal)'!G144*($S$217/S144)</f>
        <v>106.3110017994842</v>
      </c>
      <c r="H144">
        <f>'precos leite (nominal)'!H144*($S$217/S144)</f>
        <v>52.832412419663981</v>
      </c>
      <c r="I144">
        <f>'precos leite (nominal)'!I144*($S$217/S144)</f>
        <v>757.67032707500141</v>
      </c>
      <c r="J144">
        <f>'precos leite (nominal)'!J144*($S$217/S144)</f>
        <v>851.45663236420376</v>
      </c>
      <c r="K144" s="23">
        <f>'precos leite (nominal)'!K144*($S$217/S144)</f>
        <v>0</v>
      </c>
      <c r="L144" s="23">
        <f>'precos leite (nominal)'!L144*($S$217/S144)</f>
        <v>0</v>
      </c>
      <c r="M144" s="23">
        <f>'precos leite (nominal)'!M144*($S$217/S144)</f>
        <v>0</v>
      </c>
      <c r="N144" s="23">
        <f>'precos leite (nominal)'!N144*($S$217/S144)</f>
        <v>0</v>
      </c>
      <c r="O144" s="15">
        <f>'[1]dados mensais - Liquido (R$)'!D148*($S$217/S144)</f>
        <v>1.6299975687915846</v>
      </c>
      <c r="P144" s="15">
        <f>'[1]dados mensais - Liquido (R$)'!H148*($S$217/S144)</f>
        <v>1.4713216292870985</v>
      </c>
      <c r="Q144" s="15">
        <f>'[1]dados mensais - Liquido (R$)'!E148*($S$217/S144)</f>
        <v>1.6886002508193767</v>
      </c>
      <c r="R144" s="15">
        <f>'[1]dados mensais - Liquido (R$)'!C148*($S$217/S144)</f>
        <v>1.6416909113771765</v>
      </c>
      <c r="S144" s="10">
        <f t="shared" si="6"/>
        <v>197.33835212643254</v>
      </c>
      <c r="T144" s="7">
        <f>'[2]Variações de Índices de Preços'!H935</f>
        <v>0.18</v>
      </c>
      <c r="U144" s="17">
        <f t="shared" si="5"/>
        <v>0.50674386870288191</v>
      </c>
      <c r="V144" s="17">
        <f>'precos leite (nominal)'!B144*U144</f>
        <v>0.6035319476251324</v>
      </c>
      <c r="W144" s="17">
        <f>'precos leite (nominal)'!B144*'precos infla e deflacionados'!$U144</f>
        <v>0.6035319476251324</v>
      </c>
      <c r="X144" s="17">
        <f>'precos leite (nominal)'!C144*'precos infla e deflacionados'!$U144</f>
        <v>1.0793644403371383</v>
      </c>
      <c r="Y144" s="17">
        <f>'precos leite (nominal)'!D144*'precos infla e deflacionados'!$U144</f>
        <v>8.4565416809136931</v>
      </c>
      <c r="Z144" s="17">
        <f>'precos leite (nominal)'!E144*'precos infla e deflacionados'!$U144</f>
        <v>8.6045108905749341</v>
      </c>
      <c r="AA144" s="17">
        <f>'precos leite (nominal)'!F144*'precos infla e deflacionados'!$U144</f>
        <v>0.65369959062671767</v>
      </c>
      <c r="AB144" s="5">
        <f>'precos leite (nominal)'!G144*'precos infla e deflacionados'!$U144</f>
        <v>39.621096560857623</v>
      </c>
      <c r="AC144" s="5">
        <f>'precos leite (nominal)'!H144*'precos infla e deflacionados'!$U144</f>
        <v>19.690136284960833</v>
      </c>
      <c r="AD144" s="5">
        <f>'precos leite (nominal)'!I144*'precos infla e deflacionados'!$U144</f>
        <v>282.37650555636907</v>
      </c>
      <c r="AE144" s="5">
        <f>'precos leite (nominal)'!J144*'precos infla e deflacionados'!$U144</f>
        <v>317.3297671666607</v>
      </c>
      <c r="CP144" s="14"/>
      <c r="CQ144" s="14"/>
      <c r="CR144" s="14"/>
      <c r="CS144" s="14"/>
      <c r="CT144" s="14"/>
      <c r="CU144" s="14"/>
      <c r="CV144" s="14"/>
      <c r="CW144" s="14"/>
      <c r="CX144" s="14"/>
      <c r="CY144" s="14"/>
      <c r="CZ144" s="14"/>
      <c r="DA144" s="14"/>
      <c r="DC144" s="6"/>
      <c r="DD144" s="6"/>
      <c r="DE144" s="6"/>
      <c r="DF144" s="6"/>
      <c r="DG144" s="6"/>
      <c r="DH144" s="6"/>
      <c r="DI144" s="6"/>
      <c r="DJ144" s="6"/>
      <c r="DK144" s="6"/>
      <c r="DL144" s="6"/>
      <c r="DM144" s="6"/>
      <c r="DN144" s="6"/>
    </row>
    <row r="145" spans="1:118" x14ac:dyDescent="0.25">
      <c r="A145" s="1">
        <f>'precos leite (nominal)'!A145</f>
        <v>42705</v>
      </c>
      <c r="B145">
        <f>'precos leite (nominal)'!B145*($S$217/S145)</f>
        <v>1.6111592736877776</v>
      </c>
      <c r="C145">
        <f>'precos leite (nominal)'!C145*($S$217/S145)</f>
        <v>2.9145918707856304</v>
      </c>
      <c r="D145">
        <f>'precos leite (nominal)'!D145*($S$217/S145)</f>
        <v>22.51691673197643</v>
      </c>
      <c r="E145">
        <f>'precos leite (nominal)'!E145*($S$217/S145)</f>
        <v>21.459529913737921</v>
      </c>
      <c r="F145">
        <f>'precos leite (nominal)'!F145*($S$217/S145)</f>
        <v>1.6131927098766978</v>
      </c>
      <c r="G145">
        <f>'precos leite (nominal)'!G145*($S$217/S145)</f>
        <v>106.32030912741178</v>
      </c>
      <c r="H145">
        <f>'precos leite (nominal)'!H145*($S$217/S145)</f>
        <v>51.952680788666129</v>
      </c>
      <c r="I145">
        <f>'precos leite (nominal)'!I145*($S$217/S145)</f>
        <v>680.25283193540486</v>
      </c>
      <c r="J145">
        <f>'precos leite (nominal)'!J145*($S$217/S145)</f>
        <v>843.33441428680544</v>
      </c>
      <c r="K145" s="23">
        <f>'precos leite (nominal)'!K145*($S$217/S145)</f>
        <v>0</v>
      </c>
      <c r="L145" s="23">
        <f>'precos leite (nominal)'!L145*($S$217/S145)</f>
        <v>0</v>
      </c>
      <c r="M145" s="23">
        <f>'precos leite (nominal)'!M145*($S$217/S145)</f>
        <v>0</v>
      </c>
      <c r="N145" s="23">
        <f>'precos leite (nominal)'!N145*($S$217/S145)</f>
        <v>0</v>
      </c>
      <c r="O145" s="15">
        <f>'[1]dados mensais - Liquido (R$)'!D149*($S$217/S145)</f>
        <v>1.6045167154706383</v>
      </c>
      <c r="P145" s="15">
        <f>'[1]dados mensais - Liquido (R$)'!H149*($S$217/S145)</f>
        <v>1.4877974782266183</v>
      </c>
      <c r="Q145" s="15">
        <f>'[1]dados mensais - Liquido (R$)'!E149*($S$217/S145)</f>
        <v>1.6702644855790583</v>
      </c>
      <c r="R145" s="15">
        <f>'[1]dados mensais - Liquido (R$)'!C149*($S$217/S145)</f>
        <v>1.6438298151230955</v>
      </c>
      <c r="S145" s="10">
        <f t="shared" si="6"/>
        <v>197.93036718281181</v>
      </c>
      <c r="T145" s="7">
        <f>'[2]Variações de Índices de Preços'!H936</f>
        <v>0.3</v>
      </c>
      <c r="U145" s="17">
        <f t="shared" si="5"/>
        <v>0.50522818415043069</v>
      </c>
      <c r="V145" s="17">
        <f>'precos leite (nominal)'!B145*U145</f>
        <v>0.60046369686278678</v>
      </c>
      <c r="W145" s="17">
        <f>'precos leite (nominal)'!B145*'precos infla e deflacionados'!$U145</f>
        <v>0.60046369686278678</v>
      </c>
      <c r="X145" s="17">
        <f>'precos leite (nominal)'!C145*'precos infla e deflacionados'!$U145</f>
        <v>1.086240595923426</v>
      </c>
      <c r="Y145" s="17">
        <f>'precos leite (nominal)'!D145*'precos infla e deflacionados'!$U145</f>
        <v>8.3918401387386528</v>
      </c>
      <c r="Z145" s="17">
        <f>'precos leite (nominal)'!E145*'precos infla e deflacionados'!$U145</f>
        <v>7.9977621551013183</v>
      </c>
      <c r="AA145" s="17">
        <f>'precos leite (nominal)'!F145*'precos infla e deflacionados'!$U145</f>
        <v>0.60122153913901255</v>
      </c>
      <c r="AB145" s="5">
        <f>'precos leite (nominal)'!G145*'precos infla e deflacionados'!$U145</f>
        <v>39.624565313219087</v>
      </c>
      <c r="AC145" s="5">
        <f>'precos leite (nominal)'!H145*'precos infla e deflacionados'!$U145</f>
        <v>19.362268695441269</v>
      </c>
      <c r="AD145" s="5">
        <f>'precos leite (nominal)'!I145*'precos infla e deflacionados'!$U145</f>
        <v>253.52374339153576</v>
      </c>
      <c r="AE145" s="5">
        <f>'precos leite (nominal)'!J145*'precos infla e deflacionados'!$U145</f>
        <v>314.30269394483253</v>
      </c>
      <c r="CP145" s="14"/>
      <c r="CQ145" s="14"/>
      <c r="CR145" s="14"/>
      <c r="CS145" s="14"/>
      <c r="CT145" s="14"/>
      <c r="CU145" s="14"/>
      <c r="CV145" s="14"/>
      <c r="CW145" s="14"/>
      <c r="CX145" s="14"/>
      <c r="CY145" s="14"/>
      <c r="CZ145" s="14"/>
      <c r="DA145" s="14"/>
      <c r="DC145" s="6"/>
      <c r="DD145" s="6"/>
      <c r="DE145" s="6"/>
      <c r="DF145" s="6"/>
      <c r="DG145" s="6"/>
      <c r="DH145" s="6"/>
      <c r="DI145" s="6"/>
      <c r="DJ145" s="6"/>
      <c r="DK145" s="6"/>
      <c r="DL145" s="6"/>
      <c r="DM145" s="6"/>
      <c r="DN145" s="6"/>
    </row>
    <row r="146" spans="1:118" x14ac:dyDescent="0.25">
      <c r="A146" s="1">
        <f>'precos leite (nominal)'!A146</f>
        <v>42736</v>
      </c>
      <c r="B146">
        <f>'precos leite (nominal)'!B146*($S$217/S146)</f>
        <v>1.6411181887333703</v>
      </c>
      <c r="C146">
        <f>'precos leite (nominal)'!C146*($S$217/S146)</f>
        <v>3.0115977294893153</v>
      </c>
      <c r="D146">
        <f>'precos leite (nominal)'!D146*($S$217/S146)</f>
        <v>22.050837545785438</v>
      </c>
      <c r="E146">
        <f>'precos leite (nominal)'!E146*($S$217/S146)</f>
        <v>21.378292402608007</v>
      </c>
      <c r="F146">
        <f>'precos leite (nominal)'!F146*($S$217/S146)</f>
        <v>1.7421350094355232</v>
      </c>
      <c r="G146">
        <f>'precos leite (nominal)'!G146*($S$217/S146)</f>
        <v>102.68283705719438</v>
      </c>
      <c r="H146">
        <f>'precos leite (nominal)'!H146*($S$217/S146)</f>
        <v>48.514592694048012</v>
      </c>
      <c r="I146">
        <f>'precos leite (nominal)'!I146*($S$217/S146)</f>
        <v>694.46608792265727</v>
      </c>
      <c r="J146">
        <f>'precos leite (nominal)'!J146*($S$217/S146)</f>
        <v>833.9774626440817</v>
      </c>
      <c r="K146" s="23">
        <f>'precos leite (nominal)'!K146*($S$217/S146)</f>
        <v>0</v>
      </c>
      <c r="L146" s="23">
        <f>'precos leite (nominal)'!L146*($S$217/S146)</f>
        <v>0</v>
      </c>
      <c r="M146" s="23">
        <f>'precos leite (nominal)'!M146*($S$217/S146)</f>
        <v>0</v>
      </c>
      <c r="N146" s="23">
        <f>'precos leite (nominal)'!N146*($S$217/S146)</f>
        <v>0</v>
      </c>
      <c r="O146" s="15">
        <f>'[1]dados mensais - Liquido (R$)'!D150*($S$217/S146)</f>
        <v>1.647195403882564</v>
      </c>
      <c r="P146" s="15">
        <f>'[1]dados mensais - Liquido (R$)'!H150*($S$217/S146)</f>
        <v>1.6096517191831008</v>
      </c>
      <c r="Q146" s="15">
        <f>'[1]dados mensais - Liquido (R$)'!E150*($S$217/S146)</f>
        <v>1.6855493839352531</v>
      </c>
      <c r="R146" s="15">
        <f>'[1]dados mensais - Liquido (R$)'!C150*($S$217/S146)</f>
        <v>1.6619157694661664</v>
      </c>
      <c r="S146" s="10">
        <f t="shared" si="6"/>
        <v>198.68250257810649</v>
      </c>
      <c r="T146" s="7">
        <f>'[2]Variações de Índices de Preços'!H937</f>
        <v>0.38</v>
      </c>
      <c r="U146" s="17">
        <f t="shared" si="5"/>
        <v>0.50331558492770534</v>
      </c>
      <c r="V146" s="17">
        <f>'precos leite (nominal)'!B146*U146</f>
        <v>0.61162909880414751</v>
      </c>
      <c r="W146" s="17">
        <f>'precos leite (nominal)'!B146*'precos infla e deflacionados'!$U146</f>
        <v>0.61162909880414751</v>
      </c>
      <c r="X146" s="17">
        <f>'precos leite (nominal)'!C146*'precos infla e deflacionados'!$U146</f>
        <v>1.122393754388783</v>
      </c>
      <c r="Y146" s="17">
        <f>'precos leite (nominal)'!D146*'precos infla e deflacionados'!$U146</f>
        <v>8.2181368706995706</v>
      </c>
      <c r="Z146" s="17">
        <f>'precos leite (nominal)'!E146*'precos infla e deflacionados'!$U146</f>
        <v>7.967485709405576</v>
      </c>
      <c r="AA146" s="17">
        <f>'precos leite (nominal)'!F146*'precos infla e deflacionados'!$U146</f>
        <v>0.64927710455673993</v>
      </c>
      <c r="AB146" s="5">
        <f>'precos leite (nominal)'!G146*'precos infla e deflacionados'!$U146</f>
        <v>38.268914160544078</v>
      </c>
      <c r="AC146" s="5">
        <f>'precos leite (nominal)'!H146*'precos infla e deflacionados'!$U146</f>
        <v>18.080926049093822</v>
      </c>
      <c r="AD146" s="5">
        <f>'precos leite (nominal)'!I146*'precos infla e deflacionados'!$U146</f>
        <v>258.82088835661921</v>
      </c>
      <c r="AE146" s="5">
        <f>'precos leite (nominal)'!J146*'precos infla e deflacionados'!$U146</f>
        <v>310.8154472979532</v>
      </c>
    </row>
    <row r="147" spans="1:118" x14ac:dyDescent="0.25">
      <c r="A147" s="1">
        <f>'precos leite (nominal)'!A147</f>
        <v>42767</v>
      </c>
      <c r="B147">
        <f>'precos leite (nominal)'!B147*($S$217/S147)</f>
        <v>1.6591415867406749</v>
      </c>
      <c r="C147">
        <f>'precos leite (nominal)'!C147*($S$217/S147)</f>
        <v>3.1497576772458049</v>
      </c>
      <c r="D147">
        <f>'precos leite (nominal)'!D147*($S$217/S147)</f>
        <v>22.153295663295498</v>
      </c>
      <c r="E147">
        <f>'precos leite (nominal)'!E147*($S$217/S147)</f>
        <v>21.725251671259528</v>
      </c>
      <c r="F147">
        <f>'precos leite (nominal)'!F147*($S$217/S147)</f>
        <v>1.8037073878245209</v>
      </c>
      <c r="G147">
        <f>'precos leite (nominal)'!G147*($S$217/S147)</f>
        <v>99.421517793805066</v>
      </c>
      <c r="H147">
        <f>'precos leite (nominal)'!H147*($S$217/S147)</f>
        <v>48.740480979944714</v>
      </c>
      <c r="I147">
        <f>'precos leite (nominal)'!I147*($S$217/S147)</f>
        <v>684.67371435415055</v>
      </c>
      <c r="J147">
        <f>'precos leite (nominal)'!J147*($S$217/S147)</f>
        <v>808.35330178047627</v>
      </c>
      <c r="K147" s="23">
        <f>'precos leite (nominal)'!K147*($S$217/S147)</f>
        <v>0</v>
      </c>
      <c r="L147" s="23">
        <f>'precos leite (nominal)'!L147*($S$217/S147)</f>
        <v>0</v>
      </c>
      <c r="M147" s="23">
        <f>'precos leite (nominal)'!M147*($S$217/S147)</f>
        <v>0</v>
      </c>
      <c r="N147" s="23">
        <f>'precos leite (nominal)'!N147*($S$217/S147)</f>
        <v>0</v>
      </c>
      <c r="O147" s="15">
        <f>'[1]dados mensais - Liquido (R$)'!D151*($S$217/S147)</f>
        <v>1.6699099890560452</v>
      </c>
      <c r="P147" s="15">
        <f>'[1]dados mensais - Liquido (R$)'!H151*($S$217/S147)</f>
        <v>1.6450080587017515</v>
      </c>
      <c r="Q147" s="15">
        <f>'[1]dados mensais - Liquido (R$)'!E151*($S$217/S147)</f>
        <v>1.7077340021887832</v>
      </c>
      <c r="R147" s="15">
        <f>'[1]dados mensais - Liquido (R$)'!C151*($S$217/S147)</f>
        <v>1.6824282567476632</v>
      </c>
      <c r="S147" s="10">
        <f t="shared" si="6"/>
        <v>199.33815483661425</v>
      </c>
      <c r="T147" s="7">
        <f>'[2]Variações de Índices de Preços'!H938</f>
        <v>0.33</v>
      </c>
      <c r="U147" s="17">
        <f t="shared" si="5"/>
        <v>0.50166010657600457</v>
      </c>
      <c r="V147" s="17">
        <f>'precos leite (nominal)'!B147*U147</f>
        <v>0.61834624736558319</v>
      </c>
      <c r="W147" s="17">
        <f>'precos leite (nominal)'!B147*'precos infla e deflacionados'!$U147</f>
        <v>0.61834624736558319</v>
      </c>
      <c r="X147" s="17">
        <f>'precos leite (nominal)'!C147*'precos infla e deflacionados'!$U147</f>
        <v>1.1738846493878505</v>
      </c>
      <c r="Y147" s="17">
        <f>'precos leite (nominal)'!D147*'precos infla e deflacionados'!$U147</f>
        <v>8.2563220340278836</v>
      </c>
      <c r="Z147" s="17">
        <f>'precos leite (nominal)'!E147*'precos infla e deflacionados'!$U147</f>
        <v>8.096794120136714</v>
      </c>
      <c r="AA147" s="17">
        <f>'precos leite (nominal)'!F147*'precos infla e deflacionados'!$U147</f>
        <v>0.67222454281184618</v>
      </c>
      <c r="AB147" s="5">
        <f>'precos leite (nominal)'!G147*'precos infla e deflacionados'!$U147</f>
        <v>37.053451571881318</v>
      </c>
      <c r="AC147" s="5">
        <f>'precos leite (nominal)'!H147*'precos infla e deflacionados'!$U147</f>
        <v>18.165112459117129</v>
      </c>
      <c r="AD147" s="5">
        <f>'precos leite (nominal)'!I147*'precos infla e deflacionados'!$U147</f>
        <v>255.17136411029912</v>
      </c>
      <c r="AE147" s="5">
        <f>'precos leite (nominal)'!J147*'precos infla e deflacionados'!$U147</f>
        <v>301.26556690285776</v>
      </c>
    </row>
    <row r="148" spans="1:118" x14ac:dyDescent="0.25">
      <c r="A148" s="1">
        <f>'precos leite (nominal)'!A148</f>
        <v>42795</v>
      </c>
      <c r="B148">
        <f>'precos leite (nominal)'!B148*($S$217/S148)</f>
        <v>1.6896455702820392</v>
      </c>
      <c r="C148">
        <f>'precos leite (nominal)'!C148*($S$217/S148)</f>
        <v>3.2895992110545107</v>
      </c>
      <c r="D148">
        <f>'precos leite (nominal)'!D148*($S$217/S148)</f>
        <v>22.025545084954359</v>
      </c>
      <c r="E148">
        <f>'precos leite (nominal)'!E148*($S$217/S148)</f>
        <v>22.208151408506776</v>
      </c>
      <c r="F148">
        <f>'precos leite (nominal)'!F148*($S$217/S148)</f>
        <v>1.8529171066347854</v>
      </c>
      <c r="G148">
        <f>'precos leite (nominal)'!G148*($S$217/S148)</f>
        <v>93.996721804566263</v>
      </c>
      <c r="H148">
        <f>'precos leite (nominal)'!H148*($S$217/S148)</f>
        <v>45.339842471297175</v>
      </c>
      <c r="I148">
        <f>'precos leite (nominal)'!I148*($S$217/S148)</f>
        <v>652.43873360529597</v>
      </c>
      <c r="J148">
        <f>'precos leite (nominal)'!J148*($S$217/S148)</f>
        <v>801.689046559443</v>
      </c>
      <c r="K148" s="23">
        <f>'precos leite (nominal)'!K148*($S$217/S148)</f>
        <v>0</v>
      </c>
      <c r="L148" s="23">
        <f>'precos leite (nominal)'!L148*($S$217/S148)</f>
        <v>0</v>
      </c>
      <c r="M148" s="23">
        <f>'precos leite (nominal)'!M148*($S$217/S148)</f>
        <v>0</v>
      </c>
      <c r="N148" s="23">
        <f>'precos leite (nominal)'!N148*($S$217/S148)</f>
        <v>0</v>
      </c>
      <c r="O148" s="15">
        <f>'[1]dados mensais - Liquido (R$)'!D152*($S$217/S148)</f>
        <v>1.6719220153490109</v>
      </c>
      <c r="P148" s="15">
        <f>'[1]dados mensais - Liquido (R$)'!H152*($S$217/S148)</f>
        <v>1.651781612016024</v>
      </c>
      <c r="Q148" s="15">
        <f>'[1]dados mensais - Liquido (R$)'!E152*($S$217/S148)</f>
        <v>1.7314033398590987</v>
      </c>
      <c r="R148" s="15">
        <f>'[1]dados mensais - Liquido (R$)'!C152*($S$217/S148)</f>
        <v>1.7256297575703088</v>
      </c>
      <c r="S148" s="10">
        <f t="shared" si="6"/>
        <v>199.83650022370577</v>
      </c>
      <c r="T148" s="7">
        <f>'[2]Variações de Índices de Preços'!H939</f>
        <v>0.25</v>
      </c>
      <c r="U148" s="17">
        <f t="shared" si="5"/>
        <v>0.50040908386633876</v>
      </c>
      <c r="V148" s="17">
        <f>'precos leite (nominal)'!B148*U148</f>
        <v>0.6297147911374007</v>
      </c>
      <c r="W148" s="17">
        <f>'precos leite (nominal)'!B148*'precos infla e deflacionados'!$U148</f>
        <v>0.6297147911374007</v>
      </c>
      <c r="X148" s="17">
        <f>'precos leite (nominal)'!C148*'precos infla e deflacionados'!$U148</f>
        <v>1.2260022554725301</v>
      </c>
      <c r="Y148" s="17">
        <f>'precos leite (nominal)'!D148*'precos infla e deflacionados'!$U148</f>
        <v>8.2087106117434185</v>
      </c>
      <c r="Z148" s="17">
        <f>'precos leite (nominal)'!E148*'precos infla e deflacionados'!$U148</f>
        <v>8.2767662471492418</v>
      </c>
      <c r="AA148" s="17">
        <f>'precos leite (nominal)'!F148*'precos infla e deflacionados'!$U148</f>
        <v>0.69056453573554744</v>
      </c>
      <c r="AB148" s="5">
        <f>'precos leite (nominal)'!G148*'precos infla e deflacionados'!$U148</f>
        <v>35.031681838980283</v>
      </c>
      <c r="AC148" s="5">
        <f>'precos leite (nominal)'!H148*'precos infla e deflacionados'!$U148</f>
        <v>16.897726916331766</v>
      </c>
      <c r="AD148" s="5">
        <f>'precos leite (nominal)'!I148*'precos infla e deflacionados'!$U148</f>
        <v>243.15769418649685</v>
      </c>
      <c r="AE148" s="5">
        <f>'precos leite (nominal)'!J148*'precos infla e deflacionados'!$U148</f>
        <v>298.78186253407767</v>
      </c>
    </row>
    <row r="149" spans="1:118" x14ac:dyDescent="0.25">
      <c r="A149" s="1">
        <f>'precos leite (nominal)'!A149</f>
        <v>42826</v>
      </c>
      <c r="B149">
        <f>'precos leite (nominal)'!B149*($S$217/S149)</f>
        <v>1.707529701388635</v>
      </c>
      <c r="C149">
        <f>'precos leite (nominal)'!C149*($S$217/S149)</f>
        <v>3.3386328672616421</v>
      </c>
      <c r="D149">
        <f>'precos leite (nominal)'!D149*($S$217/S149)</f>
        <v>21.809719766617615</v>
      </c>
      <c r="E149">
        <f>'precos leite (nominal)'!E149*($S$217/S149)</f>
        <v>22.539123895047467</v>
      </c>
      <c r="F149">
        <f>'precos leite (nominal)'!F149*($S$217/S149)</f>
        <v>1.9307756340790219</v>
      </c>
      <c r="G149">
        <f>'precos leite (nominal)'!G149*($S$217/S149)</f>
        <v>88.476005676454434</v>
      </c>
      <c r="H149">
        <f>'precos leite (nominal)'!H149*($S$217/S149)</f>
        <v>37.374512601960205</v>
      </c>
      <c r="I149">
        <f>'precos leite (nominal)'!I149*($S$217/S149)</f>
        <v>627.00448920702286</v>
      </c>
      <c r="J149">
        <f>'precos leite (nominal)'!J149*($S$217/S149)</f>
        <v>813.4874705591759</v>
      </c>
      <c r="K149" s="23">
        <f>'precos leite (nominal)'!K149*($S$217/S149)</f>
        <v>0</v>
      </c>
      <c r="L149" s="23">
        <f>'precos leite (nominal)'!L149*($S$217/S149)</f>
        <v>0</v>
      </c>
      <c r="M149" s="23">
        <f>'precos leite (nominal)'!M149*($S$217/S149)</f>
        <v>0</v>
      </c>
      <c r="N149" s="23">
        <f>'precos leite (nominal)'!N149*($S$217/S149)</f>
        <v>0</v>
      </c>
      <c r="O149" s="15">
        <f>'[1]dados mensais - Liquido (R$)'!D153*($S$217/S149)</f>
        <v>1.7024345990209264</v>
      </c>
      <c r="P149" s="15">
        <f>'[1]dados mensais - Liquido (R$)'!H153*($S$217/S149)</f>
        <v>1.6848699040164574</v>
      </c>
      <c r="Q149" s="15">
        <f>'[1]dados mensais - Liquido (R$)'!E153*($S$217/S149)</f>
        <v>1.755933173881866</v>
      </c>
      <c r="R149" s="15">
        <f>'[1]dados mensais - Liquido (R$)'!C153*($S$217/S149)</f>
        <v>1.739709295289952</v>
      </c>
      <c r="S149" s="10">
        <f t="shared" si="6"/>
        <v>200.11627132401898</v>
      </c>
      <c r="T149" s="7">
        <f>'[2]Variações de Índices de Preços'!H940</f>
        <v>0.14000000000000001</v>
      </c>
      <c r="U149" s="17">
        <f t="shared" si="5"/>
        <v>0.49970949057952735</v>
      </c>
      <c r="V149" s="17">
        <f>'precos leite (nominal)'!B149*U149</f>
        <v>0.63638003625302808</v>
      </c>
      <c r="W149" s="17">
        <f>'precos leite (nominal)'!B149*'precos infla e deflacionados'!$U149</f>
        <v>0.63638003625302808</v>
      </c>
      <c r="X149" s="17">
        <f>'precos leite (nominal)'!C149*'precos infla e deflacionados'!$U149</f>
        <v>1.2442766315430231</v>
      </c>
      <c r="Y149" s="17">
        <f>'precos leite (nominal)'!D149*'precos infla e deflacionados'!$U149</f>
        <v>8.1282745737665909</v>
      </c>
      <c r="Z149" s="17">
        <f>'precos leite (nominal)'!E149*'precos infla e deflacionados'!$U149</f>
        <v>8.4001165366418533</v>
      </c>
      <c r="AA149" s="17">
        <f>'precos leite (nominal)'!F149*'precos infla e deflacionados'!$U149</f>
        <v>0.71958166643451937</v>
      </c>
      <c r="AB149" s="5">
        <f>'precos leite (nominal)'!G149*'precos infla e deflacionados'!$U149</f>
        <v>32.974163585041076</v>
      </c>
      <c r="AC149" s="5">
        <f>'precos leite (nominal)'!H149*'precos infla e deflacionados'!$U149</f>
        <v>13.92912443352067</v>
      </c>
      <c r="AD149" s="5">
        <f>'precos leite (nominal)'!I149*'precos infla e deflacionados'!$U149</f>
        <v>233.67859384693705</v>
      </c>
      <c r="AE149" s="5">
        <f>'precos leite (nominal)'!J149*'precos infla e deflacionados'!$U149</f>
        <v>303.17902264588867</v>
      </c>
    </row>
    <row r="150" spans="1:118" x14ac:dyDescent="0.25">
      <c r="A150" s="1">
        <f>'precos leite (nominal)'!A150</f>
        <v>42856</v>
      </c>
      <c r="B150">
        <f>'precos leite (nominal)'!B150*($S$217/S150)</f>
        <v>1.6959703561455757</v>
      </c>
      <c r="C150">
        <f>'precos leite (nominal)'!C150*($S$217/S150)</f>
        <v>3.2882149086681243</v>
      </c>
      <c r="D150">
        <f>'precos leite (nominal)'!D150*($S$217/S150)</f>
        <v>21.434883851789451</v>
      </c>
      <c r="E150">
        <f>'precos leite (nominal)'!E150*($S$217/S150)</f>
        <v>22.870470360695776</v>
      </c>
      <c r="F150">
        <f>'precos leite (nominal)'!F150*($S$217/S150)</f>
        <v>1.9114419997542349</v>
      </c>
      <c r="G150">
        <f>'precos leite (nominal)'!G150*($S$217/S150)</f>
        <v>92.145964756747304</v>
      </c>
      <c r="H150">
        <f>'precos leite (nominal)'!H150*($S$217/S150)</f>
        <v>37.11211068944317</v>
      </c>
      <c r="I150">
        <f>'precos leite (nominal)'!I150*($S$217/S150)</f>
        <v>609.1059646985434</v>
      </c>
      <c r="J150">
        <f>'precos leite (nominal)'!J150*($S$217/S150)</f>
        <v>817.64027685354915</v>
      </c>
      <c r="K150" s="23">
        <f>'precos leite (nominal)'!K150*($S$217/S150)</f>
        <v>0</v>
      </c>
      <c r="L150" s="23">
        <f>'precos leite (nominal)'!L150*($S$217/S150)</f>
        <v>0</v>
      </c>
      <c r="M150" s="23">
        <f>'precos leite (nominal)'!M150*($S$217/S150)</f>
        <v>0</v>
      </c>
      <c r="N150" s="23">
        <f>'precos leite (nominal)'!N150*($S$217/S150)</f>
        <v>0</v>
      </c>
      <c r="O150" s="15">
        <f>'[1]dados mensais - Liquido (R$)'!D154*($S$217/S150)</f>
        <v>1.6704399070579492</v>
      </c>
      <c r="P150" s="15">
        <f>'[1]dados mensais - Liquido (R$)'!H154*($S$217/S150)</f>
        <v>1.6855443088741888</v>
      </c>
      <c r="Q150" s="15">
        <f>'[1]dados mensais - Liquido (R$)'!E154*($S$217/S150)</f>
        <v>1.7709576961359341</v>
      </c>
      <c r="R150" s="15">
        <f>'[1]dados mensais - Liquido (R$)'!C154*($S$217/S150)</f>
        <v>1.7170897852337694</v>
      </c>
      <c r="S150" s="10">
        <f t="shared" si="6"/>
        <v>200.73663176512346</v>
      </c>
      <c r="T150" s="7">
        <f>'[2]Variações de Índices de Preços'!H941</f>
        <v>0.31</v>
      </c>
      <c r="U150" s="17">
        <f t="shared" si="5"/>
        <v>0.49816517852609637</v>
      </c>
      <c r="V150" s="17">
        <f>'precos leite (nominal)'!B150*U150</f>
        <v>0.63207197851391106</v>
      </c>
      <c r="W150" s="17">
        <f>'precos leite (nominal)'!B150*'precos infla e deflacionados'!$U150</f>
        <v>0.63207197851391106</v>
      </c>
      <c r="X150" s="17">
        <f>'precos leite (nominal)'!C150*'precos infla e deflacionados'!$U150</f>
        <v>1.225486339174197</v>
      </c>
      <c r="Y150" s="17">
        <f>'precos leite (nominal)'!D150*'precos infla e deflacionados'!$U150</f>
        <v>7.9885768028444826</v>
      </c>
      <c r="Z150" s="17">
        <f>'precos leite (nominal)'!E150*'precos infla e deflacionados'!$U150</f>
        <v>8.5236062045815082</v>
      </c>
      <c r="AA150" s="17">
        <f>'precos leite (nominal)'!F150*'precos infla e deflacionados'!$U150</f>
        <v>0.71237620529231782</v>
      </c>
      <c r="AB150" s="5">
        <f>'precos leite (nominal)'!G150*'precos infla e deflacionados'!$U150</f>
        <v>34.341922336566505</v>
      </c>
      <c r="AC150" s="5">
        <f>'precos leite (nominal)'!H150*'precos infla e deflacionados'!$U150</f>
        <v>13.831329743059557</v>
      </c>
      <c r="AD150" s="5">
        <f>'precos leite (nominal)'!I150*'precos infla e deflacionados'!$U150</f>
        <v>227.00798444768688</v>
      </c>
      <c r="AE150" s="5">
        <f>'precos leite (nominal)'!J150*'precos infla e deflacionados'!$U150</f>
        <v>304.72673394954319</v>
      </c>
    </row>
    <row r="151" spans="1:118" x14ac:dyDescent="0.25">
      <c r="A151" s="1">
        <f>'precos leite (nominal)'!A151</f>
        <v>42887</v>
      </c>
      <c r="B151">
        <f>'precos leite (nominal)'!B151*($S$217/S151)</f>
        <v>1.6536585617526269</v>
      </c>
      <c r="C151">
        <f>'precos leite (nominal)'!C151*($S$217/S151)</f>
        <v>3.1752173631643248</v>
      </c>
      <c r="D151">
        <f>'precos leite (nominal)'!D151*($S$217/S151)</f>
        <v>20.945716563591162</v>
      </c>
      <c r="E151">
        <f>'precos leite (nominal)'!E151*($S$217/S151)</f>
        <v>22.829410914902994</v>
      </c>
      <c r="F151">
        <f>'precos leite (nominal)'!F151*($S$217/S151)</f>
        <v>1.8488607431083408</v>
      </c>
      <c r="G151">
        <f>'precos leite (nominal)'!G151*($S$217/S151)</f>
        <v>92.377325403677858</v>
      </c>
      <c r="H151">
        <f>'precos leite (nominal)'!H151*($S$217/S151)</f>
        <v>35.844803606467266</v>
      </c>
      <c r="I151">
        <f>'precos leite (nominal)'!I151*($S$217/S151)</f>
        <v>597.33066893812247</v>
      </c>
      <c r="J151">
        <f>'precos leite (nominal)'!J151*($S$217/S151)</f>
        <v>843.64255762713367</v>
      </c>
      <c r="K151" s="23">
        <f>'precos leite (nominal)'!K151*($S$217/S151)</f>
        <v>0</v>
      </c>
      <c r="L151" s="23">
        <f>'precos leite (nominal)'!L151*($S$217/S151)</f>
        <v>0</v>
      </c>
      <c r="M151" s="23">
        <f>'precos leite (nominal)'!M151*($S$217/S151)</f>
        <v>0</v>
      </c>
      <c r="N151" s="23">
        <f>'precos leite (nominal)'!N151*($S$217/S151)</f>
        <v>0</v>
      </c>
      <c r="O151" s="15">
        <f>'[1]dados mensais - Liquido (R$)'!D155*($S$217/S151)</f>
        <v>1.6225762652018203</v>
      </c>
      <c r="P151" s="15">
        <f>'[1]dados mensais - Liquido (R$)'!H155*($S$217/S151)</f>
        <v>1.6324904459981981</v>
      </c>
      <c r="Q151" s="15">
        <f>'[1]dados mensais - Liquido (R$)'!E155*($S$217/S151)</f>
        <v>1.7600350421894404</v>
      </c>
      <c r="R151" s="15">
        <f>'[1]dados mensais - Liquido (R$)'!C155*($S$217/S151)</f>
        <v>1.6705394641897031</v>
      </c>
      <c r="S151" s="10">
        <f t="shared" si="6"/>
        <v>200.27493751206367</v>
      </c>
      <c r="T151" s="7">
        <f>'[2]Variações de Índices de Preços'!H942</f>
        <v>-0.23</v>
      </c>
      <c r="U151" s="17">
        <f t="shared" si="5"/>
        <v>0.49931359980564938</v>
      </c>
      <c r="V151" s="17">
        <f>'precos leite (nominal)'!B151*U151</f>
        <v>0.61630277624011298</v>
      </c>
      <c r="W151" s="17">
        <f>'precos leite (nominal)'!B151*'precos infla e deflacionados'!$U151</f>
        <v>0.61630277624011298</v>
      </c>
      <c r="X151" s="17">
        <f>'precos leite (nominal)'!C151*'precos infla e deflacionados'!$U151</f>
        <v>1.183373231539389</v>
      </c>
      <c r="Y151" s="17">
        <f>'precos leite (nominal)'!D151*'precos infla e deflacionados'!$U151</f>
        <v>7.8062688193615228</v>
      </c>
      <c r="Z151" s="17">
        <f>'precos leite (nominal)'!E151*'precos infla e deflacionados'!$U151</f>
        <v>8.5083037406882642</v>
      </c>
      <c r="AA151" s="17">
        <f>'precos leite (nominal)'!F151*'precos infla e deflacionados'!$U151</f>
        <v>0.68905276773179613</v>
      </c>
      <c r="AB151" s="5">
        <f>'precos leite (nominal)'!G151*'precos infla e deflacionados'!$U151</f>
        <v>34.428148243361242</v>
      </c>
      <c r="AC151" s="5">
        <f>'precos leite (nominal)'!H151*'precos infla e deflacionados'!$U151</f>
        <v>13.359016478609719</v>
      </c>
      <c r="AD151" s="5">
        <f>'precos leite (nominal)'!I151*'precos infla e deflacionados'!$U151</f>
        <v>222.61944401011047</v>
      </c>
      <c r="AE151" s="5">
        <f>'precos leite (nominal)'!J151*'precos infla e deflacionados'!$U151</f>
        <v>314.41753602923649</v>
      </c>
    </row>
    <row r="152" spans="1:118" x14ac:dyDescent="0.25">
      <c r="A152" s="1">
        <f>'precos leite (nominal)'!A152</f>
        <v>42917</v>
      </c>
      <c r="B152">
        <f>'precos leite (nominal)'!B152*($S$217/S152)</f>
        <v>1.5443794231971439</v>
      </c>
      <c r="C152">
        <f>'precos leite (nominal)'!C152*($S$217/S152)</f>
        <v>3.0339604419364057</v>
      </c>
      <c r="D152">
        <f>'precos leite (nominal)'!D152*($S$217/S152)</f>
        <v>20.780624207589089</v>
      </c>
      <c r="E152">
        <f>'precos leite (nominal)'!E152*($S$217/S152)</f>
        <v>22.186671073191341</v>
      </c>
      <c r="F152">
        <f>'precos leite (nominal)'!F152*($S$217/S152)</f>
        <v>1.7241449207480015</v>
      </c>
      <c r="G152">
        <f>'precos leite (nominal)'!G152*($S$217/S152)</f>
        <v>96.515201421835158</v>
      </c>
      <c r="H152">
        <f>'precos leite (nominal)'!H152*($S$217/S152)</f>
        <v>35.226272821543162</v>
      </c>
      <c r="I152">
        <f>'precos leite (nominal)'!I152*($S$217/S152)</f>
        <v>603.98915954602091</v>
      </c>
      <c r="J152">
        <f>'precos leite (nominal)'!J152*($S$217/S152)</f>
        <v>889.34946407035272</v>
      </c>
      <c r="K152" s="23">
        <f>'precos leite (nominal)'!K152*($S$217/S152)</f>
        <v>0</v>
      </c>
      <c r="L152" s="23">
        <f>'precos leite (nominal)'!L152*($S$217/S152)</f>
        <v>0</v>
      </c>
      <c r="M152" s="23">
        <f>'precos leite (nominal)'!M152*($S$217/S152)</f>
        <v>0</v>
      </c>
      <c r="N152" s="23">
        <f>'precos leite (nominal)'!N152*($S$217/S152)</f>
        <v>0</v>
      </c>
      <c r="O152" s="15">
        <f>'[1]dados mensais - Liquido (R$)'!D156*($S$217/S152)</f>
        <v>1.5068224679467417</v>
      </c>
      <c r="P152" s="15">
        <f>'[1]dados mensais - Liquido (R$)'!H156*($S$217/S152)</f>
        <v>1.5082926690419534</v>
      </c>
      <c r="Q152" s="15">
        <f>'[1]dados mensais - Liquido (R$)'!E156*($S$217/S152)</f>
        <v>1.6831129447270996</v>
      </c>
      <c r="R152" s="15">
        <f>'[1]dados mensais - Liquido (R$)'!C156*($S$217/S152)</f>
        <v>1.5463842428724324</v>
      </c>
      <c r="S152" s="10">
        <f t="shared" si="6"/>
        <v>200.75559736209263</v>
      </c>
      <c r="T152" s="7">
        <f>'[2]Variações de Índices de Preços'!H943</f>
        <v>0.24</v>
      </c>
      <c r="U152" s="17">
        <f t="shared" si="5"/>
        <v>0.49811811632646585</v>
      </c>
      <c r="V152" s="17">
        <f>'precos leite (nominal)'!B152*U152</f>
        <v>0.57557548341523124</v>
      </c>
      <c r="W152" s="17">
        <f>'precos leite (nominal)'!B152*'precos infla e deflacionados'!$U152</f>
        <v>0.57557548341523124</v>
      </c>
      <c r="X152" s="17">
        <f>'precos leite (nominal)'!C152*'precos infla e deflacionados'!$U152</f>
        <v>1.1307281240610776</v>
      </c>
      <c r="Y152" s="17">
        <f>'precos leite (nominal)'!D152*'precos infla e deflacionados'!$U152</f>
        <v>7.7447404726438904</v>
      </c>
      <c r="Z152" s="17">
        <f>'precos leite (nominal)'!E152*'precos infla e deflacionados'!$U152</f>
        <v>8.2687607310193343</v>
      </c>
      <c r="AA152" s="17">
        <f>'precos leite (nominal)'!F152*'precos infla e deflacionados'!$U152</f>
        <v>0.64257237006114098</v>
      </c>
      <c r="AB152" s="5">
        <f>'precos leite (nominal)'!G152*'precos infla e deflacionados'!$U152</f>
        <v>35.970295175449166</v>
      </c>
      <c r="AC152" s="5">
        <f>'precos leite (nominal)'!H152*'precos infla e deflacionados'!$U152</f>
        <v>13.128495953541544</v>
      </c>
      <c r="AD152" s="5">
        <f>'precos leite (nominal)'!I152*'precos infla e deflacionados'!$U152</f>
        <v>225.10099996254803</v>
      </c>
      <c r="AE152" s="5">
        <f>'precos leite (nominal)'!J152*'precos infla e deflacionados'!$U152</f>
        <v>331.45206418748455</v>
      </c>
    </row>
    <row r="153" spans="1:118" x14ac:dyDescent="0.25">
      <c r="A153" s="1">
        <f>'precos leite (nominal)'!A153</f>
        <v>42948</v>
      </c>
      <c r="B153">
        <f>'precos leite (nominal)'!B153*($S$217/S153)</f>
        <v>1.4464690247963428</v>
      </c>
      <c r="C153">
        <f>'precos leite (nominal)'!C153*($S$217/S153)</f>
        <v>2.8147649564883181</v>
      </c>
      <c r="D153">
        <f>'precos leite (nominal)'!D153*($S$217/S153)</f>
        <v>20.575798430746836</v>
      </c>
      <c r="E153">
        <f>'precos leite (nominal)'!E153*($S$217/S153)</f>
        <v>21.170767705909768</v>
      </c>
      <c r="F153">
        <f>'precos leite (nominal)'!F153*($S$217/S153)</f>
        <v>1.6008141932634985</v>
      </c>
      <c r="G153">
        <f>'precos leite (nominal)'!G153*($S$217/S153)</f>
        <v>93.149405888518515</v>
      </c>
      <c r="H153">
        <f>'precos leite (nominal)'!H153*($S$217/S153)</f>
        <v>35.571715388713898</v>
      </c>
      <c r="I153">
        <f>'precos leite (nominal)'!I153*($S$217/S153)</f>
        <v>611.9964861309179</v>
      </c>
      <c r="J153">
        <f>'precos leite (nominal)'!J153*($S$217/S153)</f>
        <v>889.16064354536047</v>
      </c>
      <c r="K153" s="23">
        <f>'precos leite (nominal)'!K153*($S$217/S153)</f>
        <v>0</v>
      </c>
      <c r="L153" s="23">
        <f>'precos leite (nominal)'!L153*($S$217/S153)</f>
        <v>0</v>
      </c>
      <c r="M153" s="23">
        <f>'precos leite (nominal)'!M153*($S$217/S153)</f>
        <v>0</v>
      </c>
      <c r="N153" s="23">
        <f>'precos leite (nominal)'!N153*($S$217/S153)</f>
        <v>0</v>
      </c>
      <c r="O153" s="15">
        <f>'[1]dados mensais - Liquido (R$)'!D157*($S$217/S153)</f>
        <v>1.4113845137273178</v>
      </c>
      <c r="P153" s="15">
        <f>'[1]dados mensais - Liquido (R$)'!H157*($S$217/S153)</f>
        <v>1.3450841258896546</v>
      </c>
      <c r="Q153" s="15">
        <f>'[1]dados mensais - Liquido (R$)'!E157*($S$217/S153)</f>
        <v>1.5854730572447231</v>
      </c>
      <c r="R153" s="15">
        <f>'[1]dados mensais - Liquido (R$)'!C157*($S$217/S153)</f>
        <v>1.4671462081259965</v>
      </c>
      <c r="S153" s="10">
        <f t="shared" si="6"/>
        <v>201.13703299708061</v>
      </c>
      <c r="T153" s="7">
        <f>'[2]Variações de Índices de Preços'!H944</f>
        <v>0.19</v>
      </c>
      <c r="U153" s="17">
        <f t="shared" si="5"/>
        <v>0.49717348670173256</v>
      </c>
      <c r="V153" s="17">
        <f>'precos leite (nominal)'!B153*U153</f>
        <v>0.53908521163068868</v>
      </c>
      <c r="W153" s="17">
        <f>'precos leite (nominal)'!B153*'precos infla e deflacionados'!$U153</f>
        <v>0.53908521163068868</v>
      </c>
      <c r="X153" s="17">
        <f>'precos leite (nominal)'!C153*'precos infla e deflacionados'!$U153</f>
        <v>1.0490360569406556</v>
      </c>
      <c r="Y153" s="17">
        <f>'precos leite (nominal)'!D153*'precos infla e deflacionados'!$U153</f>
        <v>7.6684038588875234</v>
      </c>
      <c r="Z153" s="17">
        <f>'precos leite (nominal)'!E153*'precos infla e deflacionados'!$U153</f>
        <v>7.8901432339564952</v>
      </c>
      <c r="AA153" s="17">
        <f>'precos leite (nominal)'!F153*'precos infla e deflacionados'!$U153</f>
        <v>0.59660818404207905</v>
      </c>
      <c r="AB153" s="5">
        <f>'precos leite (nominal)'!G153*'precos infla e deflacionados'!$U153</f>
        <v>34.715895277297804</v>
      </c>
      <c r="AC153" s="5">
        <f>'precos leite (nominal)'!H153*'precos infla e deflacionados'!$U153</f>
        <v>13.257239104094459</v>
      </c>
      <c r="AD153" s="5">
        <f>'precos leite (nominal)'!I153*'precos infla e deflacionados'!$U153</f>
        <v>228.08525422075658</v>
      </c>
      <c r="AE153" s="5">
        <f>'precos leite (nominal)'!J153*'precos infla e deflacionados'!$U153</f>
        <v>331.38169257846238</v>
      </c>
    </row>
    <row r="154" spans="1:118" x14ac:dyDescent="0.25">
      <c r="A154" s="1">
        <f>'precos leite (nominal)'!A154</f>
        <v>42979</v>
      </c>
      <c r="B154">
        <f>'precos leite (nominal)'!B154*($S$217/S154)</f>
        <v>1.3388065986658586</v>
      </c>
      <c r="C154">
        <f>'precos leite (nominal)'!C154*($S$217/S154)</f>
        <v>2.6770804450043526</v>
      </c>
      <c r="D154">
        <f>'precos leite (nominal)'!D154*($S$217/S154)</f>
        <v>20.233933393286634</v>
      </c>
      <c r="E154">
        <f>'precos leite (nominal)'!E154*($S$217/S154)</f>
        <v>20.244588439833912</v>
      </c>
      <c r="F154">
        <f>'precos leite (nominal)'!F154*($S$217/S154)</f>
        <v>1.4917065166193411</v>
      </c>
      <c r="G154">
        <f>'precos leite (nominal)'!G154*($S$217/S154)</f>
        <v>93.779060305075348</v>
      </c>
      <c r="H154">
        <f>'precos leite (nominal)'!H154*($S$217/S154)</f>
        <v>38.767720921872744</v>
      </c>
      <c r="I154">
        <f>'precos leite (nominal)'!I154*($S$217/S154)</f>
        <v>603.95867155871088</v>
      </c>
      <c r="J154">
        <f>'precos leite (nominal)'!J154*($S$217/S154)</f>
        <v>808.12334815320833</v>
      </c>
      <c r="K154" s="23">
        <f>'precos leite (nominal)'!K154*($S$217/S154)</f>
        <v>0</v>
      </c>
      <c r="L154" s="23">
        <f>'precos leite (nominal)'!L154*($S$217/S154)</f>
        <v>0</v>
      </c>
      <c r="M154" s="23">
        <f>'precos leite (nominal)'!M154*($S$217/S154)</f>
        <v>0</v>
      </c>
      <c r="N154" s="23">
        <f>'precos leite (nominal)'!N154*($S$217/S154)</f>
        <v>0</v>
      </c>
      <c r="O154" s="15">
        <f>'[1]dados mensais - Liquido (R$)'!D158*($S$217/S154)</f>
        <v>1.2667518463898706</v>
      </c>
      <c r="P154" s="15">
        <f>'[1]dados mensais - Liquido (R$)'!H158*($S$217/S154)</f>
        <v>1.2330552616840944</v>
      </c>
      <c r="Q154" s="15">
        <f>'[1]dados mensais - Liquido (R$)'!E158*($S$217/S154)</f>
        <v>1.491839704701182</v>
      </c>
      <c r="R154" s="15">
        <f>'[1]dados mensais - Liquido (R$)'!C158*($S$217/S154)</f>
        <v>1.3824922895097107</v>
      </c>
      <c r="S154" s="10">
        <f t="shared" si="6"/>
        <v>201.45885224987595</v>
      </c>
      <c r="T154" s="7">
        <f>'[2]Variações de Índices de Preços'!H945</f>
        <v>0.16</v>
      </c>
      <c r="U154" s="17">
        <f t="shared" si="5"/>
        <v>0.49637927985396618</v>
      </c>
      <c r="V154" s="17">
        <f>'precos leite (nominal)'!B154*U154</f>
        <v>0.49896045210920686</v>
      </c>
      <c r="W154" s="17">
        <f>'precos leite (nominal)'!B154*'precos infla e deflacionados'!$U154</f>
        <v>0.49896045210920686</v>
      </c>
      <c r="X154" s="17">
        <f>'precos leite (nominal)'!C154*'precos infla e deflacionados'!$U154</f>
        <v>0.9977223525064719</v>
      </c>
      <c r="Y154" s="17">
        <f>'precos leite (nominal)'!D154*'precos infla e deflacionados'!$U154</f>
        <v>7.5409940195414551</v>
      </c>
      <c r="Z154" s="17">
        <f>'precos leite (nominal)'!E154*'precos infla e deflacionados'!$U154</f>
        <v>7.5449650537802855</v>
      </c>
      <c r="AA154" s="17">
        <f>'precos leite (nominal)'!F154*'precos infla e deflacionados'!$U154</f>
        <v>0.55594479343644221</v>
      </c>
      <c r="AB154" s="5">
        <f>'precos leite (nominal)'!G154*'precos infla e deflacionados'!$U154</f>
        <v>34.950561473797606</v>
      </c>
      <c r="AC154" s="5">
        <f>'precos leite (nominal)'!H154*'precos infla e deflacionados'!$U154</f>
        <v>14.448359888349323</v>
      </c>
      <c r="AD154" s="5">
        <f>'precos leite (nominal)'!I154*'precos infla e deflacionados'!$U154</f>
        <v>225.08963738041908</v>
      </c>
      <c r="AE154" s="5">
        <f>'precos leite (nominal)'!J154*'precos infla e deflacionados'!$U154</f>
        <v>301.1798653788735</v>
      </c>
    </row>
    <row r="155" spans="1:118" x14ac:dyDescent="0.25">
      <c r="A155" s="1">
        <f>'precos leite (nominal)'!A155</f>
        <v>43009</v>
      </c>
      <c r="B155">
        <f>'precos leite (nominal)'!B155*($S$217/S155)</f>
        <v>1.3267082081812875</v>
      </c>
      <c r="C155">
        <f>'precos leite (nominal)'!C155*($S$217/S155)</f>
        <v>2.6658837333243901</v>
      </c>
      <c r="D155">
        <f>'precos leite (nominal)'!D155*($S$217/S155)</f>
        <v>20.037896240330792</v>
      </c>
      <c r="E155">
        <f>'precos leite (nominal)'!E155*($S$217/S155)</f>
        <v>19.510024734926262</v>
      </c>
      <c r="F155">
        <f>'precos leite (nominal)'!F155*($S$217/S155)</f>
        <v>1.4589413465954377</v>
      </c>
      <c r="G155">
        <f>'precos leite (nominal)'!G155*($S$217/S155)</f>
        <v>94.790766642910313</v>
      </c>
      <c r="H155">
        <f>'precos leite (nominal)'!H155*($S$217/S155)</f>
        <v>41.457302567909579</v>
      </c>
      <c r="I155">
        <f>'precos leite (nominal)'!I155*($S$217/S155)</f>
        <v>591.46808501294129</v>
      </c>
      <c r="J155">
        <f>'precos leite (nominal)'!J155*($S$217/S155)</f>
        <v>797.02344710313071</v>
      </c>
      <c r="K155" s="23">
        <f>'precos leite (nominal)'!K155*($S$217/S155)</f>
        <v>0</v>
      </c>
      <c r="L155" s="23">
        <f>'precos leite (nominal)'!L155*($S$217/S155)</f>
        <v>0</v>
      </c>
      <c r="M155" s="23">
        <f>'precos leite (nominal)'!M155*($S$217/S155)</f>
        <v>0</v>
      </c>
      <c r="N155" s="23">
        <f>'precos leite (nominal)'!N155*($S$217/S155)</f>
        <v>0</v>
      </c>
      <c r="O155" s="15">
        <f>'[1]dados mensais - Liquido (R$)'!D159*($S$217/S155)</f>
        <v>1.2591990131433712</v>
      </c>
      <c r="P155" s="15">
        <f>'[1]dados mensais - Liquido (R$)'!H159*($S$217/S155)</f>
        <v>1.2248475759826243</v>
      </c>
      <c r="Q155" s="15">
        <f>'[1]dados mensais - Liquido (R$)'!E159*($S$217/S155)</f>
        <v>1.4751223324394962</v>
      </c>
      <c r="R155" s="15">
        <f>'[1]dados mensais - Liquido (R$)'!C159*($S$217/S155)</f>
        <v>1.3783016794381624</v>
      </c>
      <c r="S155" s="10">
        <f t="shared" si="6"/>
        <v>202.30497942932541</v>
      </c>
      <c r="T155" s="7">
        <f>'[2]Variações de Índices de Preços'!H946</f>
        <v>0.42</v>
      </c>
      <c r="U155" s="17">
        <f t="shared" si="5"/>
        <v>0.49430320638714026</v>
      </c>
      <c r="V155" s="17">
        <f>'precos leite (nominal)'!B155*U155</f>
        <v>0.49445149734905641</v>
      </c>
      <c r="W155" s="17">
        <f>'precos leite (nominal)'!B155*'precos infla e deflacionados'!$U155</f>
        <v>0.49445149734905641</v>
      </c>
      <c r="X155" s="17">
        <f>'precos leite (nominal)'!C155*'precos infla e deflacionados'!$U155</f>
        <v>0.99354944483815177</v>
      </c>
      <c r="Y155" s="17">
        <f>'precos leite (nominal)'!D155*'precos infla e deflacionados'!$U155</f>
        <v>7.4679328420969142</v>
      </c>
      <c r="Z155" s="17">
        <f>'precos leite (nominal)'!E155*'precos infla e deflacionados'!$U155</f>
        <v>7.2712001659548333</v>
      </c>
      <c r="AA155" s="17">
        <f>'precos leite (nominal)'!F155*'precos infla e deflacionados'!$U155</f>
        <v>0.54373352702585431</v>
      </c>
      <c r="AB155" s="5">
        <f>'precos leite (nominal)'!G155*'precos infla e deflacionados'!$U155</f>
        <v>35.327614778009682</v>
      </c>
      <c r="AC155" s="5">
        <f>'precos leite (nominal)'!H155*'precos infla e deflacionados'!$U155</f>
        <v>15.450741319265846</v>
      </c>
      <c r="AD155" s="5">
        <f>'precos leite (nominal)'!I155*'precos infla e deflacionados'!$U155</f>
        <v>220.43451488834523</v>
      </c>
      <c r="AE155" s="5">
        <f>'precos leite (nominal)'!J155*'precos infla e deflacionados'!$U155</f>
        <v>297.0430381090996</v>
      </c>
    </row>
    <row r="156" spans="1:118" x14ac:dyDescent="0.25">
      <c r="A156" s="1">
        <f>'precos leite (nominal)'!A156</f>
        <v>43040</v>
      </c>
      <c r="B156">
        <f>'precos leite (nominal)'!B156*($S$217/S156)</f>
        <v>1.3234005796527859</v>
      </c>
      <c r="C156">
        <f>'precos leite (nominal)'!C156*($S$217/S156)</f>
        <v>2.737796521968086</v>
      </c>
      <c r="D156">
        <f>'precos leite (nominal)'!D156*($S$217/S156)</f>
        <v>20.630024226888022</v>
      </c>
      <c r="E156">
        <f>'precos leite (nominal)'!E156*($S$217/S156)</f>
        <v>19.931687722733844</v>
      </c>
      <c r="F156">
        <f>'precos leite (nominal)'!F156*($S$217/S156)</f>
        <v>1.4945459274511774</v>
      </c>
      <c r="G156">
        <f>'precos leite (nominal)'!G156*($S$217/S156)</f>
        <v>97.339908515596747</v>
      </c>
      <c r="H156">
        <f>'precos leite (nominal)'!H156*($S$217/S156)</f>
        <v>41.992772740331759</v>
      </c>
      <c r="I156">
        <f>'precos leite (nominal)'!I156*($S$217/S156)</f>
        <v>598.97763602950738</v>
      </c>
      <c r="J156">
        <f>'precos leite (nominal)'!J156*($S$217/S156)</f>
        <v>846.35210046649343</v>
      </c>
      <c r="K156" s="23">
        <f>'precos leite (nominal)'!K156*($S$217/S156)</f>
        <v>0</v>
      </c>
      <c r="L156" s="23">
        <f>'precos leite (nominal)'!L156*($S$217/S156)</f>
        <v>0</v>
      </c>
      <c r="M156" s="23">
        <f>'precos leite (nominal)'!M156*($S$217/S156)</f>
        <v>0</v>
      </c>
      <c r="N156" s="23">
        <f>'precos leite (nominal)'!N156*($S$217/S156)</f>
        <v>0</v>
      </c>
      <c r="O156" s="15">
        <f>'[1]dados mensais - Liquido (R$)'!D160*($S$217/S156)</f>
        <v>1.2604444857176744</v>
      </c>
      <c r="P156" s="15">
        <f>'[1]dados mensais - Liquido (R$)'!H160*($S$217/S156)</f>
        <v>1.24298607311382</v>
      </c>
      <c r="Q156" s="15">
        <f>'[1]dados mensais - Liquido (R$)'!E160*($S$217/S156)</f>
        <v>1.4436255573566019</v>
      </c>
      <c r="R156" s="15">
        <f>'[1]dados mensais - Liquido (R$)'!C160*($S$217/S156)</f>
        <v>1.3710144322087527</v>
      </c>
      <c r="S156" s="10">
        <f t="shared" si="6"/>
        <v>202.87143337172751</v>
      </c>
      <c r="T156" s="7">
        <f>'[2]Variações de Índices de Preços'!H947</f>
        <v>0.28000000000000003</v>
      </c>
      <c r="U156" s="17">
        <f t="shared" si="5"/>
        <v>0.49292302192574816</v>
      </c>
      <c r="V156" s="17">
        <f>'precos leite (nominal)'!B156*U156</f>
        <v>0.4932187757389036</v>
      </c>
      <c r="W156" s="17">
        <f>'precos leite (nominal)'!B156*'precos infla e deflacionados'!$U156</f>
        <v>0.4932187757389036</v>
      </c>
      <c r="X156" s="17">
        <f>'precos leite (nominal)'!C156*'precos infla e deflacionados'!$U156</f>
        <v>1.0203506553862987</v>
      </c>
      <c r="Y156" s="17">
        <f>'precos leite (nominal)'!D156*'precos infla e deflacionados'!$U156</f>
        <v>7.6886132959978193</v>
      </c>
      <c r="Z156" s="17">
        <f>'precos leite (nominal)'!E156*'precos infla e deflacionados'!$U156</f>
        <v>7.4283499404210254</v>
      </c>
      <c r="AA156" s="17">
        <f>'precos leite (nominal)'!F156*'precos infla e deflacionados'!$U156</f>
        <v>0.55700301477609537</v>
      </c>
      <c r="AB156" s="5">
        <f>'precos leite (nominal)'!G156*'precos infla e deflacionados'!$U156</f>
        <v>36.277655644669295</v>
      </c>
      <c r="AC156" s="5">
        <f>'precos leite (nominal)'!H156*'precos infla e deflacionados'!$U156</f>
        <v>15.650305946142504</v>
      </c>
      <c r="AD156" s="5">
        <f>'precos leite (nominal)'!I156*'precos infla e deflacionados'!$U156</f>
        <v>223.23325293915616</v>
      </c>
      <c r="AE156" s="5">
        <f>'precos leite (nominal)'!J156*'precos infla e deflacionados'!$U156</f>
        <v>315.42735680654926</v>
      </c>
    </row>
    <row r="157" spans="1:118" x14ac:dyDescent="0.25">
      <c r="A157" s="1">
        <f>'precos leite (nominal)'!A157</f>
        <v>43070</v>
      </c>
      <c r="B157">
        <f>'precos leite (nominal)'!B157*($S$217/S157)</f>
        <v>1.2946905790363088</v>
      </c>
      <c r="C157">
        <f>'precos leite (nominal)'!C157*($S$217/S157)</f>
        <v>2.5414491634866518</v>
      </c>
      <c r="D157">
        <f>'precos leite (nominal)'!D157*($S$217/S157)</f>
        <v>20.979465322626602</v>
      </c>
      <c r="E157">
        <f>'precos leite (nominal)'!E157*($S$217/S157)</f>
        <v>19.488832963524587</v>
      </c>
      <c r="F157">
        <f>'precos leite (nominal)'!F157*($S$217/S157)</f>
        <v>1.4484943418835841</v>
      </c>
      <c r="G157">
        <f>'precos leite (nominal)'!G157*($S$217/S157)</f>
        <v>97.756734649292525</v>
      </c>
      <c r="H157">
        <f>'precos leite (nominal)'!H157*($S$217/S157)</f>
        <v>42.635633934925515</v>
      </c>
      <c r="I157">
        <f>'precos leite (nominal)'!I157*($S$217/S157)</f>
        <v>589.09294601114141</v>
      </c>
      <c r="J157">
        <f>'precos leite (nominal)'!J157*($S$217/S157)</f>
        <v>862.92768257651142</v>
      </c>
      <c r="K157" s="23">
        <f>'precos leite (nominal)'!K157*($S$217/S157)</f>
        <v>0</v>
      </c>
      <c r="L157" s="23">
        <f>'precos leite (nominal)'!L157*($S$217/S157)</f>
        <v>0</v>
      </c>
      <c r="M157" s="23">
        <f>'precos leite (nominal)'!M157*($S$217/S157)</f>
        <v>0</v>
      </c>
      <c r="N157" s="23">
        <f>'precos leite (nominal)'!N157*($S$217/S157)</f>
        <v>0</v>
      </c>
      <c r="O157" s="15">
        <f>'[1]dados mensais - Liquido (R$)'!D161*($S$217/S157)</f>
        <v>1.2491288479188798</v>
      </c>
      <c r="P157" s="15">
        <f>'[1]dados mensais - Liquido (R$)'!H161*($S$217/S157)</f>
        <v>1.2541327374635687</v>
      </c>
      <c r="Q157" s="15">
        <f>'[1]dados mensais - Liquido (R$)'!E161*($S$217/S157)</f>
        <v>1.4101750824755728</v>
      </c>
      <c r="R157" s="15">
        <f>'[1]dados mensais - Liquido (R$)'!C161*($S$217/S157)</f>
        <v>1.3249772789120566</v>
      </c>
      <c r="S157" s="10">
        <f t="shared" si="6"/>
        <v>203.76406767856309</v>
      </c>
      <c r="T157" s="7">
        <f>'[2]Variações de Índices de Preços'!H948</f>
        <v>0.44</v>
      </c>
      <c r="U157" s="17">
        <f t="shared" si="5"/>
        <v>0.49076366181376763</v>
      </c>
      <c r="V157" s="17">
        <f>'precos leite (nominal)'!B157*U157</f>
        <v>0.4825188322952963</v>
      </c>
      <c r="W157" s="17">
        <f>'precos leite (nominal)'!B157*'precos infla e deflacionados'!$U157</f>
        <v>0.4825188322952963</v>
      </c>
      <c r="X157" s="17">
        <f>'precos leite (nominal)'!C157*'precos infla e deflacionados'!$U157</f>
        <v>0.94717386730057151</v>
      </c>
      <c r="Y157" s="17">
        <f>'precos leite (nominal)'!D157*'precos infla e deflacionados'!$U157</f>
        <v>7.8188466600169466</v>
      </c>
      <c r="Z157" s="17">
        <f>'precos leite (nominal)'!E157*'precos infla e deflacionados'!$U157</f>
        <v>7.2633021948437611</v>
      </c>
      <c r="AA157" s="17">
        <f>'precos leite (nominal)'!F157*'precos infla e deflacionados'!$U157</f>
        <v>0.53984002799514441</v>
      </c>
      <c r="AB157" s="5">
        <f>'precos leite (nominal)'!G157*'precos infla e deflacionados'!$U157</f>
        <v>36.433002769733541</v>
      </c>
      <c r="AC157" s="5">
        <f>'precos leite (nominal)'!H157*'precos infla e deflacionados'!$U157</f>
        <v>15.889894182873347</v>
      </c>
      <c r="AD157" s="5">
        <f>'precos leite (nominal)'!I157*'precos infla e deflacionados'!$U157</f>
        <v>219.54932323232762</v>
      </c>
      <c r="AE157" s="5">
        <f>'precos leite (nominal)'!J157*'precos infla e deflacionados'!$U157</f>
        <v>321.60491818982126</v>
      </c>
    </row>
    <row r="158" spans="1:118" x14ac:dyDescent="0.25">
      <c r="A158" s="1">
        <f>'precos leite (nominal)'!A158</f>
        <v>43101</v>
      </c>
      <c r="B158">
        <f>'precos leite (nominal)'!B158*($S$217/S158)</f>
        <v>1.3397906312221914</v>
      </c>
      <c r="C158">
        <f>'precos leite (nominal)'!C158*($S$217/S158)</f>
        <v>2.4815800597902213</v>
      </c>
      <c r="D158">
        <f>'precos leite (nominal)'!D158*($S$217/S158)</f>
        <v>21.06848340708672</v>
      </c>
      <c r="E158">
        <f>'precos leite (nominal)'!E158*($S$217/S158)</f>
        <v>19.484998987982479</v>
      </c>
      <c r="F158">
        <f>'precos leite (nominal)'!F158*($S$217/S158)</f>
        <v>1.4180457484515552</v>
      </c>
      <c r="G158">
        <f>'precos leite (nominal)'!G158*($S$217/S158)</f>
        <v>94.313769145856014</v>
      </c>
      <c r="H158">
        <f>'precos leite (nominal)'!H158*($S$217/S158)</f>
        <v>42.937661332743559</v>
      </c>
      <c r="I158">
        <f>'precos leite (nominal)'!I158*($S$217/S158)</f>
        <v>586.15482023610161</v>
      </c>
      <c r="J158">
        <f>'precos leite (nominal)'!J158*($S$217/S158)</f>
        <v>874.89065889072219</v>
      </c>
      <c r="K158" s="23">
        <f>'precos leite (nominal)'!K158*($S$217/S158)</f>
        <v>0</v>
      </c>
      <c r="L158" s="23">
        <f>'precos leite (nominal)'!L158*($S$217/S158)</f>
        <v>0</v>
      </c>
      <c r="M158" s="23">
        <f>'precos leite (nominal)'!M158*($S$217/S158)</f>
        <v>0</v>
      </c>
      <c r="N158" s="23">
        <f>'precos leite (nominal)'!N158*($S$217/S158)</f>
        <v>0</v>
      </c>
      <c r="O158" s="15">
        <f>'[1]dados mensais - Liquido (R$)'!D162*($S$217/S158)</f>
        <v>1.2829375007518653</v>
      </c>
      <c r="P158" s="15">
        <f>'[1]dados mensais - Liquido (R$)'!H162*($S$217/S158)</f>
        <v>1.3137931258339131</v>
      </c>
      <c r="Q158" s="15">
        <f>'[1]dados mensais - Liquido (R$)'!E162*($S$217/S158)</f>
        <v>1.43708432562984</v>
      </c>
      <c r="R158" s="15">
        <f>'[1]dados mensais - Liquido (R$)'!C162*($S$217/S158)</f>
        <v>1.381018998353098</v>
      </c>
      <c r="S158" s="10">
        <f t="shared" si="6"/>
        <v>204.3549834748309</v>
      </c>
      <c r="T158" s="7">
        <f>'[2]Variações de Índices de Preços'!H949</f>
        <v>0.28999999999999998</v>
      </c>
      <c r="U158" s="17">
        <f t="shared" si="5"/>
        <v>0.4893445625822791</v>
      </c>
      <c r="V158" s="17">
        <f>'precos leite (nominal)'!B158*U158</f>
        <v>0.49932719165895756</v>
      </c>
      <c r="W158" s="17">
        <f>'precos leite (nominal)'!B158*'precos infla e deflacionados'!$U158</f>
        <v>0.49932719165895756</v>
      </c>
      <c r="X158" s="17">
        <f>'precos leite (nominal)'!C158*'precos infla e deflacionados'!$U158</f>
        <v>0.92486122328050746</v>
      </c>
      <c r="Y158" s="17">
        <f>'precos leite (nominal)'!D158*'precos infla e deflacionados'!$U158</f>
        <v>7.8520228511952519</v>
      </c>
      <c r="Z158" s="17">
        <f>'precos leite (nominal)'!E158*'precos infla e deflacionados'!$U158</f>
        <v>7.2618733087210217</v>
      </c>
      <c r="AA158" s="17">
        <f>'precos leite (nominal)'!F158*'precos infla e deflacionados'!$U158</f>
        <v>0.52849212758886144</v>
      </c>
      <c r="AB158" s="5">
        <f>'precos leite (nominal)'!G158*'precos infla e deflacionados'!$U158</f>
        <v>35.149842359631734</v>
      </c>
      <c r="AC158" s="5">
        <f>'precos leite (nominal)'!H158*'precos infla e deflacionados'!$U158</f>
        <v>16.002456913827039</v>
      </c>
      <c r="AD158" s="5">
        <f>'precos leite (nominal)'!I158*'precos infla e deflacionados'!$U158</f>
        <v>218.45431177471414</v>
      </c>
      <c r="AE158" s="5">
        <f>'precos leite (nominal)'!J158*'precos infla e deflacionados'!$U158</f>
        <v>326.06340538002371</v>
      </c>
    </row>
    <row r="159" spans="1:118" x14ac:dyDescent="0.25">
      <c r="A159" s="1">
        <f>'precos leite (nominal)'!A159</f>
        <v>43132</v>
      </c>
      <c r="B159">
        <f>'precos leite (nominal)'!B159*($S$217/S159)</f>
        <v>1.406323982433247</v>
      </c>
      <c r="C159">
        <f>'precos leite (nominal)'!C159*($S$217/S159)</f>
        <v>2.6830750711848821</v>
      </c>
      <c r="D159">
        <f>'precos leite (nominal)'!D159*($S$217/S159)</f>
        <v>21.024838021226316</v>
      </c>
      <c r="E159">
        <f>'precos leite (nominal)'!E159*($S$217/S159)</f>
        <v>19.65843296058387</v>
      </c>
      <c r="F159">
        <f>'precos leite (nominal)'!F159*($S$217/S159)</f>
        <v>1.5182278451582747</v>
      </c>
      <c r="G159">
        <f>'precos leite (nominal)'!G159*($S$217/S159)</f>
        <v>97.793360060688201</v>
      </c>
      <c r="H159">
        <f>'precos leite (nominal)'!H159*($S$217/S159)</f>
        <v>45.495936911663442</v>
      </c>
      <c r="I159">
        <f>'precos leite (nominal)'!I159*($S$217/S159)</f>
        <v>573.68944017995057</v>
      </c>
      <c r="J159">
        <f>'precos leite (nominal)'!J159*($S$217/S159)</f>
        <v>878.68527219458406</v>
      </c>
      <c r="K159" s="23">
        <f>'precos leite (nominal)'!K159*($S$217/S159)</f>
        <v>0</v>
      </c>
      <c r="L159" s="23">
        <f>'precos leite (nominal)'!L159*($S$217/S159)</f>
        <v>0</v>
      </c>
      <c r="M159" s="23">
        <f>'precos leite (nominal)'!M159*($S$217/S159)</f>
        <v>0</v>
      </c>
      <c r="N159" s="23">
        <f>'precos leite (nominal)'!N159*($S$217/S159)</f>
        <v>0</v>
      </c>
      <c r="O159" s="15">
        <f>'[1]dados mensais - Liquido (R$)'!D163*($S$217/S159)</f>
        <v>1.2856510450853218</v>
      </c>
      <c r="P159" s="15">
        <f>'[1]dados mensais - Liquido (R$)'!H163*($S$217/S159)</f>
        <v>1.380016758564556</v>
      </c>
      <c r="Q159" s="15">
        <f>'[1]dados mensais - Liquido (R$)'!E163*($S$217/S159)</f>
        <v>1.5060558460548508</v>
      </c>
      <c r="R159" s="15">
        <f>'[1]dados mensais - Liquido (R$)'!C163*($S$217/S159)</f>
        <v>1.470456020720105</v>
      </c>
      <c r="S159" s="10">
        <f t="shared" si="6"/>
        <v>205.00891942195037</v>
      </c>
      <c r="T159" s="7">
        <f>'[2]Variações de Índices de Preços'!H950</f>
        <v>0.32</v>
      </c>
      <c r="U159" s="17">
        <f t="shared" si="5"/>
        <v>0.48778365488664183</v>
      </c>
      <c r="V159" s="17">
        <f>'precos leite (nominal)'!B159*U159</f>
        <v>0.5241235371756966</v>
      </c>
      <c r="W159" s="17">
        <f>'precos leite (nominal)'!B159*'precos infla e deflacionados'!$U159</f>
        <v>0.5241235371756966</v>
      </c>
      <c r="X159" s="17">
        <f>'precos leite (nominal)'!C159*'precos infla e deflacionados'!$U159</f>
        <v>0.99995649251761565</v>
      </c>
      <c r="Y159" s="17">
        <f>'precos leite (nominal)'!D159*'precos infla e deflacionados'!$U159</f>
        <v>7.835756632099014</v>
      </c>
      <c r="Z159" s="17">
        <f>'precos leite (nominal)'!E159*'precos infla e deflacionados'!$U159</f>
        <v>7.3265104963973604</v>
      </c>
      <c r="AA159" s="17">
        <f>'precos leite (nominal)'!F159*'precos infla e deflacionados'!$U159</f>
        <v>0.56582903966850451</v>
      </c>
      <c r="AB159" s="5">
        <f>'precos leite (nominal)'!G159*'precos infla e deflacionados'!$U159</f>
        <v>36.446652711291108</v>
      </c>
      <c r="AC159" s="5">
        <f>'precos leite (nominal)'!H159*'precos infla e deflacionados'!$U159</f>
        <v>16.955901825698433</v>
      </c>
      <c r="AD159" s="5">
        <f>'precos leite (nominal)'!I159*'precos infla e deflacionados'!$U159</f>
        <v>213.80858350094539</v>
      </c>
      <c r="AE159" s="5">
        <f>'precos leite (nominal)'!J159*'precos infla e deflacionados'!$U159</f>
        <v>327.47762157193773</v>
      </c>
    </row>
    <row r="160" spans="1:118" x14ac:dyDescent="0.25">
      <c r="A160" s="1">
        <f>'precos leite (nominal)'!A160</f>
        <v>43160</v>
      </c>
      <c r="B160">
        <f>'precos leite (nominal)'!B160*($S$217/S160)</f>
        <v>1.5134628041540092</v>
      </c>
      <c r="C160">
        <f>'precos leite (nominal)'!C160*($S$217/S160)</f>
        <v>2.9552669236115956</v>
      </c>
      <c r="D160">
        <f>'precos leite (nominal)'!D160*($S$217/S160)</f>
        <v>19.933667691829719</v>
      </c>
      <c r="E160">
        <f>'precos leite (nominal)'!E160*($S$217/S160)</f>
        <v>20.438416821260727</v>
      </c>
      <c r="F160">
        <f>'precos leite (nominal)'!F160*($S$217/S160)</f>
        <v>1.6607030942419143</v>
      </c>
      <c r="G160">
        <f>'precos leite (nominal)'!G160*($S$217/S160)</f>
        <v>103.81978485184106</v>
      </c>
      <c r="H160">
        <f>'precos leite (nominal)'!H160*($S$217/S160)</f>
        <v>54.091472212450924</v>
      </c>
      <c r="I160">
        <f>'precos leite (nominal)'!I160*($S$217/S160)</f>
        <v>562.04743364021294</v>
      </c>
      <c r="J160">
        <f>'precos leite (nominal)'!J160*($S$217/S160)</f>
        <v>910.8791460173378</v>
      </c>
      <c r="K160" s="23">
        <f>'precos leite (nominal)'!K160*($S$217/S160)</f>
        <v>0</v>
      </c>
      <c r="L160" s="23">
        <f>'precos leite (nominal)'!L160*($S$217/S160)</f>
        <v>0</v>
      </c>
      <c r="M160" s="23">
        <f>'precos leite (nominal)'!M160*($S$217/S160)</f>
        <v>0</v>
      </c>
      <c r="N160" s="23">
        <f>'precos leite (nominal)'!N160*($S$217/S160)</f>
        <v>0</v>
      </c>
      <c r="O160" s="15">
        <f>'[1]dados mensais - Liquido (R$)'!D164*($S$217/S160)</f>
        <v>1.4144744386153378</v>
      </c>
      <c r="P160" s="15">
        <f>'[1]dados mensais - Liquido (R$)'!H164*($S$217/S160)</f>
        <v>1.4585419144231742</v>
      </c>
      <c r="Q160" s="15">
        <f>'[1]dados mensais - Liquido (R$)'!E164*($S$217/S160)</f>
        <v>1.5607993805410623</v>
      </c>
      <c r="R160" s="15">
        <f>'[1]dados mensais - Liquido (R$)'!C164*($S$217/S160)</f>
        <v>1.5806755120626979</v>
      </c>
      <c r="S160" s="10">
        <f t="shared" si="6"/>
        <v>205.19342744943009</v>
      </c>
      <c r="T160" s="7">
        <f>'[2]Variações de Índices de Preços'!H951</f>
        <v>0.09</v>
      </c>
      <c r="U160" s="17">
        <f t="shared" si="5"/>
        <v>0.48734504434672987</v>
      </c>
      <c r="V160" s="17">
        <f>'precos leite (nominal)'!B160*U160</f>
        <v>0.56405315432690517</v>
      </c>
      <c r="W160" s="17">
        <f>'precos leite (nominal)'!B160*'precos infla e deflacionados'!$U160</f>
        <v>0.56405315432690517</v>
      </c>
      <c r="X160" s="17">
        <f>'precos leite (nominal)'!C160*'precos infla e deflacionados'!$U160</f>
        <v>1.1013998002236094</v>
      </c>
      <c r="Y160" s="17">
        <f>'precos leite (nominal)'!D160*'precos infla e deflacionados'!$U160</f>
        <v>7.4290878560215496</v>
      </c>
      <c r="Z160" s="17">
        <f>'precos leite (nominal)'!E160*'precos infla e deflacionados'!$U160</f>
        <v>7.617203043139388</v>
      </c>
      <c r="AA160" s="17">
        <f>'precos leite (nominal)'!F160*'precos infla e deflacionados'!$U160</f>
        <v>0.61892820632034695</v>
      </c>
      <c r="AB160" s="5">
        <f>'precos leite (nominal)'!G160*'precos infla e deflacionados'!$U160</f>
        <v>38.692643761374242</v>
      </c>
      <c r="AC160" s="5">
        <f>'precos leite (nominal)'!H160*'precos infla e deflacionados'!$U160</f>
        <v>20.159375863005586</v>
      </c>
      <c r="AD160" s="5">
        <f>'precos leite (nominal)'!I160*'precos infla e deflacionados'!$U160</f>
        <v>209.46971868483647</v>
      </c>
      <c r="AE160" s="5">
        <f>'precos leite (nominal)'!J160*'precos infla e deflacionados'!$U160</f>
        <v>339.4759713363888</v>
      </c>
    </row>
    <row r="161" spans="1:31" x14ac:dyDescent="0.25">
      <c r="A161" s="1">
        <f>'precos leite (nominal)'!A161</f>
        <v>43191</v>
      </c>
      <c r="B161">
        <f>'precos leite (nominal)'!B161*($S$217/S161)</f>
        <v>1.6368336366501426</v>
      </c>
      <c r="C161">
        <f>'precos leite (nominal)'!C161*($S$217/S161)</f>
        <v>3.1183996744470632</v>
      </c>
      <c r="D161">
        <f>'precos leite (nominal)'!D161*($S$217/S161)</f>
        <v>19.276668113088249</v>
      </c>
      <c r="E161">
        <f>'precos leite (nominal)'!E161*($S$217/S161)</f>
        <v>20.902411206963158</v>
      </c>
      <c r="F161">
        <f>'precos leite (nominal)'!F161*($S$217/S161)</f>
        <v>1.8527730283325647</v>
      </c>
      <c r="G161">
        <f>'precos leite (nominal)'!G161*($S$217/S161)</f>
        <v>111.59944098927238</v>
      </c>
      <c r="H161">
        <f>'precos leite (nominal)'!H161*($S$217/S161)</f>
        <v>52.091999821740636</v>
      </c>
      <c r="I161">
        <f>'precos leite (nominal)'!I161*($S$217/S161)</f>
        <v>561.98048056160019</v>
      </c>
      <c r="J161">
        <f>'precos leite (nominal)'!J161*($S$217/S161)</f>
        <v>1023.8963059390901</v>
      </c>
      <c r="K161" s="23">
        <f>'precos leite (nominal)'!K161*($S$217/S161)</f>
        <v>0</v>
      </c>
      <c r="L161" s="23">
        <f>'precos leite (nominal)'!L161*($S$217/S161)</f>
        <v>0</v>
      </c>
      <c r="M161" s="23">
        <f>'precos leite (nominal)'!M161*($S$217/S161)</f>
        <v>0</v>
      </c>
      <c r="N161" s="23">
        <f>'precos leite (nominal)'!N161*($S$217/S161)</f>
        <v>0</v>
      </c>
      <c r="O161" s="15">
        <f>'[1]dados mensais - Liquido (R$)'!D165*($S$217/S161)</f>
        <v>1.5573731595899643</v>
      </c>
      <c r="P161" s="15">
        <f>'[1]dados mensais - Liquido (R$)'!H165*($S$217/S161)</f>
        <v>1.5773361365853786</v>
      </c>
      <c r="Q161" s="15">
        <f>'[1]dados mensais - Liquido (R$)'!E165*($S$217/S161)</f>
        <v>1.6678871564207869</v>
      </c>
      <c r="R161" s="15">
        <f>'[1]dados mensais - Liquido (R$)'!C165*($S$217/S161)</f>
        <v>1.6840663011752404</v>
      </c>
      <c r="S161" s="10">
        <f t="shared" si="6"/>
        <v>205.64485298981884</v>
      </c>
      <c r="T161" s="7">
        <f>'[2]Variações de Índices de Preços'!H952</f>
        <v>0.22</v>
      </c>
      <c r="U161" s="17">
        <f t="shared" si="5"/>
        <v>0.4862752388213229</v>
      </c>
      <c r="V161" s="17">
        <f>'precos leite (nominal)'!B161*U161</f>
        <v>0.6100322871013496</v>
      </c>
      <c r="W161" s="17">
        <f>'precos leite (nominal)'!B161*'precos infla e deflacionados'!$U161</f>
        <v>0.6100322871013496</v>
      </c>
      <c r="X161" s="17">
        <f>'precos leite (nominal)'!C161*'precos infla e deflacionados'!$U161</f>
        <v>1.1621978207829617</v>
      </c>
      <c r="Y161" s="17">
        <f>'precos leite (nominal)'!D161*'precos infla e deflacionados'!$U161</f>
        <v>7.1842303783462249</v>
      </c>
      <c r="Z161" s="17">
        <f>'precos leite (nominal)'!E161*'precos infla e deflacionados'!$U161</f>
        <v>7.7901293259175928</v>
      </c>
      <c r="AA161" s="17">
        <f>'precos leite (nominal)'!F161*'precos infla e deflacionados'!$U161</f>
        <v>0.69051083912627853</v>
      </c>
      <c r="AB161" s="5">
        <f>'precos leite (nominal)'!G161*'precos infla e deflacionados'!$U161</f>
        <v>41.59204741493788</v>
      </c>
      <c r="AC161" s="5">
        <f>'precos leite (nominal)'!H161*'precos infla e deflacionados'!$U161</f>
        <v>19.414191570485016</v>
      </c>
      <c r="AD161" s="5">
        <f>'precos leite (nominal)'!I161*'precos infla e deflacionados'!$U161</f>
        <v>209.44476591091967</v>
      </c>
      <c r="AE161" s="5">
        <f>'precos leite (nominal)'!J161*'precos infla e deflacionados'!$U161</f>
        <v>381.59638907771944</v>
      </c>
    </row>
    <row r="162" spans="1:31" x14ac:dyDescent="0.25">
      <c r="A162" s="1">
        <f>'precos leite (nominal)'!A162</f>
        <v>43221</v>
      </c>
      <c r="B162">
        <f>'precos leite (nominal)'!B162*($S$217/S162)</f>
        <v>1.6842446023785169</v>
      </c>
      <c r="C162">
        <f>'precos leite (nominal)'!C162*($S$217/S162)</f>
        <v>3.131967200410668</v>
      </c>
      <c r="D162">
        <f>'precos leite (nominal)'!D162*($S$217/S162)</f>
        <v>19.158282352055625</v>
      </c>
      <c r="E162">
        <f>'precos leite (nominal)'!E162*($S$217/S162)</f>
        <v>21.494911823565328</v>
      </c>
      <c r="F162">
        <f>'precos leite (nominal)'!F162*($S$217/S162)</f>
        <v>1.8583871770071596</v>
      </c>
      <c r="G162">
        <f>'precos leite (nominal)'!G162*($S$217/S162)</f>
        <v>111.9228065465071</v>
      </c>
      <c r="H162">
        <f>'precos leite (nominal)'!H162*($S$217/S162)</f>
        <v>55.473135713260668</v>
      </c>
      <c r="I162">
        <f>'precos leite (nominal)'!I162*($S$217/S162)</f>
        <v>586.1314787980557</v>
      </c>
      <c r="J162">
        <f>'precos leite (nominal)'!J162*($S$217/S162)</f>
        <v>1215.3016698835963</v>
      </c>
      <c r="K162" s="23">
        <f>'precos leite (nominal)'!K162*($S$217/S162)</f>
        <v>0</v>
      </c>
      <c r="L162" s="23">
        <f>'precos leite (nominal)'!L162*($S$217/S162)</f>
        <v>0</v>
      </c>
      <c r="M162" s="23">
        <f>'precos leite (nominal)'!M162*($S$217/S162)</f>
        <v>0</v>
      </c>
      <c r="N162" s="23">
        <f>'precos leite (nominal)'!N162*($S$217/S162)</f>
        <v>0</v>
      </c>
      <c r="O162" s="15">
        <f>'[1]dados mensais - Liquido (R$)'!D166*($S$217/S162)</f>
        <v>1.5688426574007295</v>
      </c>
      <c r="P162" s="15">
        <f>'[1]dados mensais - Liquido (R$)'!H166*($S$217/S162)</f>
        <v>1.6066601866670989</v>
      </c>
      <c r="Q162" s="15">
        <f>'[1]dados mensais - Liquido (R$)'!E166*($S$217/S162)</f>
        <v>1.7433751034651082</v>
      </c>
      <c r="R162" s="15">
        <f>'[1]dados mensais - Liquido (R$)'!C166*($S$217/S162)</f>
        <v>1.7280401603261681</v>
      </c>
      <c r="S162" s="10">
        <f t="shared" si="6"/>
        <v>206.46743240177813</v>
      </c>
      <c r="T162" s="7">
        <f>'[2]Variações de Índices de Preços'!H953</f>
        <v>0.4</v>
      </c>
      <c r="U162" s="17">
        <f t="shared" si="5"/>
        <v>0.48433788727223398</v>
      </c>
      <c r="V162" s="17">
        <f>'precos leite (nominal)'!B162*U162</f>
        <v>0.62770190190481523</v>
      </c>
      <c r="W162" s="17">
        <f>'precos leite (nominal)'!B162*'precos infla e deflacionados'!$U162</f>
        <v>0.62770190190481523</v>
      </c>
      <c r="X162" s="17">
        <f>'precos leite (nominal)'!C162*'precos infla e deflacionados'!$U162</f>
        <v>1.167254308326084</v>
      </c>
      <c r="Y162" s="17">
        <f>'precos leite (nominal)'!D162*'precos infla e deflacionados'!$U162</f>
        <v>7.1401091341672727</v>
      </c>
      <c r="Z162" s="17">
        <f>'precos leite (nominal)'!E162*'precos infla e deflacionados'!$U162</f>
        <v>8.0109486554827498</v>
      </c>
      <c r="AA162" s="17">
        <f>'precos leite (nominal)'!F162*'precos infla e deflacionados'!$U162</f>
        <v>0.69260317879929456</v>
      </c>
      <c r="AB162" s="5">
        <f>'precos leite (nominal)'!G162*'precos infla e deflacionados'!$U162</f>
        <v>41.71256267441985</v>
      </c>
      <c r="AC162" s="5">
        <f>'precos leite (nominal)'!H162*'precos infla e deflacionados'!$U162</f>
        <v>20.674308673849072</v>
      </c>
      <c r="AD162" s="5">
        <f>'precos leite (nominal)'!I162*'precos infla e deflacionados'!$U162</f>
        <v>218.44561264334462</v>
      </c>
      <c r="AE162" s="5">
        <f>'precos leite (nominal)'!J162*'precos infla e deflacionados'!$U162</f>
        <v>452.93134292769975</v>
      </c>
    </row>
    <row r="163" spans="1:31" x14ac:dyDescent="0.25">
      <c r="A163" s="1">
        <f>'precos leite (nominal)'!A163</f>
        <v>43252</v>
      </c>
      <c r="B163">
        <f>'precos leite (nominal)'!B163*($S$217/S163)</f>
        <v>1.8969944340017064</v>
      </c>
      <c r="C163">
        <f>'precos leite (nominal)'!C163*($S$217/S163)</f>
        <v>3.105829463692666</v>
      </c>
      <c r="D163">
        <f>'precos leite (nominal)'!D163*($S$217/S163)</f>
        <v>20.123721483760747</v>
      </c>
      <c r="E163">
        <f>'precos leite (nominal)'!E163*($S$217/S163)</f>
        <v>24.089429352690637</v>
      </c>
      <c r="F163">
        <f>'precos leite (nominal)'!F163*($S$217/S163)</f>
        <v>2.0149389495857379</v>
      </c>
      <c r="G163">
        <f>'precos leite (nominal)'!G163*($S$217/S163)</f>
        <v>108.86781759214563</v>
      </c>
      <c r="H163">
        <f>'precos leite (nominal)'!H163*($S$217/S163)</f>
        <v>52.047394814231048</v>
      </c>
      <c r="I163">
        <f>'precos leite (nominal)'!I163*($S$217/S163)</f>
        <v>580.76260826899647</v>
      </c>
      <c r="J163">
        <f>'precos leite (nominal)'!J163*($S$217/S163)</f>
        <v>1347.8053140410047</v>
      </c>
      <c r="K163" s="23">
        <f>'precos leite (nominal)'!K163*($S$217/S163)</f>
        <v>0</v>
      </c>
      <c r="L163" s="23">
        <f>'precos leite (nominal)'!L163*($S$217/S163)</f>
        <v>0</v>
      </c>
      <c r="M163" s="23">
        <f>'precos leite (nominal)'!M163*($S$217/S163)</f>
        <v>0</v>
      </c>
      <c r="N163" s="23">
        <f>'precos leite (nominal)'!N163*($S$217/S163)</f>
        <v>0</v>
      </c>
      <c r="O163" s="15">
        <f>'[1]dados mensais - Liquido (R$)'!D167*($S$217/S163)</f>
        <v>1.8049746106352751</v>
      </c>
      <c r="P163" s="15">
        <f>'[1]dados mensais - Liquido (R$)'!H167*($S$217/S163)</f>
        <v>1.798814287732083</v>
      </c>
      <c r="Q163" s="15">
        <f>'[1]dados mensais - Liquido (R$)'!E167*($S$217/S163)</f>
        <v>1.9252292473080035</v>
      </c>
      <c r="R163" s="15">
        <f>'[1]dados mensais - Liquido (R$)'!C167*($S$217/S163)</f>
        <v>1.9650146660577854</v>
      </c>
      <c r="S163" s="10">
        <f t="shared" si="6"/>
        <v>209.06892205004053</v>
      </c>
      <c r="T163" s="7">
        <f>'[2]Variações de Índices de Preços'!H954</f>
        <v>1.26</v>
      </c>
      <c r="U163" s="17">
        <f t="shared" si="5"/>
        <v>0.478311166573409</v>
      </c>
      <c r="V163" s="17">
        <f>'precos leite (nominal)'!B163*U163</f>
        <v>0.70699173531215587</v>
      </c>
      <c r="W163" s="17">
        <f>'precos leite (nominal)'!B163*'precos infla e deflacionados'!$U163</f>
        <v>0.70699173531215587</v>
      </c>
      <c r="X163" s="17">
        <f>'precos leite (nominal)'!C163*'precos infla e deflacionados'!$U163</f>
        <v>1.1575130231076498</v>
      </c>
      <c r="Y163" s="17">
        <f>'precos leite (nominal)'!D163*'precos infla e deflacionados'!$U163</f>
        <v>7.4999190918710541</v>
      </c>
      <c r="Z163" s="17">
        <f>'precos leite (nominal)'!E163*'precos infla e deflacionados'!$U163</f>
        <v>8.9779005965828862</v>
      </c>
      <c r="AA163" s="17">
        <f>'precos leite (nominal)'!F163*'precos infla e deflacionados'!$U163</f>
        <v>0.7509485315202522</v>
      </c>
      <c r="AB163" s="5">
        <f>'precos leite (nominal)'!G163*'precos infla e deflacionados'!$U163</f>
        <v>40.573997424311393</v>
      </c>
      <c r="AC163" s="5">
        <f>'precos leite (nominal)'!H163*'precos infla e deflacionados'!$U163</f>
        <v>19.397567709551335</v>
      </c>
      <c r="AD163" s="5">
        <f>'precos leite (nominal)'!I163*'precos infla e deflacionados'!$U163</f>
        <v>216.44468579613252</v>
      </c>
      <c r="AE163" s="5">
        <f>'precos leite (nominal)'!J163*'precos infla e deflacionados'!$U163</f>
        <v>502.3141875153957</v>
      </c>
    </row>
    <row r="164" spans="1:31" x14ac:dyDescent="0.25">
      <c r="A164" s="1">
        <f>'precos leite (nominal)'!A164</f>
        <v>43282</v>
      </c>
      <c r="B164">
        <f>'precos leite (nominal)'!B164*($S$217/S164)</f>
        <v>1.9783787256380709</v>
      </c>
      <c r="C164">
        <f>'precos leite (nominal)'!C164*($S$217/S164)</f>
        <v>3.8247461461643812</v>
      </c>
      <c r="D164">
        <f>'precos leite (nominal)'!D164*($S$217/S164)</f>
        <v>21.367411245996596</v>
      </c>
      <c r="E164">
        <f>'precos leite (nominal)'!E164*($S$217/S164)</f>
        <v>25.314958606218429</v>
      </c>
      <c r="F164">
        <f>'precos leite (nominal)'!F164*($S$217/S164)</f>
        <v>1.9827279353026057</v>
      </c>
      <c r="G164">
        <f>'precos leite (nominal)'!G164*($S$217/S164)</f>
        <v>112.94339311460115</v>
      </c>
      <c r="H164">
        <f>'precos leite (nominal)'!H164*($S$217/S164)</f>
        <v>47.60582102724365</v>
      </c>
      <c r="I164">
        <f>'precos leite (nominal)'!I164*($S$217/S164)</f>
        <v>561.87369882707333</v>
      </c>
      <c r="J164">
        <f>'precos leite (nominal)'!J164*($S$217/S164)</f>
        <v>1313.4241062003848</v>
      </c>
      <c r="K164" s="23">
        <f>'precos leite (nominal)'!K164*($S$217/S164)</f>
        <v>0</v>
      </c>
      <c r="L164" s="23">
        <f>'precos leite (nominal)'!L164*($S$217/S164)</f>
        <v>0</v>
      </c>
      <c r="M164" s="23">
        <f>'precos leite (nominal)'!M164*($S$217/S164)</f>
        <v>0</v>
      </c>
      <c r="N164" s="23">
        <f>'precos leite (nominal)'!N164*($S$217/S164)</f>
        <v>0</v>
      </c>
      <c r="O164" s="15">
        <f>'[1]dados mensais - Liquido (R$)'!D168*($S$217/S164)</f>
        <v>1.8693926481620826</v>
      </c>
      <c r="P164" s="15">
        <f>'[1]dados mensais - Liquido (R$)'!H168*($S$217/S164)</f>
        <v>1.8319126942882977</v>
      </c>
      <c r="Q164" s="15">
        <f>'[1]dados mensais - Liquido (R$)'!E168*($S$217/S164)</f>
        <v>1.9650752607818469</v>
      </c>
      <c r="R164" s="15">
        <f>'[1]dados mensais - Liquido (R$)'!C168*($S$217/S164)</f>
        <v>2.0597345299511325</v>
      </c>
      <c r="S164" s="10">
        <f t="shared" si="6"/>
        <v>209.75884949280567</v>
      </c>
      <c r="T164" s="7">
        <f>'[2]Variações de Índices de Preços'!H955</f>
        <v>0.33</v>
      </c>
      <c r="U164" s="17">
        <f t="shared" si="5"/>
        <v>0.47673793139978971</v>
      </c>
      <c r="V164" s="17">
        <f>'precos leite (nominal)'!B164*U164</f>
        <v>0.73732288470291474</v>
      </c>
      <c r="W164" s="17">
        <f>'precos leite (nominal)'!B164*'precos infla e deflacionados'!$U164</f>
        <v>0.73732288470291474</v>
      </c>
      <c r="X164" s="17">
        <f>'precos leite (nominal)'!C164*'precos infla e deflacionados'!$U164</f>
        <v>1.4254464148853714</v>
      </c>
      <c r="Y164" s="17">
        <f>'precos leite (nominal)'!D164*'precos infla e deflacionados'!$U164</f>
        <v>7.9634304061020877</v>
      </c>
      <c r="Z164" s="17">
        <f>'precos leite (nominal)'!E164*'precos infla e deflacionados'!$U164</f>
        <v>9.4346436624018377</v>
      </c>
      <c r="AA164" s="17">
        <f>'precos leite (nominal)'!F164*'precos infla e deflacionados'!$U164</f>
        <v>0.73894379366967411</v>
      </c>
      <c r="AB164" s="5">
        <f>'precos leite (nominal)'!G164*'precos infla e deflacionados'!$U164</f>
        <v>42.092925555765255</v>
      </c>
      <c r="AC164" s="5">
        <f>'precos leite (nominal)'!H164*'precos infla e deflacionados'!$U164</f>
        <v>17.74223551516263</v>
      </c>
      <c r="AD164" s="5">
        <f>'precos leite (nominal)'!I164*'precos infla e deflacionados'!$U164</f>
        <v>209.40496937676039</v>
      </c>
      <c r="AE164" s="5">
        <f>'precos leite (nominal)'!J164*'precos infla e deflacionados'!$U164</f>
        <v>489.50063922148132</v>
      </c>
    </row>
    <row r="165" spans="1:31" x14ac:dyDescent="0.25">
      <c r="A165" s="1">
        <f>'precos leite (nominal)'!A165</f>
        <v>43313</v>
      </c>
      <c r="B165">
        <f>'precos leite (nominal)'!B165*($S$217/S165)</f>
        <v>1.8882330607122431</v>
      </c>
      <c r="C165">
        <f>'precos leite (nominal)'!C165*($S$217/S165)</f>
        <v>3.3928787706044505</v>
      </c>
      <c r="D165">
        <f>'precos leite (nominal)'!D165*($S$217/S165)</f>
        <v>22.311058662850243</v>
      </c>
      <c r="E165">
        <f>'precos leite (nominal)'!E165*($S$217/S165)</f>
        <v>24.134250877695809</v>
      </c>
      <c r="F165">
        <f>'precos leite (nominal)'!F165*($S$217/S165)</f>
        <v>2.0997438429401125</v>
      </c>
      <c r="G165">
        <f>'precos leite (nominal)'!G165*($S$217/S165)</f>
        <v>115.11517186027507</v>
      </c>
      <c r="H165">
        <f>'precos leite (nominal)'!H165*($S$217/S165)</f>
        <v>52.711809113384184</v>
      </c>
      <c r="I165">
        <f>'precos leite (nominal)'!I165*($S$217/S165)</f>
        <v>539.21833819481446</v>
      </c>
      <c r="J165">
        <f>'precos leite (nominal)'!J165*($S$217/S165)</f>
        <v>1256.4762502961039</v>
      </c>
      <c r="K165" s="23">
        <f>'precos leite (nominal)'!K165*($S$217/S165)</f>
        <v>0</v>
      </c>
      <c r="L165" s="23">
        <f>'precos leite (nominal)'!L165*($S$217/S165)</f>
        <v>0</v>
      </c>
      <c r="M165" s="23">
        <f>'precos leite (nominal)'!M165*($S$217/S165)</f>
        <v>0</v>
      </c>
      <c r="N165" s="23">
        <f>'precos leite (nominal)'!N165*($S$217/S165)</f>
        <v>0</v>
      </c>
      <c r="O165" s="15">
        <f>'[1]dados mensais - Liquido (R$)'!D169*($S$217/S165)</f>
        <v>1.8034751080277092</v>
      </c>
      <c r="P165" s="15">
        <f>'[1]dados mensais - Liquido (R$)'!H169*($S$217/S165)</f>
        <v>1.7977136157757392</v>
      </c>
      <c r="Q165" s="15">
        <f>'[1]dados mensais - Liquido (R$)'!E169*($S$217/S165)</f>
        <v>1.9449517511038568</v>
      </c>
      <c r="R165" s="15">
        <f>'[1]dados mensais - Liquido (R$)'!C169*($S$217/S165)</f>
        <v>1.9270271085421731</v>
      </c>
      <c r="S165" s="10">
        <f t="shared" si="6"/>
        <v>209.57006652826215</v>
      </c>
      <c r="T165" s="7">
        <f>'[2]Variações de Índices de Preços'!H956</f>
        <v>-0.09</v>
      </c>
      <c r="U165" s="17">
        <f t="shared" si="5"/>
        <v>0.47716738204362896</v>
      </c>
      <c r="V165" s="17">
        <f>'precos leite (nominal)'!B165*U165</f>
        <v>0.70372645503794407</v>
      </c>
      <c r="W165" s="17">
        <f>'precos leite (nominal)'!B165*'precos infla e deflacionados'!$U165</f>
        <v>0.70372645503794407</v>
      </c>
      <c r="X165" s="17">
        <f>'precos leite (nominal)'!C165*'precos infla e deflacionados'!$U165</f>
        <v>1.2644935624156166</v>
      </c>
      <c r="Y165" s="17">
        <f>'precos leite (nominal)'!D165*'precos infla e deflacionados'!$U165</f>
        <v>8.3151187994922768</v>
      </c>
      <c r="Z165" s="17">
        <f>'precos leite (nominal)'!E165*'precos infla e deflacionados'!$U165</f>
        <v>8.994605151522407</v>
      </c>
      <c r="AA165" s="17">
        <f>'precos leite (nominal)'!F165*'precos infla e deflacionados'!$U165</f>
        <v>0.78255450655155145</v>
      </c>
      <c r="AB165" s="5">
        <f>'precos leite (nominal)'!G165*'precos infla e deflacionados'!$U165</f>
        <v>42.902326783621817</v>
      </c>
      <c r="AC165" s="5">
        <f>'precos leite (nominal)'!H165*'precos infla e deflacionados'!$U165</f>
        <v>19.645188582815354</v>
      </c>
      <c r="AD165" s="5">
        <f>'precos leite (nominal)'!I165*'precos infla e deflacionados'!$U165</f>
        <v>200.96153251662409</v>
      </c>
      <c r="AE165" s="5">
        <f>'precos leite (nominal)'!J165*'precos infla e deflacionados'!$U165</f>
        <v>468.27671639576045</v>
      </c>
    </row>
    <row r="166" spans="1:31" x14ac:dyDescent="0.25">
      <c r="A166" s="1">
        <f>'precos leite (nominal)'!A166</f>
        <v>43344</v>
      </c>
      <c r="B166">
        <f>'precos leite (nominal)'!B166*($S$217/S166)</f>
        <v>1.8349975654772073</v>
      </c>
      <c r="C166">
        <f>'precos leite (nominal)'!C166*($S$217/S166)</f>
        <v>3.2110227518940091</v>
      </c>
      <c r="D166">
        <f>'precos leite (nominal)'!D166*($S$217/S166)</f>
        <v>22.270736372064878</v>
      </c>
      <c r="E166">
        <f>'precos leite (nominal)'!E166*($S$217/S166)</f>
        <v>23.356367873895707</v>
      </c>
      <c r="F166">
        <f>'precos leite (nominal)'!F166*($S$217/S166)</f>
        <v>1.9495495279356485</v>
      </c>
      <c r="G166">
        <f>'precos leite (nominal)'!G166*($S$217/S166)</f>
        <v>121.66543746456884</v>
      </c>
      <c r="H166">
        <f>'precos leite (nominal)'!H166*($S$217/S166)</f>
        <v>51.358927398819347</v>
      </c>
      <c r="I166">
        <f>'precos leite (nominal)'!I166*($S$217/S166)</f>
        <v>529.29766703698488</v>
      </c>
      <c r="J166">
        <f>'precos leite (nominal)'!J166*($S$217/S166)</f>
        <v>1139.498621604773</v>
      </c>
      <c r="K166" s="23">
        <f>'precos leite (nominal)'!K166*($S$217/S166)</f>
        <v>0</v>
      </c>
      <c r="L166" s="23">
        <f>'precos leite (nominal)'!L166*($S$217/S166)</f>
        <v>0</v>
      </c>
      <c r="M166" s="23">
        <f>'precos leite (nominal)'!M166*($S$217/S166)</f>
        <v>0</v>
      </c>
      <c r="N166" s="23">
        <f>'precos leite (nominal)'!N166*($S$217/S166)</f>
        <v>0</v>
      </c>
      <c r="O166" s="15">
        <f>'[1]dados mensais - Liquido (R$)'!D170*($S$217/S166)</f>
        <v>1.7587994858886116</v>
      </c>
      <c r="P166" s="15">
        <f>'[1]dados mensais - Liquido (R$)'!H170*($S$217/S166)</f>
        <v>1.7375200890804248</v>
      </c>
      <c r="Q166" s="15">
        <f>'[1]dados mensais - Liquido (R$)'!E170*($S$217/S166)</f>
        <v>1.9239377988431605</v>
      </c>
      <c r="R166" s="15">
        <f>'[1]dados mensais - Liquido (R$)'!C170*($S$217/S166)</f>
        <v>1.8617560884096576</v>
      </c>
      <c r="S166" s="10">
        <f t="shared" si="6"/>
        <v>210.57600284759778</v>
      </c>
      <c r="T166" s="7">
        <f>'[2]Variações de Índices de Preços'!H957</f>
        <v>0.48</v>
      </c>
      <c r="U166" s="17">
        <f t="shared" si="5"/>
        <v>0.47488792002749702</v>
      </c>
      <c r="V166" s="17">
        <f>'precos leite (nominal)'!B166*U166</f>
        <v>0.68388609363159847</v>
      </c>
      <c r="W166" s="17">
        <f>'precos leite (nominal)'!B166*'precos infla e deflacionados'!$U166</f>
        <v>0.68388609363159847</v>
      </c>
      <c r="X166" s="17">
        <f>'precos leite (nominal)'!C166*'precos infla e deflacionados'!$U166</f>
        <v>1.1967175584692924</v>
      </c>
      <c r="Y166" s="17">
        <f>'precos leite (nominal)'!D166*'precos infla e deflacionados'!$U166</f>
        <v>8.3000910662405936</v>
      </c>
      <c r="Z166" s="17">
        <f>'precos leite (nominal)'!E166*'precos infla e deflacionados'!$U166</f>
        <v>8.7046955741040204</v>
      </c>
      <c r="AA166" s="17">
        <f>'precos leite (nominal)'!F166*'precos infla e deflacionados'!$U166</f>
        <v>0.72657851764207049</v>
      </c>
      <c r="AB166" s="5">
        <f>'precos leite (nominal)'!G166*'precos infla e deflacionados'!$U166</f>
        <v>45.343548309278134</v>
      </c>
      <c r="AC166" s="5">
        <f>'precos leite (nominal)'!H166*'precos infla e deflacionados'!$U166</f>
        <v>19.140982469234622</v>
      </c>
      <c r="AD166" s="5">
        <f>'precos leite (nominal)'!I166*'precos infla e deflacionados'!$U166</f>
        <v>197.26419298224306</v>
      </c>
      <c r="AE166" s="5">
        <f>'precos leite (nominal)'!J166*'precos infla e deflacionados'!$U166</f>
        <v>424.68026971208468</v>
      </c>
    </row>
    <row r="167" spans="1:31" x14ac:dyDescent="0.25">
      <c r="A167" s="1">
        <f>'precos leite (nominal)'!A167</f>
        <v>43374</v>
      </c>
      <c r="B167">
        <f>'precos leite (nominal)'!B167*($S$217/S167)</f>
        <v>1.7282140673241837</v>
      </c>
      <c r="C167">
        <f>'precos leite (nominal)'!C167*($S$217/S167)</f>
        <v>3.0697871718471257</v>
      </c>
      <c r="D167">
        <f>'precos leite (nominal)'!D167*($S$217/S167)</f>
        <v>22.122763750832181</v>
      </c>
      <c r="E167">
        <f>'precos leite (nominal)'!E167*($S$217/S167)</f>
        <v>23.124884356517811</v>
      </c>
      <c r="F167">
        <f>'precos leite (nominal)'!F167*($S$217/S167)</f>
        <v>1.9788710694551721</v>
      </c>
      <c r="G167">
        <f>'precos leite (nominal)'!G167*($S$217/S167)</f>
        <v>114.84371332453476</v>
      </c>
      <c r="H167">
        <f>'precos leite (nominal)'!H167*($S$217/S167)</f>
        <v>46.215749659102677</v>
      </c>
      <c r="I167">
        <f>'precos leite (nominal)'!I167*($S$217/S167)</f>
        <v>559.70453907013155</v>
      </c>
      <c r="J167">
        <f>'precos leite (nominal)'!J167*($S$217/S167)</f>
        <v>1045.1155005096598</v>
      </c>
      <c r="K167" s="23">
        <f>'precos leite (nominal)'!K167*($S$217/S167)</f>
        <v>0</v>
      </c>
      <c r="L167" s="23">
        <f>'precos leite (nominal)'!L167*($S$217/S167)</f>
        <v>0</v>
      </c>
      <c r="M167" s="23">
        <f>'precos leite (nominal)'!M167*($S$217/S167)</f>
        <v>0</v>
      </c>
      <c r="N167" s="23">
        <f>'precos leite (nominal)'!N167*($S$217/S167)</f>
        <v>0</v>
      </c>
      <c r="O167" s="15">
        <f>'[1]dados mensais - Liquido (R$)'!D171*($S$217/S167)</f>
        <v>1.6404333762945054</v>
      </c>
      <c r="P167" s="15">
        <f>'[1]dados mensais - Liquido (R$)'!H171*($S$217/S167)</f>
        <v>1.6415750326807295</v>
      </c>
      <c r="Q167" s="15">
        <f>'[1]dados mensais - Liquido (R$)'!E171*($S$217/S167)</f>
        <v>1.8472000329106546</v>
      </c>
      <c r="R167" s="15">
        <f>'[1]dados mensais - Liquido (R$)'!C171*($S$217/S167)</f>
        <v>1.7401380340247465</v>
      </c>
      <c r="S167" s="10">
        <f t="shared" si="6"/>
        <v>211.52359486041195</v>
      </c>
      <c r="T167" s="7">
        <f>'[2]Variações de Índices de Preços'!H958</f>
        <v>0.45</v>
      </c>
      <c r="U167" s="17">
        <f t="shared" si="5"/>
        <v>0.47276049778745355</v>
      </c>
      <c r="V167" s="17">
        <f>'precos leite (nominal)'!B167*U167</f>
        <v>0.64408890218562675</v>
      </c>
      <c r="W167" s="17">
        <f>'precos leite (nominal)'!B167*'precos infla e deflacionados'!$U167</f>
        <v>0.64408890218562675</v>
      </c>
      <c r="X167" s="17">
        <f>'precos leite (nominal)'!C167*'precos infla e deflacionados'!$U167</f>
        <v>1.1440804046456376</v>
      </c>
      <c r="Y167" s="17">
        <f>'precos leite (nominal)'!D167*'precos infla e deflacionados'!$U167</f>
        <v>8.2449430814131901</v>
      </c>
      <c r="Z167" s="17">
        <f>'precos leite (nominal)'!E167*'precos infla e deflacionados'!$U167</f>
        <v>8.6184238746652788</v>
      </c>
      <c r="AA167" s="17">
        <f>'precos leite (nominal)'!F167*'precos infla e deflacionados'!$U167</f>
        <v>0.73750637654842754</v>
      </c>
      <c r="AB167" s="5">
        <f>'precos leite (nominal)'!G167*'precos infla e deflacionados'!$U167</f>
        <v>42.801156776051748</v>
      </c>
      <c r="AC167" s="5">
        <f>'precos leite (nominal)'!H167*'precos infla e deflacionados'!$U167</f>
        <v>17.224169172344435</v>
      </c>
      <c r="AD167" s="5">
        <f>'precos leite (nominal)'!I167*'precos infla e deflacionados'!$U167</f>
        <v>208.59654422102889</v>
      </c>
      <c r="AE167" s="5">
        <f>'precos leite (nominal)'!J167*'precos infla e deflacionados'!$U167</f>
        <v>389.50458054232325</v>
      </c>
    </row>
    <row r="168" spans="1:31" x14ac:dyDescent="0.25">
      <c r="A168" s="1">
        <f>'precos leite (nominal)'!A168</f>
        <v>43405</v>
      </c>
      <c r="B168">
        <f>'precos leite (nominal)'!B168*($S$217/S168)</f>
        <v>1.5691403538041837</v>
      </c>
      <c r="C168">
        <f>'precos leite (nominal)'!C168*($S$217/S168)</f>
        <v>2.7203178525121139</v>
      </c>
      <c r="D168">
        <f>'precos leite (nominal)'!D168*($S$217/S168)</f>
        <v>22.034574605348119</v>
      </c>
      <c r="E168">
        <f>'precos leite (nominal)'!E168*($S$217/S168)</f>
        <v>22.271013446734688</v>
      </c>
      <c r="F168">
        <f>'precos leite (nominal)'!F168*($S$217/S168)</f>
        <v>1.4999883485814458</v>
      </c>
      <c r="G168">
        <f>'precos leite (nominal)'!G168*($S$217/S168)</f>
        <v>106.91421189827574</v>
      </c>
      <c r="H168">
        <f>'precos leite (nominal)'!H168*($S$217/S168)</f>
        <v>46.478664392676009</v>
      </c>
      <c r="I168">
        <f>'precos leite (nominal)'!I168*($S$217/S168)</f>
        <v>561.34330916042438</v>
      </c>
      <c r="J168">
        <f>'precos leite (nominal)'!J168*($S$217/S168)</f>
        <v>1044.4450650586773</v>
      </c>
      <c r="K168" s="23">
        <f>'precos leite (nominal)'!K168*($S$217/S168)</f>
        <v>0</v>
      </c>
      <c r="L168" s="23">
        <f>'precos leite (nominal)'!L168*($S$217/S168)</f>
        <v>0</v>
      </c>
      <c r="M168" s="23">
        <f>'precos leite (nominal)'!M168*($S$217/S168)</f>
        <v>0</v>
      </c>
      <c r="N168" s="23">
        <f>'precos leite (nominal)'!N168*($S$217/S168)</f>
        <v>0</v>
      </c>
      <c r="O168" s="15">
        <f>'[1]dados mensais - Liquido (R$)'!D172*($S$217/S168)</f>
        <v>1.4570225806305537</v>
      </c>
      <c r="P168" s="15">
        <f>'[1]dados mensais - Liquido (R$)'!H172*($S$217/S168)</f>
        <v>1.475073287876195</v>
      </c>
      <c r="Q168" s="15">
        <f>'[1]dados mensais - Liquido (R$)'!E172*($S$217/S168)</f>
        <v>1.7172324238124366</v>
      </c>
      <c r="R168" s="15">
        <f>'[1]dados mensais - Liquido (R$)'!C172*($S$217/S168)</f>
        <v>1.578928413366961</v>
      </c>
      <c r="S168" s="10">
        <f t="shared" si="6"/>
        <v>211.07939531120508</v>
      </c>
      <c r="T168" s="7">
        <f>'[2]Variações de Índices de Preços'!H959</f>
        <v>-0.21</v>
      </c>
      <c r="U168" s="17">
        <f t="shared" si="5"/>
        <v>0.47375538409405105</v>
      </c>
      <c r="V168" s="17">
        <f>'precos leite (nominal)'!B168*U168</f>
        <v>0.58480364612569657</v>
      </c>
      <c r="W168" s="17">
        <f>'precos leite (nominal)'!B168*'precos infla e deflacionados'!$U168</f>
        <v>0.58480364612569657</v>
      </c>
      <c r="X168" s="17">
        <f>'precos leite (nominal)'!C168*'precos infla e deflacionados'!$U168</f>
        <v>1.0138365219612693</v>
      </c>
      <c r="Y168" s="17">
        <f>'precos leite (nominal)'!D168*'precos infla e deflacionados'!$U168</f>
        <v>8.2120758278862809</v>
      </c>
      <c r="Z168" s="17">
        <f>'precos leite (nominal)'!E168*'precos infla e deflacionados'!$U168</f>
        <v>8.3001943293277733</v>
      </c>
      <c r="AA168" s="17">
        <f>'precos leite (nominal)'!F168*'precos infla e deflacionados'!$U168</f>
        <v>0.55903135323098019</v>
      </c>
      <c r="AB168" s="5">
        <f>'precos leite (nominal)'!G168*'precos infla e deflacionados'!$U168</f>
        <v>39.845907212306301</v>
      </c>
      <c r="AC168" s="5">
        <f>'precos leite (nominal)'!H168*'precos infla e deflacionados'!$U168</f>
        <v>17.322154986322833</v>
      </c>
      <c r="AD168" s="5">
        <f>'precos leite (nominal)'!I168*'precos infla e deflacionados'!$U168</f>
        <v>209.20729820593635</v>
      </c>
      <c r="AE168" s="5">
        <f>'precos leite (nominal)'!J168*'precos infla e deflacionados'!$U168</f>
        <v>389.25471564319173</v>
      </c>
    </row>
    <row r="169" spans="1:31" x14ac:dyDescent="0.25">
      <c r="A169" s="1">
        <f>'precos leite (nominal)'!A169</f>
        <v>43435</v>
      </c>
      <c r="B169">
        <f>'precos leite (nominal)'!B169*($S$217/S169)</f>
        <v>1.6292383833056721</v>
      </c>
      <c r="C169">
        <f>'precos leite (nominal)'!C169*($S$217/S169)</f>
        <v>2.6781653075529506</v>
      </c>
      <c r="D169">
        <f>'precos leite (nominal)'!D169*($S$217/S169)</f>
        <v>22.560052216325186</v>
      </c>
      <c r="E169">
        <f>'precos leite (nominal)'!E169*($S$217/S169)</f>
        <v>21.818796984282098</v>
      </c>
      <c r="F169">
        <f>'precos leite (nominal)'!F169*($S$217/S169)</f>
        <v>1.5358199157057206</v>
      </c>
      <c r="G169">
        <f>'precos leite (nominal)'!G169*($S$217/S169)</f>
        <v>102.80507292208308</v>
      </c>
      <c r="H169">
        <f>'precos leite (nominal)'!H169*($S$217/S169)</f>
        <v>48.107437838067007</v>
      </c>
      <c r="I169">
        <f>'precos leite (nominal)'!I169*($S$217/S169)</f>
        <v>532.66763975947333</v>
      </c>
      <c r="J169">
        <f>'precos leite (nominal)'!J169*($S$217/S169)</f>
        <v>1062.8481731482759</v>
      </c>
      <c r="K169" s="23">
        <f>'precos leite (nominal)'!K169*($S$217/S169)</f>
        <v>0</v>
      </c>
      <c r="L169" s="23">
        <f>'precos leite (nominal)'!L169*($S$217/S169)</f>
        <v>0</v>
      </c>
      <c r="M169" s="23">
        <f>'precos leite (nominal)'!M169*($S$217/S169)</f>
        <v>0</v>
      </c>
      <c r="N169" s="23">
        <f>'precos leite (nominal)'!N169*($S$217/S169)</f>
        <v>0</v>
      </c>
      <c r="O169" s="15">
        <f>'[1]dados mensais - Liquido (R$)'!D173*($S$217/S169)</f>
        <v>1.5084036263013869</v>
      </c>
      <c r="P169" s="15">
        <f>'[1]dados mensais - Liquido (R$)'!H173*($S$217/S169)</f>
        <v>1.5208424983459456</v>
      </c>
      <c r="Q169" s="15">
        <f>'[1]dados mensais - Liquido (R$)'!E173*($S$217/S169)</f>
        <v>1.7307801959143145</v>
      </c>
      <c r="R169" s="15">
        <f>'[1]dados mensais - Liquido (R$)'!C173*($S$217/S169)</f>
        <v>1.5910332763116701</v>
      </c>
      <c r="S169" s="10">
        <f t="shared" si="6"/>
        <v>211.39601440417189</v>
      </c>
      <c r="T169" s="7">
        <f>'[2]Variações de Índices de Preços'!H960</f>
        <v>0.15</v>
      </c>
      <c r="U169" s="17">
        <f t="shared" si="5"/>
        <v>0.47304581537099455</v>
      </c>
      <c r="V169" s="17">
        <f>'precos leite (nominal)'!B169*U169</f>
        <v>0.60720160861020867</v>
      </c>
      <c r="W169" s="17">
        <f>'precos leite (nominal)'!B169*'precos infla e deflacionados'!$U169</f>
        <v>0.60720160861020867</v>
      </c>
      <c r="X169" s="17">
        <f>'precos leite (nominal)'!C169*'precos infla e deflacionados'!$U169</f>
        <v>0.99812667043279846</v>
      </c>
      <c r="Y169" s="17">
        <f>'precos leite (nominal)'!D169*'precos infla e deflacionados'!$U169</f>
        <v>8.4079163224040556</v>
      </c>
      <c r="Z169" s="17">
        <f>'precos leite (nominal)'!E169*'precos infla e deflacionados'!$U169</f>
        <v>8.1316575662273962</v>
      </c>
      <c r="AA169" s="17">
        <f>'precos leite (nominal)'!F169*'precos infla e deflacionados'!$U169</f>
        <v>0.5723854365989034</v>
      </c>
      <c r="AB169" s="5">
        <f>'precos leite (nominal)'!G169*'precos infla e deflacionados'!$U169</f>
        <v>38.314470301714586</v>
      </c>
      <c r="AC169" s="5">
        <f>'precos leite (nominal)'!H169*'precos infla e deflacionados'!$U169</f>
        <v>17.929183317006014</v>
      </c>
      <c r="AD169" s="5">
        <f>'precos leite (nominal)'!I169*'precos infla e deflacionados'!$U169</f>
        <v>198.520149678964</v>
      </c>
      <c r="AE169" s="5">
        <f>'precos leite (nominal)'!J169*'precos infla e deflacionados'!$U169</f>
        <v>396.11337853128265</v>
      </c>
    </row>
    <row r="170" spans="1:31" x14ac:dyDescent="0.25">
      <c r="A170" s="1">
        <f>'precos leite (nominal)'!A170</f>
        <v>43466</v>
      </c>
      <c r="B170">
        <f>'precos leite (nominal)'!B170*($S$217/S170)</f>
        <v>1.7897857869341349</v>
      </c>
      <c r="C170">
        <f>'precos leite (nominal)'!C170*($S$217/S170)</f>
        <v>2.6949269943232768</v>
      </c>
      <c r="D170">
        <f>'precos leite (nominal)'!D170*($S$217/S170)</f>
        <v>22.156601654736729</v>
      </c>
      <c r="E170">
        <f>'precos leite (nominal)'!E170*($S$217/S170)</f>
        <v>21.825112982195552</v>
      </c>
      <c r="F170">
        <f>'precos leite (nominal)'!F170*($S$217/S170)</f>
        <v>2.0370105450049181</v>
      </c>
      <c r="G170">
        <f>'precos leite (nominal)'!G170*($S$217/S170)</f>
        <v>97.284794128621385</v>
      </c>
      <c r="H170">
        <f>'precos leite (nominal)'!H170*($S$217/S170)</f>
        <v>49.226412933439008</v>
      </c>
      <c r="I170">
        <f>'precos leite (nominal)'!I170*($S$217/S170)</f>
        <v>519.84371084095574</v>
      </c>
      <c r="J170">
        <f>'precos leite (nominal)'!J170*($S$217/S170)</f>
        <v>1093.1626866499346</v>
      </c>
      <c r="K170" s="23">
        <f>'precos leite (nominal)'!K170*($S$217/S170)</f>
        <v>0</v>
      </c>
      <c r="L170" s="23">
        <f>'precos leite (nominal)'!L170*($S$217/S170)</f>
        <v>0</v>
      </c>
      <c r="M170" s="23">
        <f>'precos leite (nominal)'!M170*($S$217/S170)</f>
        <v>0</v>
      </c>
      <c r="N170" s="23">
        <f>'precos leite (nominal)'!N170*($S$217/S170)</f>
        <v>0</v>
      </c>
      <c r="O170" s="15">
        <f>'[1]dados mensais - Liquido (R$)'!D174*($S$217/S170)</f>
        <v>1.6561781387648682</v>
      </c>
      <c r="P170" s="15">
        <f>'[1]dados mensais - Liquido (R$)'!H174*($S$217/S170)</f>
        <v>1.7491720984281363</v>
      </c>
      <c r="Q170" s="15">
        <f>'[1]dados mensais - Liquido (R$)'!E174*($S$217/S170)</f>
        <v>1.7977566977624151</v>
      </c>
      <c r="R170" s="15">
        <f>'[1]dados mensais - Liquido (R$)'!C174*($S$217/S170)</f>
        <v>1.7783987714651632</v>
      </c>
      <c r="S170" s="10">
        <f t="shared" si="6"/>
        <v>212.07248165026527</v>
      </c>
      <c r="T170" s="7">
        <f>'[2]Variações de Índices de Preços'!H961</f>
        <v>0.32</v>
      </c>
      <c r="U170" s="17">
        <f t="shared" si="5"/>
        <v>0.47153689729963566</v>
      </c>
      <c r="V170" s="17">
        <f>'precos leite (nominal)'!B170*U170</f>
        <v>0.66703609492006466</v>
      </c>
      <c r="W170" s="17">
        <f>'precos leite (nominal)'!B170*'precos infla e deflacionados'!$U170</f>
        <v>0.66703609492006466</v>
      </c>
      <c r="X170" s="17">
        <f>'precos leite (nominal)'!C170*'precos infla e deflacionados'!$U170</f>
        <v>1.0043735912482239</v>
      </c>
      <c r="Y170" s="17">
        <f>'precos leite (nominal)'!D170*'precos infla e deflacionados'!$U170</f>
        <v>8.2575541455112216</v>
      </c>
      <c r="Z170" s="17">
        <f>'precos leite (nominal)'!E170*'precos infla e deflacionados'!$U170</f>
        <v>8.1340114784187154</v>
      </c>
      <c r="AA170" s="17">
        <f>'precos leite (nominal)'!F170*'precos infla e deflacionados'!$U170</f>
        <v>0.75917440465241348</v>
      </c>
      <c r="AB170" s="5">
        <f>'precos leite (nominal)'!G170*'precos infla e deflacionados'!$U170</f>
        <v>36.257115038228939</v>
      </c>
      <c r="AC170" s="5">
        <f>'precos leite (nominal)'!H170*'precos infla e deflacionados'!$U170</f>
        <v>18.346214664208915</v>
      </c>
      <c r="AD170" s="5">
        <f>'precos leite (nominal)'!I170*'precos infla e deflacionados'!$U170</f>
        <v>193.74079366340789</v>
      </c>
      <c r="AE170" s="5">
        <f>'precos leite (nominal)'!J170*'precos infla e deflacionados'!$U170</f>
        <v>407.41130862613829</v>
      </c>
    </row>
    <row r="171" spans="1:31" x14ac:dyDescent="0.25">
      <c r="A171" s="1">
        <f>'precos leite (nominal)'!A171</f>
        <v>43497</v>
      </c>
      <c r="B171">
        <f>'precos leite (nominal)'!B171*($S$217/S171)</f>
        <v>1.8624983315440937</v>
      </c>
      <c r="C171">
        <f>'precos leite (nominal)'!C171*($S$217/S171)</f>
        <v>2.7337806949747585</v>
      </c>
      <c r="D171">
        <f>'precos leite (nominal)'!D171*($S$217/S171)</f>
        <v>22.500148945736953</v>
      </c>
      <c r="E171">
        <f>'precos leite (nominal)'!E171*($S$217/S171)</f>
        <v>22.37416826854918</v>
      </c>
      <c r="F171">
        <f>'precos leite (nominal)'!F171*($S$217/S171)</f>
        <v>2.0786811735983188</v>
      </c>
      <c r="G171">
        <f>'precos leite (nominal)'!G171*($S$217/S171)</f>
        <v>97.928559798374621</v>
      </c>
      <c r="H171">
        <f>'precos leite (nominal)'!H171*($S$217/S171)</f>
        <v>51.51790822578355</v>
      </c>
      <c r="I171">
        <f>'precos leite (nominal)'!I171*($S$217/S171)</f>
        <v>513.62070128102266</v>
      </c>
      <c r="J171">
        <f>'precos leite (nominal)'!J171*($S$217/S171)</f>
        <v>1131.0375124004406</v>
      </c>
      <c r="K171" s="23">
        <f>'precos leite (nominal)'!K171*($S$217/S171)</f>
        <v>0</v>
      </c>
      <c r="L171" s="23">
        <f>'precos leite (nominal)'!L171*($S$217/S171)</f>
        <v>0</v>
      </c>
      <c r="M171" s="23">
        <f>'precos leite (nominal)'!M171*($S$217/S171)</f>
        <v>0</v>
      </c>
      <c r="N171" s="23">
        <f>'precos leite (nominal)'!N171*($S$217/S171)</f>
        <v>0</v>
      </c>
      <c r="O171" s="15">
        <f>'[1]dados mensais - Liquido (R$)'!D175*($S$217/S171)</f>
        <v>1.7460921858225877</v>
      </c>
      <c r="P171" s="15">
        <f>'[1]dados mensais - Liquido (R$)'!H175*($S$217/S171)</f>
        <v>1.7929569977364408</v>
      </c>
      <c r="Q171" s="15">
        <f>'[1]dados mensais - Liquido (R$)'!E175*($S$217/S171)</f>
        <v>1.9264965155554843</v>
      </c>
      <c r="R171" s="15">
        <f>'[1]dados mensais - Liquido (R$)'!C175*($S$217/S171)</f>
        <v>1.8602306793547136</v>
      </c>
      <c r="S171" s="10">
        <f t="shared" si="6"/>
        <v>212.98439332136141</v>
      </c>
      <c r="T171" s="7">
        <f>'[2]Variações de Índices de Preços'!H962</f>
        <v>0.43</v>
      </c>
      <c r="U171" s="17">
        <f t="shared" si="5"/>
        <v>0.46951797002851303</v>
      </c>
      <c r="V171" s="17">
        <f>'precos leite (nominal)'!B171*U171</f>
        <v>0.69413536689015365</v>
      </c>
      <c r="W171" s="17">
        <f>'precos leite (nominal)'!B171*'precos infla e deflacionados'!$U171</f>
        <v>0.69413536689015365</v>
      </c>
      <c r="X171" s="17">
        <f>'precos leite (nominal)'!C171*'precos infla e deflacionados'!$U171</f>
        <v>1.0188539949618733</v>
      </c>
      <c r="Y171" s="17">
        <f>'precos leite (nominal)'!D171*'precos infla e deflacionados'!$U171</f>
        <v>8.3855909447092429</v>
      </c>
      <c r="Z171" s="17">
        <f>'precos leite (nominal)'!E171*'precos infla e deflacionados'!$U171</f>
        <v>8.3386391477063917</v>
      </c>
      <c r="AA171" s="17">
        <f>'precos leite (nominal)'!F171*'precos infla e deflacionados'!$U171</f>
        <v>0.77470465054704651</v>
      </c>
      <c r="AB171" s="5">
        <f>'precos leite (nominal)'!G171*'precos infla e deflacionados'!$U171</f>
        <v>36.497040364226407</v>
      </c>
      <c r="AC171" s="5">
        <f>'precos leite (nominal)'!H171*'precos infla e deflacionados'!$U171</f>
        <v>19.200233107361001</v>
      </c>
      <c r="AD171" s="5">
        <f>'precos leite (nominal)'!I171*'precos infla e deflacionados'!$U171</f>
        <v>191.42153734468471</v>
      </c>
      <c r="AE171" s="5">
        <f>'precos leite (nominal)'!J171*'precos infla e deflacionados'!$U171</f>
        <v>421.52689499900356</v>
      </c>
    </row>
    <row r="172" spans="1:31" x14ac:dyDescent="0.25">
      <c r="A172" s="1">
        <f>'precos leite (nominal)'!A172</f>
        <v>43525</v>
      </c>
      <c r="B172">
        <f>'precos leite (nominal)'!B172*($S$217/S172)</f>
        <v>1.8656394080810239</v>
      </c>
      <c r="C172">
        <f>'precos leite (nominal)'!C172*($S$217/S172)</f>
        <v>2.7759513980830253</v>
      </c>
      <c r="D172">
        <f>'precos leite (nominal)'!D172*($S$217/S172)</f>
        <v>22.335154897549092</v>
      </c>
      <c r="E172">
        <f>'precos leite (nominal)'!E172*($S$217/S172)</f>
        <v>22.782808321203923</v>
      </c>
      <c r="F172">
        <f>'precos leite (nominal)'!F172*($S$217/S172)</f>
        <v>1.8381299798117325</v>
      </c>
      <c r="G172">
        <f>'precos leite (nominal)'!G172*($S$217/S172)</f>
        <v>97.876308173140231</v>
      </c>
      <c r="H172">
        <f>'precos leite (nominal)'!H172*($S$217/S172)</f>
        <v>49.796013889178283</v>
      </c>
      <c r="I172">
        <f>'precos leite (nominal)'!I172*($S$217/S172)</f>
        <v>494.68006734886063</v>
      </c>
      <c r="J172">
        <f>'precos leite (nominal)'!J172*($S$217/S172)</f>
        <v>1128.8572864738885</v>
      </c>
      <c r="K172" s="23">
        <f>'precos leite (nominal)'!K172*($S$217/S172)</f>
        <v>0</v>
      </c>
      <c r="L172" s="23">
        <f>'precos leite (nominal)'!L172*($S$217/S172)</f>
        <v>0</v>
      </c>
      <c r="M172" s="23">
        <f>'precos leite (nominal)'!M172*($S$217/S172)</f>
        <v>0</v>
      </c>
      <c r="N172" s="23">
        <f>'precos leite (nominal)'!N172*($S$217/S172)</f>
        <v>0</v>
      </c>
      <c r="O172" s="15">
        <f>'[1]dados mensais - Liquido (R$)'!D176*($S$217/S172)</f>
        <v>1.7861121518116181</v>
      </c>
      <c r="P172" s="15">
        <f>'[1]dados mensais - Liquido (R$)'!H176*($S$217/S172)</f>
        <v>1.8192485085905374</v>
      </c>
      <c r="Q172" s="15">
        <f>'[1]dados mensais - Liquido (R$)'!E176*($S$217/S172)</f>
        <v>1.9242845074369219</v>
      </c>
      <c r="R172" s="15">
        <f>'[1]dados mensais - Liquido (R$)'!C176*($S$217/S172)</f>
        <v>1.8592622224367792</v>
      </c>
      <c r="S172" s="10">
        <f t="shared" si="6"/>
        <v>214.58177627127162</v>
      </c>
      <c r="T172" s="7">
        <f>'[2]Variações de Índices de Preços'!H963</f>
        <v>0.75</v>
      </c>
      <c r="U172" s="17">
        <f t="shared" si="5"/>
        <v>0.46602279903574495</v>
      </c>
      <c r="V172" s="17">
        <f>'precos leite (nominal)'!B172*U172</f>
        <v>0.69530601616133147</v>
      </c>
      <c r="W172" s="17">
        <f>'precos leite (nominal)'!B172*'precos infla e deflacionados'!$U172</f>
        <v>0.69530601616133147</v>
      </c>
      <c r="X172" s="17">
        <f>'precos leite (nominal)'!C172*'precos infla e deflacionados'!$U172</f>
        <v>1.0345706138593538</v>
      </c>
      <c r="Y172" s="17">
        <f>'precos leite (nominal)'!D172*'precos infla e deflacionados'!$U172</f>
        <v>8.3240992363764761</v>
      </c>
      <c r="Z172" s="17">
        <f>'precos leite (nominal)'!E172*'precos infla e deflacionados'!$U172</f>
        <v>8.4909353984312723</v>
      </c>
      <c r="AA172" s="17">
        <f>'precos leite (nominal)'!F172*'precos infla e deflacionados'!$U172</f>
        <v>0.68505351458254504</v>
      </c>
      <c r="AB172" s="5">
        <f>'precos leite (nominal)'!G172*'precos infla e deflacionados'!$U172</f>
        <v>36.477566681786854</v>
      </c>
      <c r="AC172" s="5">
        <f>'precos leite (nominal)'!H172*'precos infla e deflacionados'!$U172</f>
        <v>18.558499508547687</v>
      </c>
      <c r="AD172" s="5">
        <f>'precos leite (nominal)'!I172*'precos infla e deflacionados'!$U172</f>
        <v>184.36254370105888</v>
      </c>
      <c r="AE172" s="5">
        <f>'precos leite (nominal)'!J172*'precos infla e deflacionados'!$U172</f>
        <v>420.71434558738821</v>
      </c>
    </row>
    <row r="173" spans="1:31" x14ac:dyDescent="0.25">
      <c r="A173" s="1">
        <f>'precos leite (nominal)'!A173</f>
        <v>43556</v>
      </c>
      <c r="B173">
        <f>'precos leite (nominal)'!B173*($S$217/S173)</f>
        <v>1.8867707430667671</v>
      </c>
      <c r="C173">
        <f>'precos leite (nominal)'!C173*($S$217/S173)</f>
        <v>2.8348186452667075</v>
      </c>
      <c r="D173">
        <f>'precos leite (nominal)'!D173*($S$217/S173)</f>
        <v>22.268246463476636</v>
      </c>
      <c r="E173">
        <f>'precos leite (nominal)'!E173*($S$217/S173)</f>
        <v>22.45474769013892</v>
      </c>
      <c r="F173">
        <f>'precos leite (nominal)'!F173*($S$217/S173)</f>
        <v>1.8650122666228339</v>
      </c>
      <c r="G173">
        <f>'precos leite (nominal)'!G173*($S$217/S173)</f>
        <v>95.193778492746816</v>
      </c>
      <c r="H173">
        <f>'precos leite (nominal)'!H173*($S$217/S173)</f>
        <v>45.285458170533538</v>
      </c>
      <c r="I173">
        <f>'precos leite (nominal)'!I173*($S$217/S173)</f>
        <v>477.88186218864155</v>
      </c>
      <c r="J173">
        <f>'precos leite (nominal)'!J173*($S$217/S173)</f>
        <v>1107.710714244442</v>
      </c>
      <c r="K173" s="23">
        <f>'precos leite (nominal)'!K173*($S$217/S173)</f>
        <v>0</v>
      </c>
      <c r="L173" s="23">
        <f>'precos leite (nominal)'!L173*($S$217/S173)</f>
        <v>0</v>
      </c>
      <c r="M173" s="23">
        <f>'precos leite (nominal)'!M173*($S$217/S173)</f>
        <v>0</v>
      </c>
      <c r="N173" s="23">
        <f>'precos leite (nominal)'!N173*($S$217/S173)</f>
        <v>0</v>
      </c>
      <c r="O173" s="15">
        <f>'[1]dados mensais - Liquido (R$)'!D177*($S$217/S173)</f>
        <v>1.8089375644730408</v>
      </c>
      <c r="P173" s="15">
        <f>'[1]dados mensais - Liquido (R$)'!H177*($S$217/S173)</f>
        <v>1.8762023402225707</v>
      </c>
      <c r="Q173" s="15">
        <f>'[1]dados mensais - Liquido (R$)'!E177*($S$217/S173)</f>
        <v>1.9417264378565866</v>
      </c>
      <c r="R173" s="15">
        <f>'[1]dados mensais - Liquido (R$)'!C177*($S$217/S173)</f>
        <v>1.8799323647558166</v>
      </c>
      <c r="S173" s="10">
        <f t="shared" si="6"/>
        <v>215.80489239601789</v>
      </c>
      <c r="T173" s="7">
        <f>'[2]Variações de Índices de Preços'!H964</f>
        <v>0.56999999999999995</v>
      </c>
      <c r="U173" s="17">
        <f t="shared" si="5"/>
        <v>0.46338152434696722</v>
      </c>
      <c r="V173" s="17">
        <f>'precos leite (nominal)'!B173*U173</f>
        <v>0.70318146319652275</v>
      </c>
      <c r="W173" s="17">
        <f>'precos leite (nominal)'!B173*'precos infla e deflacionados'!$U173</f>
        <v>0.70318146319652275</v>
      </c>
      <c r="X173" s="17">
        <f>'precos leite (nominal)'!C173*'precos infla e deflacionados'!$U173</f>
        <v>1.0565098755110851</v>
      </c>
      <c r="Y173" s="17">
        <f>'precos leite (nominal)'!D173*'precos infla e deflacionados'!$U173</f>
        <v>8.2991631010541838</v>
      </c>
      <c r="Z173" s="17">
        <f>'precos leite (nominal)'!E173*'precos infla e deflacionados'!$U173</f>
        <v>8.3686703297062266</v>
      </c>
      <c r="AA173" s="17">
        <f>'precos leite (nominal)'!F173*'precos infla e deflacionados'!$U173</f>
        <v>0.69507228652045083</v>
      </c>
      <c r="AB173" s="5">
        <f>'precos leite (nominal)'!G173*'precos infla e deflacionados'!$U173</f>
        <v>35.477813451216228</v>
      </c>
      <c r="AC173" s="5">
        <f>'precos leite (nominal)'!H173*'precos infla e deflacionados'!$U173</f>
        <v>16.877458406060224</v>
      </c>
      <c r="AD173" s="5">
        <f>'precos leite (nominal)'!I173*'precos infla e deflacionados'!$U173</f>
        <v>178.10201282996928</v>
      </c>
      <c r="AE173" s="5">
        <f>'precos leite (nominal)'!J173*'precos infla e deflacionados'!$U173</f>
        <v>412.83321977677519</v>
      </c>
    </row>
    <row r="174" spans="1:31" x14ac:dyDescent="0.25">
      <c r="A174" s="1">
        <f>'precos leite (nominal)'!A174</f>
        <v>43586</v>
      </c>
      <c r="B174">
        <f>'precos leite (nominal)'!B174*($S$217/S174)</f>
        <v>1.897110916439539</v>
      </c>
      <c r="C174">
        <f>'precos leite (nominal)'!C174*($S$217/S174)</f>
        <v>2.8683899836204576</v>
      </c>
      <c r="D174">
        <f>'precos leite (nominal)'!D174*($S$217/S174)</f>
        <v>22.311355508957739</v>
      </c>
      <c r="E174">
        <f>'precos leite (nominal)'!E174*($S$217/S174)</f>
        <v>22.313838963489012</v>
      </c>
      <c r="F174">
        <f>'precos leite (nominal)'!F174*($S$217/S174)</f>
        <v>2.0736845336130578</v>
      </c>
      <c r="G174">
        <f>'precos leite (nominal)'!G174*($S$217/S174)</f>
        <v>97.302877378249732</v>
      </c>
      <c r="H174">
        <f>'precos leite (nominal)'!H174*($S$217/S174)</f>
        <v>43.258391405871535</v>
      </c>
      <c r="I174">
        <f>'precos leite (nominal)'!I174*($S$217/S174)</f>
        <v>483.08270426621681</v>
      </c>
      <c r="J174">
        <f>'precos leite (nominal)'!J174*($S$217/S174)</f>
        <v>1078.1370358682418</v>
      </c>
      <c r="K174" s="23">
        <f>'precos leite (nominal)'!K174*($S$217/S174)</f>
        <v>0</v>
      </c>
      <c r="L174" s="23">
        <f>'precos leite (nominal)'!L174*($S$217/S174)</f>
        <v>0</v>
      </c>
      <c r="M174" s="23">
        <f>'precos leite (nominal)'!M174*($S$217/S174)</f>
        <v>0</v>
      </c>
      <c r="N174" s="23">
        <f>'precos leite (nominal)'!N174*($S$217/S174)</f>
        <v>0</v>
      </c>
      <c r="O174" s="15">
        <f>'[1]dados mensais - Liquido (R$)'!D178*($S$217/S174)</f>
        <v>1.8581206802985508</v>
      </c>
      <c r="P174" s="15">
        <f>'[1]dados mensais - Liquido (R$)'!H178*($S$217/S174)</f>
        <v>1.8885429983066466</v>
      </c>
      <c r="Q174" s="15">
        <f>'[1]dados mensais - Liquido (R$)'!E178*($S$217/S174)</f>
        <v>1.9959524067842092</v>
      </c>
      <c r="R174" s="15">
        <f>'[1]dados mensais - Liquido (R$)'!C178*($S$217/S174)</f>
        <v>1.8771191074627904</v>
      </c>
      <c r="S174" s="10">
        <f t="shared" si="6"/>
        <v>216.08543875613273</v>
      </c>
      <c r="T174" s="7">
        <f>'[2]Variações de Índices de Preços'!H965</f>
        <v>0.13</v>
      </c>
      <c r="U174" s="17">
        <f t="shared" si="5"/>
        <v>0.46277991046336481</v>
      </c>
      <c r="V174" s="17">
        <f>'precos leite (nominal)'!B174*U174</f>
        <v>0.70703514720592875</v>
      </c>
      <c r="W174" s="17">
        <f>'precos leite (nominal)'!B174*'precos infla e deflacionados'!$U174</f>
        <v>0.70703514720592875</v>
      </c>
      <c r="X174" s="17">
        <f>'precos leite (nominal)'!C174*'precos infla e deflacionados'!$U174</f>
        <v>1.0690215931703728</v>
      </c>
      <c r="Y174" s="17">
        <f>'precos leite (nominal)'!D174*'precos infla e deflacionados'!$U174</f>
        <v>8.3152294312057382</v>
      </c>
      <c r="Z174" s="17">
        <f>'precos leite (nominal)'!E174*'precos infla e deflacionados'!$U174</f>
        <v>8.3161549910266643</v>
      </c>
      <c r="AA174" s="17">
        <f>'precos leite (nominal)'!F174*'precos infla e deflacionados'!$U174</f>
        <v>0.77284245047381916</v>
      </c>
      <c r="AB174" s="5">
        <f>'precos leite (nominal)'!G174*'precos infla e deflacionados'!$U174</f>
        <v>36.263854492918774</v>
      </c>
      <c r="AC174" s="5">
        <f>'precos leite (nominal)'!H174*'precos infla e deflacionados'!$U174</f>
        <v>16.121989953515097</v>
      </c>
      <c r="AD174" s="5">
        <f>'precos leite (nominal)'!I174*'precos infla e deflacionados'!$U174</f>
        <v>180.040317075677</v>
      </c>
      <c r="AE174" s="5">
        <f>'precos leite (nominal)'!J174*'precos infla e deflacionados'!$U174</f>
        <v>401.81139186837845</v>
      </c>
    </row>
    <row r="175" spans="1:31" x14ac:dyDescent="0.25">
      <c r="A175" s="1">
        <f>'precos leite (nominal)'!A175</f>
        <v>43617</v>
      </c>
      <c r="B175">
        <f>'precos leite (nominal)'!B175*($S$217/S175)</f>
        <v>1.7461906073305273</v>
      </c>
      <c r="C175">
        <f>'precos leite (nominal)'!C175*($S$217/S175)</f>
        <v>2.8308550801433459</v>
      </c>
      <c r="D175">
        <f>'precos leite (nominal)'!D175*($S$217/S175)</f>
        <v>22.125367336909836</v>
      </c>
      <c r="E175">
        <f>'precos leite (nominal)'!E175*($S$217/S175)</f>
        <v>21.877046715844632</v>
      </c>
      <c r="F175">
        <f>'precos leite (nominal)'!F175*($S$217/S175)</f>
        <v>1.8127405337760023</v>
      </c>
      <c r="G175">
        <f>'precos leite (nominal)'!G175*($S$217/S175)</f>
        <v>101.68533390024598</v>
      </c>
      <c r="H175">
        <f>'precos leite (nominal)'!H175*($S$217/S175)</f>
        <v>47.226007799371992</v>
      </c>
      <c r="I175">
        <f>'precos leite (nominal)'!I175*($S$217/S175)</f>
        <v>511.46140888077423</v>
      </c>
      <c r="J175">
        <f>'precos leite (nominal)'!J175*($S$217/S175)</f>
        <v>1077.952627815554</v>
      </c>
      <c r="K175" s="23">
        <f>'precos leite (nominal)'!K175*($S$217/S175)</f>
        <v>0</v>
      </c>
      <c r="L175" s="23">
        <f>'precos leite (nominal)'!L175*($S$217/S175)</f>
        <v>0</v>
      </c>
      <c r="M175" s="23">
        <f>'precos leite (nominal)'!M175*($S$217/S175)</f>
        <v>0</v>
      </c>
      <c r="N175" s="23">
        <f>'precos leite (nominal)'!N175*($S$217/S175)</f>
        <v>0</v>
      </c>
      <c r="O175" s="15">
        <f>'[1]dados mensais - Liquido (R$)'!D179*($S$217/S175)</f>
        <v>1.6346946484722498</v>
      </c>
      <c r="P175" s="15">
        <f>'[1]dados mensais - Liquido (R$)'!H179*($S$217/S175)</f>
        <v>1.6421442671042059</v>
      </c>
      <c r="Q175" s="15">
        <f>'[1]dados mensais - Liquido (R$)'!E179*($S$217/S175)</f>
        <v>1.8858709566797054</v>
      </c>
      <c r="R175" s="15">
        <f>'[1]dados mensais - Liquido (R$)'!C179*($S$217/S175)</f>
        <v>1.7384926680775057</v>
      </c>
      <c r="S175" s="10">
        <f t="shared" si="6"/>
        <v>216.10704730000833</v>
      </c>
      <c r="T175" s="7">
        <f>'[2]Variações de Índices de Preços'!H966</f>
        <v>0.01</v>
      </c>
      <c r="U175" s="17">
        <f t="shared" si="5"/>
        <v>0.46273363709965487</v>
      </c>
      <c r="V175" s="17">
        <f>'precos leite (nominal)'!B175*U175</f>
        <v>0.65078858721695465</v>
      </c>
      <c r="W175" s="17">
        <f>'precos leite (nominal)'!B175*'precos infla e deflacionados'!$U175</f>
        <v>0.65078858721695465</v>
      </c>
      <c r="X175" s="17">
        <f>'precos leite (nominal)'!C175*'precos infla e deflacionados'!$U175</f>
        <v>1.0550326925872131</v>
      </c>
      <c r="Y175" s="17">
        <f>'precos leite (nominal)'!D175*'precos infla e deflacionados'!$U175</f>
        <v>8.2459134131158507</v>
      </c>
      <c r="Z175" s="17">
        <f>'precos leite (nominal)'!E175*'precos infla e deflacionados'!$U175</f>
        <v>8.1533666856959197</v>
      </c>
      <c r="AA175" s="17">
        <f>'precos leite (nominal)'!F175*'precos infla e deflacionados'!$U175</f>
        <v>0.67559111016549611</v>
      </c>
      <c r="AB175" s="5">
        <f>'precos leite (nominal)'!G175*'precos infla e deflacionados'!$U175</f>
        <v>37.897154246403147</v>
      </c>
      <c r="AC175" s="5">
        <f>'precos leite (nominal)'!H175*'precos infla e deflacionados'!$U175</f>
        <v>17.600682747134186</v>
      </c>
      <c r="AD175" s="5">
        <f>'precos leite (nominal)'!I175*'precos infla e deflacionados'!$U175</f>
        <v>190.61678965869513</v>
      </c>
      <c r="AE175" s="5">
        <f>'precos leite (nominal)'!J175*'precos infla e deflacionados'!$U175</f>
        <v>401.74266474570567</v>
      </c>
    </row>
    <row r="176" spans="1:31" x14ac:dyDescent="0.25">
      <c r="A176" s="1">
        <f>'precos leite (nominal)'!A176</f>
        <v>43647</v>
      </c>
      <c r="B176">
        <f>'precos leite (nominal)'!B176*($S$217/S176)</f>
        <v>1.6687720746901196</v>
      </c>
      <c r="C176">
        <f>'precos leite (nominal)'!C176*($S$217/S176)</f>
        <v>2.7883091995045071</v>
      </c>
      <c r="D176">
        <f>'precos leite (nominal)'!D176*($S$217/S176)</f>
        <v>21.852908632916655</v>
      </c>
      <c r="E176">
        <f>'precos leite (nominal)'!E176*($S$217/S176)</f>
        <v>21.203542401565382</v>
      </c>
      <c r="F176">
        <f>'precos leite (nominal)'!F176*($S$217/S176)</f>
        <v>1.5490606663913928</v>
      </c>
      <c r="G176">
        <f>'precos leite (nominal)'!G176*($S$217/S176)</f>
        <v>97.674336557715378</v>
      </c>
      <c r="H176">
        <f>'precos leite (nominal)'!H176*($S$217/S176)</f>
        <v>45.970732541396046</v>
      </c>
      <c r="I176">
        <f>'precos leite (nominal)'!I176*($S$217/S176)</f>
        <v>525.02973200548286</v>
      </c>
      <c r="J176">
        <f>'precos leite (nominal)'!J176*($S$217/S176)</f>
        <v>1081.7087939392543</v>
      </c>
      <c r="K176" s="23">
        <f>'precos leite (nominal)'!K176*($S$217/S176)</f>
        <v>0</v>
      </c>
      <c r="L176" s="23">
        <f>'precos leite (nominal)'!L176*($S$217/S176)</f>
        <v>0</v>
      </c>
      <c r="M176" s="23">
        <f>'precos leite (nominal)'!M176*($S$217/S176)</f>
        <v>0</v>
      </c>
      <c r="N176" s="23">
        <f>'precos leite (nominal)'!N176*($S$217/S176)</f>
        <v>0</v>
      </c>
      <c r="O176" s="15">
        <f>'[1]dados mensais - Liquido (R$)'!D180*($S$217/S176)</f>
        <v>1.5857424229715411</v>
      </c>
      <c r="P176" s="15">
        <f>'[1]dados mensais - Liquido (R$)'!H180*($S$217/S176)</f>
        <v>1.6004894805155871</v>
      </c>
      <c r="Q176" s="15">
        <f>'[1]dados mensais - Liquido (R$)'!E180*($S$217/S176)</f>
        <v>1.6785621381017133</v>
      </c>
      <c r="R176" s="15">
        <f>'[1]dados mensais - Liquido (R$)'!C180*($S$217/S176)</f>
        <v>1.6822798837010524</v>
      </c>
      <c r="S176" s="10">
        <f t="shared" si="6"/>
        <v>216.51765068987834</v>
      </c>
      <c r="T176" s="7">
        <f>'[2]Variações de Índices de Preços'!H967</f>
        <v>0.19</v>
      </c>
      <c r="U176" s="17">
        <f t="shared" si="5"/>
        <v>0.46185611048972441</v>
      </c>
      <c r="V176" s="17">
        <f>'precos leite (nominal)'!B176*U176</f>
        <v>0.62193543838546295</v>
      </c>
      <c r="W176" s="17">
        <f>'precos leite (nominal)'!B176*'precos infla e deflacionados'!$U176</f>
        <v>0.62193543838546295</v>
      </c>
      <c r="X176" s="17">
        <f>'precos leite (nominal)'!C176*'precos infla e deflacionados'!$U176</f>
        <v>1.0391762486018798</v>
      </c>
      <c r="Y176" s="17">
        <f>'precos leite (nominal)'!D176*'precos infla e deflacionados'!$U176</f>
        <v>8.1443706523757999</v>
      </c>
      <c r="Z176" s="17">
        <f>'precos leite (nominal)'!E176*'precos infla e deflacionados'!$U176</f>
        <v>7.9023580504791848</v>
      </c>
      <c r="AA176" s="17">
        <f>'precos leite (nominal)'!F176*'precos infla e deflacionados'!$U176</f>
        <v>0.57732013811215555</v>
      </c>
      <c r="AB176" s="5">
        <f>'precos leite (nominal)'!G176*'precos infla e deflacionados'!$U176</f>
        <v>36.402293786772717</v>
      </c>
      <c r="AC176" s="5">
        <f>'precos leite (nominal)'!H176*'precos infla e deflacionados'!$U176</f>
        <v>17.132853629123169</v>
      </c>
      <c r="AD176" s="5">
        <f>'precos leite (nominal)'!I176*'precos infla e deflacionados'!$U176</f>
        <v>195.67357429615876</v>
      </c>
      <c r="AE176" s="5">
        <f>'precos leite (nominal)'!J176*'precos infla e deflacionados'!$U176</f>
        <v>403.14255204021583</v>
      </c>
    </row>
    <row r="177" spans="1:31" x14ac:dyDescent="0.25">
      <c r="A177" s="1">
        <f>'precos leite (nominal)'!A177</f>
        <v>43678</v>
      </c>
      <c r="B177">
        <f>'precos leite (nominal)'!B177*($S$217/S177)</f>
        <v>1.6993710780718043</v>
      </c>
      <c r="C177">
        <f>'precos leite (nominal)'!C177*($S$217/S177)</f>
        <v>2.8842763781376046</v>
      </c>
      <c r="D177">
        <f>'precos leite (nominal)'!D177*($S$217/S177)</f>
        <v>22.0022010064454</v>
      </c>
      <c r="E177">
        <f>'precos leite (nominal)'!E177*($S$217/S177)</f>
        <v>21.266896213048948</v>
      </c>
      <c r="F177">
        <f>'precos leite (nominal)'!F177*($S$217/S177)</f>
        <v>1.8568302863546813</v>
      </c>
      <c r="G177">
        <f>'precos leite (nominal)'!G177*($S$217/S177)</f>
        <v>105.32391524879233</v>
      </c>
      <c r="H177">
        <f>'precos leite (nominal)'!H177*($S$217/S177)</f>
        <v>45.074836539182051</v>
      </c>
      <c r="I177">
        <f>'precos leite (nominal)'!I177*($S$217/S177)</f>
        <v>505.9778128939854</v>
      </c>
      <c r="J177">
        <f>'precos leite (nominal)'!J177*($S$217/S177)</f>
        <v>1096.7570649657889</v>
      </c>
      <c r="K177" s="15">
        <f>'precos leite (nominal)'!K177*($S$217/S177)</f>
        <v>1.3688552871006707</v>
      </c>
      <c r="L177" s="15">
        <f>'precos leite (nominal)'!L177*($S$217/S177)</f>
        <v>1.4753135568516726</v>
      </c>
      <c r="M177" s="23">
        <f>'precos leite (nominal)'!M177*($S$217/S177)</f>
        <v>0</v>
      </c>
      <c r="N177" s="15">
        <f>'precos leite (nominal)'!N177*($S$217/S177)</f>
        <v>1.5523101193925135</v>
      </c>
      <c r="O177" s="15">
        <f>'[1]dados mensais - Liquido (R$)'!D181*($S$217/S177)</f>
        <v>1.560727750023988</v>
      </c>
      <c r="P177" s="15">
        <f>'[1]dados mensais - Liquido (R$)'!H181*($S$217/S177)</f>
        <v>1.6161850812431147</v>
      </c>
      <c r="Q177" s="15">
        <f>'[1]dados mensais - Liquido (R$)'!E181*($S$217/S177)</f>
        <v>1.7254904907665267</v>
      </c>
      <c r="R177" s="15">
        <f>'[1]dados mensais - Liquido (R$)'!C181*($S$217/S177)</f>
        <v>1.7247477586519848</v>
      </c>
      <c r="S177" s="10">
        <f t="shared" si="6"/>
        <v>216.75582010563721</v>
      </c>
      <c r="T177" s="7">
        <f>'[2]Variações de Índices de Preços'!H968</f>
        <v>0.11</v>
      </c>
      <c r="U177" s="17">
        <f t="shared" si="5"/>
        <v>0.46134862700002433</v>
      </c>
      <c r="V177" s="17">
        <f>'precos leite (nominal)'!B177*U177</f>
        <v>0.63333939514563342</v>
      </c>
      <c r="W177" s="17">
        <f>'precos leite (nominal)'!B177*'precos infla e deflacionados'!$U177</f>
        <v>0.63333939514563342</v>
      </c>
      <c r="X177" s="17">
        <f>'precos leite (nominal)'!C177*'precos infla e deflacionados'!$U177</f>
        <v>1.0749423009100567</v>
      </c>
      <c r="Y177" s="17">
        <f>'precos leite (nominal)'!D177*'precos infla e deflacionados'!$U177</f>
        <v>8.2000104962984306</v>
      </c>
      <c r="Z177" s="17">
        <f>'precos leite (nominal)'!E177*'precos infla e deflacionados'!$U177</f>
        <v>7.925969411860418</v>
      </c>
      <c r="AA177" s="17">
        <f>'precos leite (nominal)'!F177*'precos infla e deflacionados'!$U177</f>
        <v>0.69202294050003643</v>
      </c>
      <c r="AB177" s="5">
        <f>'precos leite (nominal)'!G177*'precos infla e deflacionados'!$U177</f>
        <v>39.253218816532986</v>
      </c>
      <c r="AC177" s="5">
        <f>'precos leite (nominal)'!H177*'precos infla e deflacionados'!$U177</f>
        <v>16.798961732599064</v>
      </c>
      <c r="AD177" s="5">
        <f>'precos leite (nominal)'!I177*'precos infla e deflacionados'!$U177</f>
        <v>188.5731057274395</v>
      </c>
      <c r="AE177" s="5">
        <f>'precos leite (nominal)'!J177*'precos infla e deflacionados'!$U177</f>
        <v>408.75089914751561</v>
      </c>
    </row>
    <row r="178" spans="1:31" x14ac:dyDescent="0.25">
      <c r="A178" s="1">
        <f>'precos leite (nominal)'!A178</f>
        <v>43709</v>
      </c>
      <c r="B178">
        <f>'precos leite (nominal)'!B178*($S$217/S178)</f>
        <v>1.6885341439539867</v>
      </c>
      <c r="C178">
        <f>'precos leite (nominal)'!C178*($S$217/S178)</f>
        <v>2.8606629061486686</v>
      </c>
      <c r="D178">
        <f>'precos leite (nominal)'!D178*($S$217/S178)</f>
        <v>22.134843629654245</v>
      </c>
      <c r="E178">
        <f>'precos leite (nominal)'!E178*($S$217/S178)</f>
        <v>21.040113755612932</v>
      </c>
      <c r="F178">
        <f>'precos leite (nominal)'!F178*($S$217/S178)</f>
        <v>1.8699571377854933</v>
      </c>
      <c r="G178">
        <f>'precos leite (nominal)'!G178*($S$217/S178)</f>
        <v>107.1200612042683</v>
      </c>
      <c r="H178">
        <f>'precos leite (nominal)'!H178*($S$217/S178)</f>
        <v>46.618603459632403</v>
      </c>
      <c r="I178">
        <f>'precos leite (nominal)'!I178*($S$217/S178)</f>
        <v>533.28394158197796</v>
      </c>
      <c r="J178">
        <f>'precos leite (nominal)'!J178*($S$217/S178)</f>
        <v>1067.3492433681715</v>
      </c>
      <c r="K178" s="15">
        <f>'precos leite (nominal)'!K178*($S$217/S178)</f>
        <v>1.3611058875099573</v>
      </c>
      <c r="L178" s="15">
        <f>'precos leite (nominal)'!L178*($S$217/S178)</f>
        <v>1.4572043470411855</v>
      </c>
      <c r="M178" s="15">
        <f>'precos leite (nominal)'!M178*($S$217/S178)</f>
        <v>1.4894022845129886</v>
      </c>
      <c r="N178" s="15">
        <f>'precos leite (nominal)'!N178*($S$217/S178)</f>
        <v>1.5838908471706263</v>
      </c>
      <c r="O178" s="15">
        <f>'[1]dados mensais - Liquido (R$)'!D182*($S$217/S178)</f>
        <v>1.5694017753083152</v>
      </c>
      <c r="P178" s="15">
        <f>'[1]dados mensais - Liquido (R$)'!H182*($S$217/S178)</f>
        <v>1.6297109889574233</v>
      </c>
      <c r="Q178" s="15">
        <f>'[1]dados mensais - Liquido (R$)'!E182*($S$217/S178)</f>
        <v>1.7154070379208379</v>
      </c>
      <c r="R178" s="15">
        <f>'[1]dados mensais - Liquido (R$)'!C182*($S$217/S178)</f>
        <v>1.7015371571637536</v>
      </c>
      <c r="S178" s="10">
        <f t="shared" si="6"/>
        <v>216.66911777759498</v>
      </c>
      <c r="T178" s="7">
        <f>'[2]Variações de Índices de Preços'!H969</f>
        <v>-0.04</v>
      </c>
      <c r="U178" s="17">
        <f t="shared" si="5"/>
        <v>0.46153324029614279</v>
      </c>
      <c r="V178" s="17">
        <f>'precos leite (nominal)'!B178*U178</f>
        <v>0.62930057314379062</v>
      </c>
      <c r="W178" s="17">
        <f>'precos leite (nominal)'!B178*'precos infla e deflacionados'!$U178</f>
        <v>0.62930057314379062</v>
      </c>
      <c r="X178" s="17">
        <f>'precos leite (nominal)'!C178*'precos infla e deflacionados'!$U178</f>
        <v>1.06614178508409</v>
      </c>
      <c r="Y178" s="17">
        <f>'precos leite (nominal)'!D178*'precos infla e deflacionados'!$U178</f>
        <v>8.2494451370532573</v>
      </c>
      <c r="Z178" s="17">
        <f>'precos leite (nominal)'!E178*'precos infla e deflacionados'!$U178</f>
        <v>7.8414497526314655</v>
      </c>
      <c r="AA178" s="17">
        <f>'precos leite (nominal)'!F178*'precos infla e deflacionados'!$U178</f>
        <v>0.69691519284717562</v>
      </c>
      <c r="AB178" s="5">
        <f>'precos leite (nominal)'!G178*'precos infla e deflacionados'!$U178</f>
        <v>39.922625285616341</v>
      </c>
      <c r="AC178" s="5">
        <f>'precos leite (nominal)'!H178*'precos infla e deflacionados'!$U178</f>
        <v>17.374308942081555</v>
      </c>
      <c r="AD178" s="5">
        <f>'precos leite (nominal)'!I178*'precos infla e deflacionados'!$U178</f>
        <v>198.74983949099445</v>
      </c>
      <c r="AE178" s="5">
        <f>'precos leite (nominal)'!J178*'precos infla e deflacionados'!$U178</f>
        <v>397.79088447884254</v>
      </c>
    </row>
    <row r="179" spans="1:31" x14ac:dyDescent="0.25">
      <c r="A179" s="1">
        <f>'precos leite (nominal)'!A179</f>
        <v>43739</v>
      </c>
      <c r="B179">
        <f>'precos leite (nominal)'!B179*($S$217/S179)</f>
        <v>1.6692798367288115</v>
      </c>
      <c r="C179">
        <f>'precos leite (nominal)'!C179*($S$217/S179)</f>
        <v>2.8083192984320777</v>
      </c>
      <c r="D179">
        <f>'precos leite (nominal)'!D179*($S$217/S179)</f>
        <v>21.786124601492904</v>
      </c>
      <c r="E179">
        <f>'precos leite (nominal)'!E179*($S$217/S179)</f>
        <v>21.019094660951982</v>
      </c>
      <c r="F179">
        <f>'precos leite (nominal)'!F179*($S$217/S179)</f>
        <v>1.7320030915440126</v>
      </c>
      <c r="G179">
        <f>'precos leite (nominal)'!G179*($S$217/S179)</f>
        <v>109.18450669044861</v>
      </c>
      <c r="H179">
        <f>'precos leite (nominal)'!H179*($S$217/S179)</f>
        <v>51.351740107644524</v>
      </c>
      <c r="I179">
        <f>'precos leite (nominal)'!I179*($S$217/S179)</f>
        <v>521.56260922558295</v>
      </c>
      <c r="J179">
        <f>'precos leite (nominal)'!J179*($S$217/S179)</f>
        <v>1030.0061018664583</v>
      </c>
      <c r="K179" s="15">
        <f>'precos leite (nominal)'!K179*($S$217/S179)</f>
        <v>1.3540552740678014</v>
      </c>
      <c r="L179" s="15">
        <f>'precos leite (nominal)'!L179*($S$217/S179)</f>
        <v>1.4246962573014892</v>
      </c>
      <c r="M179" s="15">
        <f>'precos leite (nominal)'!M179*($S$217/S179)</f>
        <v>1.3598698558751277</v>
      </c>
      <c r="N179" s="15">
        <f>'precos leite (nominal)'!N179*($S$217/S179)</f>
        <v>1.5584316388699948</v>
      </c>
      <c r="O179" s="15">
        <f>'[1]dados mensais - Liquido (R$)'!D183*($S$217/S179)</f>
        <v>1.5600399274549999</v>
      </c>
      <c r="P179" s="15">
        <f>'[1]dados mensais - Liquido (R$)'!H183*($S$217/S179)</f>
        <v>1.6347634894044702</v>
      </c>
      <c r="Q179" s="15">
        <f>'[1]dados mensais - Liquido (R$)'!E183*($S$217/S179)</f>
        <v>1.6909298753731119</v>
      </c>
      <c r="R179" s="15">
        <f>'[1]dados mensais - Liquido (R$)'!C183*($S$217/S179)</f>
        <v>1.6797955697846145</v>
      </c>
      <c r="S179" s="10">
        <f t="shared" si="6"/>
        <v>216.88578689537255</v>
      </c>
      <c r="T179" s="7">
        <f>'[2]Variações de Índices de Preços'!H970</f>
        <v>0.1</v>
      </c>
      <c r="U179" s="17">
        <f t="shared" si="5"/>
        <v>0.46107216812801483</v>
      </c>
      <c r="V179" s="17">
        <f>'precos leite (nominal)'!B179*U179</f>
        <v>0.62212467645513037</v>
      </c>
      <c r="W179" s="17">
        <f>'precos leite (nominal)'!B179*'precos infla e deflacionados'!$U179</f>
        <v>0.62212467645513037</v>
      </c>
      <c r="X179" s="17">
        <f>'precos leite (nominal)'!C179*'precos infla e deflacionados'!$U179</f>
        <v>1.0466338216505937</v>
      </c>
      <c r="Y179" s="17">
        <f>'precos leite (nominal)'!D179*'precos infla e deflacionados'!$U179</f>
        <v>8.1194808807343417</v>
      </c>
      <c r="Z179" s="17">
        <f>'precos leite (nominal)'!E179*'precos infla e deflacionados'!$U179</f>
        <v>7.833616136494971</v>
      </c>
      <c r="AA179" s="17">
        <f>'precos leite (nominal)'!F179*'precos infla e deflacionados'!$U179</f>
        <v>0.64550103537922077</v>
      </c>
      <c r="AB179" s="5">
        <f>'precos leite (nominal)'!G179*'precos infla e deflacionados'!$U179</f>
        <v>40.69202443121798</v>
      </c>
      <c r="AC179" s="5">
        <f>'precos leite (nominal)'!H179*'precos infla e deflacionados'!$U179</f>
        <v>19.138303834353675</v>
      </c>
      <c r="AD179" s="5">
        <f>'precos leite (nominal)'!I179*'precos infla e deflacionados'!$U179</f>
        <v>194.38141069948918</v>
      </c>
      <c r="AE179" s="5">
        <f>'precos leite (nominal)'!J179*'precos infla e deflacionados'!$U179</f>
        <v>383.87345175522086</v>
      </c>
    </row>
    <row r="180" spans="1:31" x14ac:dyDescent="0.25">
      <c r="A180" s="1">
        <f>'precos leite (nominal)'!A180</f>
        <v>43770</v>
      </c>
      <c r="B180">
        <f>'precos leite (nominal)'!B180*($S$217/S180)</f>
        <v>1.6659793513117533</v>
      </c>
      <c r="C180">
        <f>'precos leite (nominal)'!C180*($S$217/S180)</f>
        <v>2.8433042493758038</v>
      </c>
      <c r="D180">
        <f>'precos leite (nominal)'!D180*($S$217/S180)</f>
        <v>21.692811294804834</v>
      </c>
      <c r="E180">
        <f>'precos leite (nominal)'!E180*($S$217/S180)</f>
        <v>21.355553561329092</v>
      </c>
      <c r="F180">
        <f>'precos leite (nominal)'!F180*($S$217/S180)</f>
        <v>1.7355233729956205</v>
      </c>
      <c r="G180">
        <f>'precos leite (nominal)'!G180*($S$217/S180)</f>
        <v>110.62361374914533</v>
      </c>
      <c r="H180">
        <f>'precos leite (nominal)'!H180*($S$217/S180)</f>
        <v>54.82530643969568</v>
      </c>
      <c r="I180">
        <f>'precos leite (nominal)'!I180*($S$217/S180)</f>
        <v>584.80121724401999</v>
      </c>
      <c r="J180">
        <f>'precos leite (nominal)'!J180*($S$217/S180)</f>
        <v>1045.5038972453704</v>
      </c>
      <c r="K180" s="15">
        <f>'precos leite (nominal)'!K180*($S$217/S180)</f>
        <v>1.3743868072956809</v>
      </c>
      <c r="L180" s="15">
        <f>'precos leite (nominal)'!L180*($S$217/S180)</f>
        <v>1.4498389936535754</v>
      </c>
      <c r="M180" s="15">
        <f>'precos leite (nominal)'!M180*($S$217/S180)</f>
        <v>1.5335379932023006</v>
      </c>
      <c r="N180" s="15">
        <f>'precos leite (nominal)'!N180*($S$217/S180)</f>
        <v>1.5618479489320161</v>
      </c>
      <c r="O180" s="15">
        <f>'[1]dados mensais - Liquido (R$)'!D184*($S$217/S180)</f>
        <v>1.5499085328199189</v>
      </c>
      <c r="P180" s="15">
        <f>'[1]dados mensais - Liquido (R$)'!H184*($S$217/S180)</f>
        <v>1.6572401910647543</v>
      </c>
      <c r="Q180" s="15">
        <f>'[1]dados mensais - Liquido (R$)'!E184*($S$217/S180)</f>
        <v>1.711029106951214</v>
      </c>
      <c r="R180" s="15">
        <f>'[1]dados mensais - Liquido (R$)'!C184*($S$217/S180)</f>
        <v>1.6647484836713311</v>
      </c>
      <c r="S180" s="10">
        <f t="shared" si="6"/>
        <v>217.99190440853897</v>
      </c>
      <c r="T180" s="7">
        <f>'[2]Variações de Índices de Preços'!H971</f>
        <v>0.51</v>
      </c>
      <c r="U180" s="17">
        <f t="shared" si="5"/>
        <v>0.45873263170631257</v>
      </c>
      <c r="V180" s="17">
        <f>'precos leite (nominal)'!B180*U180</f>
        <v>0.620894617014494</v>
      </c>
      <c r="W180" s="17">
        <f>'precos leite (nominal)'!B180*'precos infla e deflacionados'!$U180</f>
        <v>0.620894617014494</v>
      </c>
      <c r="X180" s="17">
        <f>'precos leite (nominal)'!C180*'precos infla e deflacionados'!$U180</f>
        <v>1.0596723792415821</v>
      </c>
      <c r="Y180" s="17">
        <f>'precos leite (nominal)'!D180*'precos infla e deflacionados'!$U180</f>
        <v>8.0847039011920518</v>
      </c>
      <c r="Z180" s="17">
        <f>'precos leite (nominal)'!E180*'precos infla e deflacionados'!$U180</f>
        <v>7.9590111601045237</v>
      </c>
      <c r="AA180" s="17">
        <f>'precos leite (nominal)'!F180*'precos infla e deflacionados'!$U180</f>
        <v>0.64681301070590069</v>
      </c>
      <c r="AB180" s="5">
        <f>'precos leite (nominal)'!G180*'precos infla e deflacionados'!$U180</f>
        <v>41.228365908288993</v>
      </c>
      <c r="AC180" s="5">
        <f>'precos leite (nominal)'!H180*'precos infla e deflacionados'!$U180</f>
        <v>20.432868881462568</v>
      </c>
      <c r="AD180" s="5">
        <f>'precos leite (nominal)'!I180*'precos infla e deflacionados'!$U180</f>
        <v>217.94983684788127</v>
      </c>
      <c r="AE180" s="5">
        <f>'precos leite (nominal)'!J180*'precos infla e deflacionados'!$U180</f>
        <v>389.64933230186875</v>
      </c>
    </row>
    <row r="181" spans="1:31" x14ac:dyDescent="0.25">
      <c r="A181" s="1">
        <f>'precos leite (nominal)'!A181</f>
        <v>43800</v>
      </c>
      <c r="B181">
        <f>'precos leite (nominal)'!B181*($S$217/S181)</f>
        <v>1.6650481387938756</v>
      </c>
      <c r="C181">
        <f>'precos leite (nominal)'!C181*($S$217/S181)</f>
        <v>2.8718216820533113</v>
      </c>
      <c r="D181">
        <f>'precos leite (nominal)'!D181*($S$217/S181)</f>
        <v>21.34883033472174</v>
      </c>
      <c r="E181">
        <f>'precos leite (nominal)'!E181*($S$217/S181)</f>
        <v>21.684687446690685</v>
      </c>
      <c r="F181">
        <f>'precos leite (nominal)'!F181*($S$217/S181)</f>
        <v>1.8009729192537718</v>
      </c>
      <c r="G181">
        <f>'precos leite (nominal)'!G181*($S$217/S181)</f>
        <v>106.91259259742226</v>
      </c>
      <c r="H181">
        <f>'precos leite (nominal)'!H181*($S$217/S181)</f>
        <v>58.603991831606642</v>
      </c>
      <c r="I181">
        <f>'precos leite (nominal)'!I181*($S$217/S181)</f>
        <v>663.40361775004237</v>
      </c>
      <c r="J181">
        <f>'precos leite (nominal)'!J181*($S$217/S181)</f>
        <v>1065.1774913912923</v>
      </c>
      <c r="K181" s="15">
        <f>'precos leite (nominal)'!K181*($S$217/S181)</f>
        <v>1.3502429400026925</v>
      </c>
      <c r="L181" s="15">
        <f>'precos leite (nominal)'!L181*($S$217/S181)</f>
        <v>1.4878713434943152</v>
      </c>
      <c r="M181" s="15">
        <f>'precos leite (nominal)'!M181*($S$217/S181)</f>
        <v>1.5513921451058335</v>
      </c>
      <c r="N181" s="15">
        <f>'precos leite (nominal)'!N181*($S$217/S181)</f>
        <v>1.5681850007042808</v>
      </c>
      <c r="O181" s="15">
        <f>'[1]dados mensais - Liquido (R$)'!D185*($S$217/S181)</f>
        <v>1.5917923484296344</v>
      </c>
      <c r="P181" s="15">
        <f>'[1]dados mensais - Liquido (R$)'!H185*($S$217/S181)</f>
        <v>1.6678469480602836</v>
      </c>
      <c r="Q181" s="15">
        <f>'[1]dados mensais - Liquido (R$)'!E185*($S$217/S181)</f>
        <v>1.7037447190859498</v>
      </c>
      <c r="R181" s="15">
        <f>'[1]dados mensais - Liquido (R$)'!C185*($S$217/S181)</f>
        <v>1.6634662031215581</v>
      </c>
      <c r="S181" s="10">
        <f t="shared" si="6"/>
        <v>220.4988113092372</v>
      </c>
      <c r="T181" s="7">
        <f>'[2]Variações de Índices de Preços'!H972</f>
        <v>1.1499999999999999</v>
      </c>
      <c r="U181" s="17">
        <f t="shared" si="5"/>
        <v>0.45351718408928571</v>
      </c>
      <c r="V181" s="17">
        <f>'precos leite (nominal)'!B181*U181</f>
        <v>0.62054756298936964</v>
      </c>
      <c r="W181" s="17">
        <f>'precos leite (nominal)'!B181*'precos infla e deflacionados'!$U181</f>
        <v>0.62054756298936964</v>
      </c>
      <c r="X181" s="17">
        <f>'precos leite (nominal)'!C181*'precos infla e deflacionados'!$U181</f>
        <v>1.0703005544507143</v>
      </c>
      <c r="Y181" s="17">
        <f>'precos leite (nominal)'!D181*'precos infla e deflacionados'!$U181</f>
        <v>7.9565054776624287</v>
      </c>
      <c r="Z181" s="17">
        <f>'precos leite (nominal)'!E181*'precos infla e deflacionados'!$U181</f>
        <v>8.0816762204710706</v>
      </c>
      <c r="AA181" s="17">
        <f>'precos leite (nominal)'!F181*'precos infla e deflacionados'!$U181</f>
        <v>0.67120543245214281</v>
      </c>
      <c r="AB181" s="5">
        <f>'precos leite (nominal)'!G181*'precos infla e deflacionados'!$U181</f>
        <v>39.845303714320295</v>
      </c>
      <c r="AC181" s="5">
        <f>'precos leite (nominal)'!H181*'precos infla e deflacionados'!$U181</f>
        <v>21.841148892485215</v>
      </c>
      <c r="AD181" s="5">
        <f>'precos leite (nominal)'!I181*'precos infla e deflacionados'!$U181</f>
        <v>247.2442019432107</v>
      </c>
      <c r="AE181" s="5">
        <f>'precos leite (nominal)'!J181*'precos infla e deflacionados'!$U181</f>
        <v>396.98149322746048</v>
      </c>
    </row>
    <row r="182" spans="1:31" x14ac:dyDescent="0.25">
      <c r="A182" s="1">
        <f>'precos leite (nominal)'!A182</f>
        <v>43831</v>
      </c>
      <c r="B182">
        <f>'precos leite (nominal)'!B182*($S$217/S182)</f>
        <v>1.7213035821007112</v>
      </c>
      <c r="C182">
        <f>'precos leite (nominal)'!C182*($S$217/S182)</f>
        <v>2.8536602595673166</v>
      </c>
      <c r="D182">
        <f>'precos leite (nominal)'!D182*($S$217/S182)</f>
        <v>21.7631060306236</v>
      </c>
      <c r="E182">
        <f>'precos leite (nominal)'!E182*($S$217/S182)</f>
        <v>22.015685321683168</v>
      </c>
      <c r="F182">
        <f>'precos leite (nominal)'!F182*($S$217/S182)</f>
        <v>1.8822014477997195</v>
      </c>
      <c r="G182">
        <f>'precos leite (nominal)'!G182*($S$217/S182)</f>
        <v>106.12138784616477</v>
      </c>
      <c r="H182">
        <f>'precos leite (nominal)'!H182*($S$217/S182)</f>
        <v>62.021021548553563</v>
      </c>
      <c r="I182">
        <f>'precos leite (nominal)'!I182*($S$217/S182)</f>
        <v>598.70289014432842</v>
      </c>
      <c r="J182">
        <f>'precos leite (nominal)'!J182*($S$217/S182)</f>
        <v>1103.7963403658721</v>
      </c>
      <c r="K182" s="15">
        <f>'precos leite (nominal)'!K182*($S$217/S182)</f>
        <v>1.3968363389703338</v>
      </c>
      <c r="L182" s="15">
        <f>'precos leite (nominal)'!L182*($S$217/S182)</f>
        <v>1.490339249602965</v>
      </c>
      <c r="M182" s="15">
        <f>'precos leite (nominal)'!M182*($S$217/S182)</f>
        <v>1.5485053459575497</v>
      </c>
      <c r="N182" s="15">
        <f>'precos leite (nominal)'!N182*($S$217/S182)</f>
        <v>1.5862708072650151</v>
      </c>
      <c r="O182" s="15">
        <f>'[1]dados mensais - Liquido (R$)'!D186*($S$217/S182)</f>
        <v>1.608492927584199</v>
      </c>
      <c r="P182" s="15">
        <f>'[1]dados mensais - Liquido (R$)'!H186*($S$217/S182)</f>
        <v>1.7007815147021208</v>
      </c>
      <c r="Q182" s="15">
        <f>'[1]dados mensais - Liquido (R$)'!E186*($S$217/S182)</f>
        <v>1.7064888352212553</v>
      </c>
      <c r="R182" s="15">
        <f>'[1]dados mensais - Liquido (R$)'!C186*($S$217/S182)</f>
        <v>1.7333253848963353</v>
      </c>
      <c r="S182" s="10">
        <f t="shared" si="6"/>
        <v>220.96185881298661</v>
      </c>
      <c r="T182" s="7">
        <f>'[2]Variações de Índices de Preços'!H973</f>
        <v>0.21</v>
      </c>
      <c r="U182" s="17">
        <f t="shared" si="5"/>
        <v>0.45256679382225895</v>
      </c>
      <c r="V182" s="17">
        <f>'precos leite (nominal)'!B182*U182</f>
        <v>0.64151343024305207</v>
      </c>
      <c r="W182" s="17">
        <f>'precos leite (nominal)'!B182*'precos infla e deflacionados'!$U182</f>
        <v>0.64151343024305207</v>
      </c>
      <c r="X182" s="17">
        <f>'precos leite (nominal)'!C182*'precos infla e deflacionados'!$U182</f>
        <v>1.0635319654823086</v>
      </c>
      <c r="Y182" s="17">
        <f>'precos leite (nominal)'!D182*'precos infla e deflacionados'!$U182</f>
        <v>8.1109020788825266</v>
      </c>
      <c r="Z182" s="17">
        <f>'precos leite (nominal)'!E182*'precos infla e deflacionados'!$U182</f>
        <v>8.205035971997555</v>
      </c>
      <c r="AA182" s="17">
        <f>'precos leite (nominal)'!F182*'precos infla e deflacionados'!$U182</f>
        <v>0.70147853042450137</v>
      </c>
      <c r="AB182" s="5">
        <f>'precos leite (nominal)'!G182*'precos infla e deflacionados'!$U182</f>
        <v>39.550429248664237</v>
      </c>
      <c r="AC182" s="5">
        <f>'precos leite (nominal)'!H182*'precos infla e deflacionados'!$U182</f>
        <v>23.114643282292864</v>
      </c>
      <c r="AD182" s="5">
        <f>'precos leite (nominal)'!I182*'precos infla e deflacionados'!$U182</f>
        <v>223.13085776779937</v>
      </c>
      <c r="AE182" s="5">
        <f>'precos leite (nominal)'!J182*'precos infla e deflacionados'!$U182</f>
        <v>411.37436996073598</v>
      </c>
    </row>
    <row r="183" spans="1:31" x14ac:dyDescent="0.25">
      <c r="A183" s="1">
        <f>'precos leite (nominal)'!A183</f>
        <v>43862</v>
      </c>
      <c r="B183">
        <f>'precos leite (nominal)'!B183*($S$217/S183)</f>
        <v>1.7413580895225658</v>
      </c>
      <c r="C183">
        <f>'precos leite (nominal)'!C183*($S$217/S183)</f>
        <v>2.8949957108785007</v>
      </c>
      <c r="D183">
        <f>'precos leite (nominal)'!D183*($S$217/S183)</f>
        <v>22.215155371343805</v>
      </c>
      <c r="E183">
        <f>'precos leite (nominal)'!E183*($S$217/S183)</f>
        <v>22.142477654752717</v>
      </c>
      <c r="F183">
        <f>'precos leite (nominal)'!F183*($S$217/S183)</f>
        <v>1.8775076786032117</v>
      </c>
      <c r="G183">
        <f>'precos leite (nominal)'!G183*($S$217/S183)</f>
        <v>105.30294545137937</v>
      </c>
      <c r="H183">
        <f>'precos leite (nominal)'!H183*($S$217/S183)</f>
        <v>62.613198726866386</v>
      </c>
      <c r="I183">
        <f>'precos leite (nominal)'!I183*($S$217/S183)</f>
        <v>583.72925023050368</v>
      </c>
      <c r="J183">
        <f>'precos leite (nominal)'!J183*($S$217/S183)</f>
        <v>1178.7746901109685</v>
      </c>
      <c r="K183" s="15">
        <f>'precos leite (nominal)'!K183*($S$217/S183)</f>
        <v>1.408615277063016</v>
      </c>
      <c r="L183" s="15">
        <f>'precos leite (nominal)'!L183*($S$217/S183)</f>
        <v>1.4949806302787636</v>
      </c>
      <c r="M183" s="15">
        <f>'precos leite (nominal)'!M183*($S$217/S183)</f>
        <v>1.568142864980463</v>
      </c>
      <c r="N183" s="15">
        <f>'precos leite (nominal)'!N183*($S$217/S183)</f>
        <v>1.5946702315362116</v>
      </c>
      <c r="O183" s="15">
        <f>'[1]dados mensais - Liquido (R$)'!D187*($S$217/S183)</f>
        <v>1.5774698386096533</v>
      </c>
      <c r="P183" s="15">
        <f>'[1]dados mensais - Liquido (R$)'!H187*($S$217/S183)</f>
        <v>1.7166476658815946</v>
      </c>
      <c r="Q183" s="15">
        <f>'[1]dados mensais - Liquido (R$)'!E187*($S$217/S183)</f>
        <v>1.7372396855824037</v>
      </c>
      <c r="R183" s="15">
        <f>'[1]dados mensais - Liquido (R$)'!C187*($S$217/S183)</f>
        <v>1.7596486481979907</v>
      </c>
      <c r="S183" s="10">
        <f t="shared" si="6"/>
        <v>221.51426346001907</v>
      </c>
      <c r="T183" s="7">
        <f>'[2]Variações de Índices de Preços'!H974</f>
        <v>0.25</v>
      </c>
      <c r="U183" s="17">
        <f t="shared" si="5"/>
        <v>0.45143819832644283</v>
      </c>
      <c r="V183" s="17">
        <f>'precos leite (nominal)'!B183*U183</f>
        <v>0.64898755391409424</v>
      </c>
      <c r="W183" s="17">
        <f>'precos leite (nominal)'!B183*'precos infla e deflacionados'!$U183</f>
        <v>0.64898755391409424</v>
      </c>
      <c r="X183" s="17">
        <f>'precos leite (nominal)'!C183*'precos infla e deflacionados'!$U183</f>
        <v>1.0789372940001984</v>
      </c>
      <c r="Y183" s="17">
        <f>'precos leite (nominal)'!D183*'precos infla e deflacionados'!$U183</f>
        <v>8.2793765573069606</v>
      </c>
      <c r="Z183" s="17">
        <f>'precos leite (nominal)'!E183*'precos infla e deflacionados'!$U183</f>
        <v>8.2522902654073746</v>
      </c>
      <c r="AA183" s="17">
        <f>'precos leite (nominal)'!F183*'precos infla e deflacionados'!$U183</f>
        <v>0.69972920740598643</v>
      </c>
      <c r="AB183" s="5">
        <f>'precos leite (nominal)'!G183*'precos infla e deflacionados'!$U183</f>
        <v>39.245403573010705</v>
      </c>
      <c r="AC183" s="5">
        <f>'precos leite (nominal)'!H183*'precos infla e deflacionados'!$U183</f>
        <v>23.335342069491972</v>
      </c>
      <c r="AD183" s="5">
        <f>'precos leite (nominal)'!I183*'precos infla e deflacionados'!$U183</f>
        <v>217.55032496450443</v>
      </c>
      <c r="AE183" s="5">
        <f>'precos leite (nominal)'!J183*'precos infla e deflacionados'!$U183</f>
        <v>439.3180858973742</v>
      </c>
    </row>
    <row r="184" spans="1:31" x14ac:dyDescent="0.25">
      <c r="A184" s="1">
        <f>'precos leite (nominal)'!A184</f>
        <v>43891</v>
      </c>
      <c r="B184">
        <f>'precos leite (nominal)'!B184*($S$217/S184)</f>
        <v>1.7569652182134192</v>
      </c>
      <c r="C184">
        <f>'precos leite (nominal)'!C184*($S$217/S184)</f>
        <v>2.9898064684720262</v>
      </c>
      <c r="D184">
        <f>'precos leite (nominal)'!D184*($S$217/S184)</f>
        <v>22.521594798538672</v>
      </c>
      <c r="E184">
        <f>'precos leite (nominal)'!E184*($S$217/S184)</f>
        <v>22.308555957060502</v>
      </c>
      <c r="F184">
        <f>'precos leite (nominal)'!F184*($S$217/S184)</f>
        <v>2.0002652587651912</v>
      </c>
      <c r="G184">
        <f>'precos leite (nominal)'!G184*($S$217/S184)</f>
        <v>114.95514263356596</v>
      </c>
      <c r="H184">
        <f>'precos leite (nominal)'!H184*($S$217/S184)</f>
        <v>69.494568570720674</v>
      </c>
      <c r="I184">
        <f>'precos leite (nominal)'!I184*($S$217/S184)</f>
        <v>673.35294465914205</v>
      </c>
      <c r="J184">
        <f>'precos leite (nominal)'!J184*($S$217/S184)</f>
        <v>1265.8886804614594</v>
      </c>
      <c r="K184" s="15">
        <f>'precos leite (nominal)'!K184*($S$217/S184)</f>
        <v>1.4928454726990079</v>
      </c>
      <c r="L184" s="15">
        <f>'precos leite (nominal)'!L184*($S$217/S184)</f>
        <v>1.5704351871237274</v>
      </c>
      <c r="M184" s="15">
        <f>'precos leite (nominal)'!M184*($S$217/S184)</f>
        <v>1.619216240030376</v>
      </c>
      <c r="N184" s="15">
        <f>'precos leite (nominal)'!N184*($S$217/S184)</f>
        <v>1.6437883336781423</v>
      </c>
      <c r="O184" s="15">
        <f>'[1]dados mensais - Liquido (R$)'!D188*($S$217/S184)</f>
        <v>1.6632049318282816</v>
      </c>
      <c r="P184" s="15">
        <f>'[1]dados mensais - Liquido (R$)'!H188*($S$217/S184)</f>
        <v>1.7183519281955011</v>
      </c>
      <c r="Q184" s="15">
        <f>'[1]dados mensais - Liquido (R$)'!E188*($S$217/S184)</f>
        <v>1.7346670863015723</v>
      </c>
      <c r="R184" s="15">
        <f>'[1]dados mensais - Liquido (R$)'!C188*($S$217/S184)</f>
        <v>1.7765744752131143</v>
      </c>
      <c r="S184" s="10">
        <f t="shared" si="6"/>
        <v>221.66932344444106</v>
      </c>
      <c r="T184" s="7">
        <f>'[2]Variações de Índices de Preços'!H975</f>
        <v>7.0000000000000007E-2</v>
      </c>
      <c r="U184" s="17">
        <f t="shared" si="5"/>
        <v>0.45112241263759656</v>
      </c>
      <c r="V184" s="17">
        <f>'precos leite (nominal)'!B184*U184</f>
        <v>0.65480418194347145</v>
      </c>
      <c r="W184" s="17">
        <f>'precos leite (nominal)'!B184*'precos infla e deflacionados'!$U184</f>
        <v>0.65480418194347145</v>
      </c>
      <c r="X184" s="17">
        <f>'precos leite (nominal)'!C184*'precos infla e deflacionados'!$U184</f>
        <v>1.1142723592148636</v>
      </c>
      <c r="Y184" s="17">
        <f>'precos leite (nominal)'!D184*'precos infla e deflacionados'!$U184</f>
        <v>8.3935836095351224</v>
      </c>
      <c r="Z184" s="17">
        <f>'precos leite (nominal)'!E184*'precos infla e deflacionados'!$U184</f>
        <v>8.3141860649109045</v>
      </c>
      <c r="AA184" s="17">
        <f>'precos leite (nominal)'!F184*'precos infla e deflacionados'!$U184</f>
        <v>0.74547978688362826</v>
      </c>
      <c r="AB184" s="5">
        <f>'precos leite (nominal)'!G184*'precos infla e deflacionados'!$U184</f>
        <v>42.842685416908338</v>
      </c>
      <c r="AC184" s="5">
        <f>'precos leite (nominal)'!H184*'precos infla e deflacionados'!$U184</f>
        <v>25.899962987734956</v>
      </c>
      <c r="AD184" s="5">
        <f>'precos leite (nominal)'!I184*'precos infla e deflacionados'!$U184</f>
        <v>250.95222120282122</v>
      </c>
      <c r="AE184" s="5">
        <f>'precos leite (nominal)'!J184*'precos infla e deflacionados'!$U184</f>
        <v>471.78463935896679</v>
      </c>
    </row>
    <row r="185" spans="1:31" x14ac:dyDescent="0.25">
      <c r="A185" s="1">
        <f>'precos leite (nominal)'!A185</f>
        <v>43922</v>
      </c>
      <c r="B185">
        <f>'precos leite (nominal)'!B185*($S$217/S185)</f>
        <v>1.6735484274510064</v>
      </c>
      <c r="C185">
        <f>'precos leite (nominal)'!C185*($S$217/S185)</f>
        <v>3.1448091323355625</v>
      </c>
      <c r="D185">
        <f>'precos leite (nominal)'!D185*($S$217/S185)</f>
        <v>23.48528889483956</v>
      </c>
      <c r="E185">
        <f>'precos leite (nominal)'!E185*($S$217/S185)</f>
        <v>21.965095445540669</v>
      </c>
      <c r="F185">
        <f>'precos leite (nominal)'!F185*($S$217/S185)</f>
        <v>1.780034821623141</v>
      </c>
      <c r="G185">
        <f>'precos leite (nominal)'!G185*($S$217/S185)</f>
        <v>124.21085413710318</v>
      </c>
      <c r="H185">
        <f>'precos leite (nominal)'!H185*($S$217/S185)</f>
        <v>64.256707215352961</v>
      </c>
      <c r="I185">
        <f>'precos leite (nominal)'!I185*($S$217/S185)</f>
        <v>709.77917142606577</v>
      </c>
      <c r="J185">
        <f>'precos leite (nominal)'!J185*($S$217/S185)</f>
        <v>1426.6250568097348</v>
      </c>
      <c r="K185" s="15">
        <f>'precos leite (nominal)'!K185*($S$217/S185)</f>
        <v>1.5878250588244076</v>
      </c>
      <c r="L185" s="15">
        <f>'precos leite (nominal)'!L185*($S$217/S185)</f>
        <v>1.6017884970567853</v>
      </c>
      <c r="M185" s="15">
        <f>'precos leite (nominal)'!M185*($S$217/S185)</f>
        <v>1.6658988917237036</v>
      </c>
      <c r="N185" s="15">
        <f>'precos leite (nominal)'!N185*($S$217/S185)</f>
        <v>1.7156815845521816</v>
      </c>
      <c r="O185" s="15">
        <f>'[1]dados mensais - Liquido (R$)'!D189*($S$217/S185)</f>
        <v>1.6458643933902914</v>
      </c>
      <c r="P185" s="15">
        <f>'[1]dados mensais - Liquido (R$)'!H189*($S$217/S185)</f>
        <v>1.6234014710164661</v>
      </c>
      <c r="Q185" s="15">
        <f>'[1]dados mensais - Liquido (R$)'!E189*($S$217/S185)</f>
        <v>1.6946757166026041</v>
      </c>
      <c r="R185" s="15">
        <f>'[1]dados mensais - Liquido (R$)'!C189*($S$217/S185)</f>
        <v>1.6899402897237976</v>
      </c>
      <c r="S185" s="10">
        <f t="shared" si="6"/>
        <v>220.98214854176331</v>
      </c>
      <c r="T185" s="7">
        <f>'[2]Variações de Índices de Preços'!H976</f>
        <v>-0.31</v>
      </c>
      <c r="U185" s="17">
        <f t="shared" si="5"/>
        <v>0.45252524088433799</v>
      </c>
      <c r="V185" s="17">
        <f>'precos leite (nominal)'!B185*U185</f>
        <v>0.6237155395108831</v>
      </c>
      <c r="W185" s="17">
        <f>'precos leite (nominal)'!B185*'precos infla e deflacionados'!$U185</f>
        <v>0.6237155395108831</v>
      </c>
      <c r="X185" s="17">
        <f>'precos leite (nominal)'!C185*'precos infla e deflacionados'!$U185</f>
        <v>1.1720403738904352</v>
      </c>
      <c r="Y185" s="17">
        <f>'precos leite (nominal)'!D185*'precos infla e deflacionados'!$U185</f>
        <v>8.7527432091848656</v>
      </c>
      <c r="Z185" s="17">
        <f>'precos leite (nominal)'!E185*'precos infla e deflacionados'!$U185</f>
        <v>8.1861816075976748</v>
      </c>
      <c r="AA185" s="17">
        <f>'precos leite (nominal)'!F185*'precos infla e deflacionados'!$U185</f>
        <v>0.66340200313643949</v>
      </c>
      <c r="AB185" s="5">
        <f>'precos leite (nominal)'!G185*'precos infla e deflacionados'!$U185</f>
        <v>46.292200829365562</v>
      </c>
      <c r="AC185" s="5">
        <f>'precos leite (nominal)'!H185*'precos infla e deflacionados'!$U185</f>
        <v>23.947862010219609</v>
      </c>
      <c r="AD185" s="5">
        <f>'precos leite (nominal)'!I185*'precos infla e deflacionados'!$U185</f>
        <v>264.52792854872814</v>
      </c>
      <c r="AE185" s="5">
        <f>'precos leite (nominal)'!J185*'precos infla e deflacionados'!$U185</f>
        <v>531.68955399940307</v>
      </c>
    </row>
    <row r="186" spans="1:31" x14ac:dyDescent="0.25">
      <c r="A186" s="1">
        <f>'precos leite (nominal)'!A186</f>
        <v>43952</v>
      </c>
      <c r="B186">
        <f>'precos leite (nominal)'!B186*($S$217/S186)</f>
        <v>1.8447198279290937</v>
      </c>
      <c r="C186">
        <f>'precos leite (nominal)'!C186*($S$217/S186)</f>
        <v>3.1324281187828014</v>
      </c>
      <c r="D186">
        <f>'precos leite (nominal)'!D186*($S$217/S186)</f>
        <v>23.645566344119203</v>
      </c>
      <c r="E186">
        <f>'precos leite (nominal)'!E186*($S$217/S186)</f>
        <v>22.426722718133675</v>
      </c>
      <c r="F186">
        <f>'precos leite (nominal)'!F186*($S$217/S186)</f>
        <v>1.9745266740965521</v>
      </c>
      <c r="G186">
        <f>'precos leite (nominal)'!G186*($S$217/S186)</f>
        <v>134.57008705780999</v>
      </c>
      <c r="H186">
        <f>'precos leite (nominal)'!H186*($S$217/S186)</f>
        <v>61.084176581703609</v>
      </c>
      <c r="I186">
        <f>'precos leite (nominal)'!I186*($S$217/S186)</f>
        <v>699.80942803041046</v>
      </c>
      <c r="J186">
        <f>'precos leite (nominal)'!J186*($S$217/S186)</f>
        <v>1542.677579551807</v>
      </c>
      <c r="K186" s="15">
        <f>'precos leite (nominal)'!K186*($S$217/S186)</f>
        <v>1.5393994996197191</v>
      </c>
      <c r="L186" s="15">
        <f>'precos leite (nominal)'!L186*($S$217/S186)</f>
        <v>1.5955881907776519</v>
      </c>
      <c r="M186" s="15">
        <f>'precos leite (nominal)'!M186*($S$217/S186)</f>
        <v>1.5901033944607172</v>
      </c>
      <c r="N186" s="15">
        <f>'precos leite (nominal)'!N186*($S$217/S186)</f>
        <v>1.6571397938899211</v>
      </c>
      <c r="O186" s="15">
        <f>'[1]dados mensais - Liquido (R$)'!D190*($S$217/S186)</f>
        <v>1.8047051916879886</v>
      </c>
      <c r="P186" s="15">
        <f>'[1]dados mensais - Liquido (R$)'!H190*($S$217/S186)</f>
        <v>1.8060824849853525</v>
      </c>
      <c r="Q186" s="15">
        <f>'[1]dados mensais - Liquido (R$)'!E190*($S$217/S186)</f>
        <v>1.826315289176712</v>
      </c>
      <c r="R186" s="15">
        <f>'[1]dados mensais - Liquido (R$)'!C190*($S$217/S186)</f>
        <v>1.8604429107043068</v>
      </c>
      <c r="S186" s="10">
        <f t="shared" si="6"/>
        <v>220.14241637730461</v>
      </c>
      <c r="T186" s="7">
        <f>'[2]Variações de Índices de Preços'!H977</f>
        <v>-0.38</v>
      </c>
      <c r="U186" s="17">
        <f t="shared" si="5"/>
        <v>0.45425139618985944</v>
      </c>
      <c r="V186" s="17">
        <f>'precos leite (nominal)'!B186*U186</f>
        <v>0.68750948813335233</v>
      </c>
      <c r="W186" s="17">
        <f>'precos leite (nominal)'!B186*'precos infla e deflacionados'!$U186</f>
        <v>0.68750948813335233</v>
      </c>
      <c r="X186" s="17">
        <f>'precos leite (nominal)'!C186*'precos infla e deflacionados'!$U186</f>
        <v>1.1674260882079386</v>
      </c>
      <c r="Y186" s="17">
        <f>'precos leite (nominal)'!D186*'precos infla e deflacionados'!$U186</f>
        <v>8.8124770860832715</v>
      </c>
      <c r="Z186" s="17">
        <f>'precos leite (nominal)'!E186*'precos infla e deflacionados'!$U186</f>
        <v>8.3582256898934126</v>
      </c>
      <c r="AA186" s="17">
        <f>'precos leite (nominal)'!F186*'precos infla e deflacionados'!$U186</f>
        <v>0.73588726182757236</v>
      </c>
      <c r="AB186" s="5">
        <f>'precos leite (nominal)'!G186*'precos infla e deflacionados'!$U186</f>
        <v>50.152988150530007</v>
      </c>
      <c r="AC186" s="5">
        <f>'precos leite (nominal)'!H186*'precos infla e deflacionados'!$U186</f>
        <v>22.765490097149087</v>
      </c>
      <c r="AD186" s="5">
        <f>'precos leite (nominal)'!I186*'precos infla e deflacionados'!$U186</f>
        <v>260.81230025927533</v>
      </c>
      <c r="AE186" s="5">
        <f>'precos leite (nominal)'!J186*'precos infla e deflacionados'!$U186</f>
        <v>574.94122251784495</v>
      </c>
    </row>
    <row r="187" spans="1:31" x14ac:dyDescent="0.25">
      <c r="A187" s="1">
        <f>'precos leite (nominal)'!A187</f>
        <v>43983</v>
      </c>
      <c r="B187">
        <f>'precos leite (nominal)'!B187*($S$217/S187)</f>
        <v>2.1363194733137494</v>
      </c>
      <c r="C187">
        <f>'precos leite (nominal)'!C187*($S$217/S187)</f>
        <v>3.5619507521819185</v>
      </c>
      <c r="D187">
        <f>'precos leite (nominal)'!D187*($S$217/S187)</f>
        <v>23.987854007526831</v>
      </c>
      <c r="E187">
        <f>'precos leite (nominal)'!E187*($S$217/S187)</f>
        <v>25.687378632629329</v>
      </c>
      <c r="F187">
        <f>'precos leite (nominal)'!F187*($S$217/S187)</f>
        <v>2.7677046231402165</v>
      </c>
      <c r="G187">
        <f>'precos leite (nominal)'!G187*($S$217/S187)</f>
        <v>125.74386620082738</v>
      </c>
      <c r="H187">
        <f>'precos leite (nominal)'!H187*($S$217/S187)</f>
        <v>58.055223977460727</v>
      </c>
      <c r="I187">
        <f>'precos leite (nominal)'!I187*($S$217/S187)</f>
        <v>587.47757974671083</v>
      </c>
      <c r="J187">
        <f>'precos leite (nominal)'!J187*($S$217/S187)</f>
        <v>1515.3973005545554</v>
      </c>
      <c r="K187" s="15">
        <f>'precos leite (nominal)'!K187*($S$217/S187)</f>
        <v>1.7006187396680157</v>
      </c>
      <c r="L187" s="15">
        <f>'precos leite (nominal)'!L187*($S$217/S187)</f>
        <v>1.8449202940311535</v>
      </c>
      <c r="M187" s="15">
        <f>'precos leite (nominal)'!M187*($S$217/S187)</f>
        <v>1.9420533537920186</v>
      </c>
      <c r="N187" s="15">
        <f>'precos leite (nominal)'!N187*($S$217/S187)</f>
        <v>1.8976809297460664</v>
      </c>
      <c r="O187" s="15">
        <f>'[1]dados mensais - Liquido (R$)'!D191*($S$217/S187)</f>
        <v>2.0827078596034343</v>
      </c>
      <c r="P187" s="15">
        <f>'[1]dados mensais - Liquido (R$)'!H191*($S$217/S187)</f>
        <v>2.1172332525597368</v>
      </c>
      <c r="Q187" s="15">
        <f>'[1]dados mensais - Liquido (R$)'!E191*($S$217/S187)</f>
        <v>2.0824647230333198</v>
      </c>
      <c r="R187" s="15">
        <f>'[1]dados mensais - Liquido (R$)'!C191*($S$217/S187)</f>
        <v>2.1524880552263839</v>
      </c>
      <c r="S187" s="10">
        <f t="shared" si="6"/>
        <v>220.71478665988559</v>
      </c>
      <c r="T187" s="7">
        <f>'[2]Variações de Índices de Preços'!H978</f>
        <v>0.26</v>
      </c>
      <c r="U187" s="17">
        <f t="shared" si="5"/>
        <v>0.45307340533598589</v>
      </c>
      <c r="V187" s="17">
        <f>'precos leite (nominal)'!B187*U187</f>
        <v>0.79618589519692806</v>
      </c>
      <c r="W187" s="17">
        <f>'precos leite (nominal)'!B187*'precos infla e deflacionados'!$U187</f>
        <v>0.79618589519692806</v>
      </c>
      <c r="X187" s="17">
        <f>'precos leite (nominal)'!C187*'precos infla e deflacionados'!$U187</f>
        <v>1.3275050776344388</v>
      </c>
      <c r="Y187" s="17">
        <f>'precos leite (nominal)'!D187*'precos infla e deflacionados'!$U187</f>
        <v>8.940044434089673</v>
      </c>
      <c r="Z187" s="17">
        <f>'precos leite (nominal)'!E187*'precos infla e deflacionados'!$U187</f>
        <v>9.5734410547493809</v>
      </c>
      <c r="AA187" s="17">
        <f>'precos leite (nominal)'!F187*'precos infla e deflacionados'!$U187</f>
        <v>1.0314971194815947</v>
      </c>
      <c r="AB187" s="5">
        <f>'precos leite (nominal)'!G187*'precos infla e deflacionados'!$U187</f>
        <v>46.863539806307372</v>
      </c>
      <c r="AC187" s="5">
        <f>'precos leite (nominal)'!H187*'precos infla e deflacionados'!$U187</f>
        <v>21.636628346440322</v>
      </c>
      <c r="AD187" s="5">
        <f>'precos leite (nominal)'!I187*'precos infla e deflacionados'!$U187</f>
        <v>218.94729163013395</v>
      </c>
      <c r="AE187" s="5">
        <f>'precos leite (nominal)'!J187*'precos infla e deflacionados'!$U187</f>
        <v>564.77412268751971</v>
      </c>
    </row>
    <row r="188" spans="1:31" x14ac:dyDescent="0.25">
      <c r="A188" s="1">
        <f>'precos leite (nominal)'!A188</f>
        <v>44013</v>
      </c>
      <c r="B188">
        <f>'precos leite (nominal)'!B188*($S$217/S188)</f>
        <v>2.353114294066478</v>
      </c>
      <c r="C188">
        <f>'precos leite (nominal)'!C188*($S$217/S188)</f>
        <v>3.7550984822434277</v>
      </c>
      <c r="D188">
        <f>'precos leite (nominal)'!D188*($S$217/S188)</f>
        <v>24.50262325768389</v>
      </c>
      <c r="E188">
        <f>'precos leite (nominal)'!E188*($S$217/S188)</f>
        <v>29.447240033334747</v>
      </c>
      <c r="F188">
        <f>'precos leite (nominal)'!F188*($S$217/S188)</f>
        <v>2.850644654262215</v>
      </c>
      <c r="G188">
        <f>'precos leite (nominal)'!G188*($S$217/S188)</f>
        <v>140.57919528370647</v>
      </c>
      <c r="H188">
        <f>'precos leite (nominal)'!H188*($S$217/S188)</f>
        <v>60.202707924999466</v>
      </c>
      <c r="I188">
        <f>'precos leite (nominal)'!I188*($S$217/S188)</f>
        <v>612.89843168624554</v>
      </c>
      <c r="J188">
        <f>'precos leite (nominal)'!J188*($S$217/S188)</f>
        <v>1485.2641619217163</v>
      </c>
      <c r="K188" s="15">
        <f>'precos leite (nominal)'!K188*($S$217/S188)</f>
        <v>1.7595664694538073</v>
      </c>
      <c r="L188" s="15">
        <f>'precos leite (nominal)'!L188*($S$217/S188)</f>
        <v>1.8882088755229209</v>
      </c>
      <c r="M188" s="15">
        <f>'precos leite (nominal)'!M188*($S$217/S188)</f>
        <v>2.0964351429737742</v>
      </c>
      <c r="N188" s="15">
        <f>'precos leite (nominal)'!N188*($S$217/S188)</f>
        <v>1.9708210421322763</v>
      </c>
      <c r="O188" s="15">
        <f>'[1]dados mensais - Liquido (R$)'!D192*($S$217/S188)</f>
        <v>2.2463968178453024</v>
      </c>
      <c r="P188" s="15">
        <f>'[1]dados mensais - Liquido (R$)'!H192*($S$217/S188)</f>
        <v>2.3158055736622529</v>
      </c>
      <c r="Q188" s="15">
        <f>'[1]dados mensais - Liquido (R$)'!E192*($S$217/S188)</f>
        <v>2.3044191460064183</v>
      </c>
      <c r="R188" s="15">
        <f>'[1]dados mensais - Liquido (R$)'!C192*($S$217/S188)</f>
        <v>2.3611090198673836</v>
      </c>
      <c r="S188" s="10">
        <f t="shared" si="6"/>
        <v>221.50935989186118</v>
      </c>
      <c r="T188" s="7">
        <f>'[2]Variações de Índices de Preços'!H979</f>
        <v>0.36</v>
      </c>
      <c r="U188" s="17">
        <f t="shared" si="5"/>
        <v>0.45144819184534268</v>
      </c>
      <c r="V188" s="17">
        <f>'precos leite (nominal)'!B188*U188</f>
        <v>0.8769832574787626</v>
      </c>
      <c r="W188" s="17">
        <f>'precos leite (nominal)'!B188*'precos infla e deflacionados'!$U188</f>
        <v>0.8769832574787626</v>
      </c>
      <c r="X188" s="17">
        <f>'precos leite (nominal)'!C188*'precos infla e deflacionados'!$U188</f>
        <v>1.3994893947205624</v>
      </c>
      <c r="Y188" s="17">
        <f>'precos leite (nominal)'!D188*'precos infla e deflacionados'!$U188</f>
        <v>9.1318940246475933</v>
      </c>
      <c r="Z188" s="17">
        <f>'precos leite (nominal)'!E188*'precos infla e deflacionados'!$U188</f>
        <v>10.97470554376028</v>
      </c>
      <c r="AA188" s="17">
        <f>'precos leite (nominal)'!F188*'precos infla e deflacionados'!$U188</f>
        <v>1.0624080781427065</v>
      </c>
      <c r="AB188" s="5">
        <f>'precos leite (nominal)'!G188*'precos infla e deflacionados'!$U188</f>
        <v>52.392525481877442</v>
      </c>
      <c r="AC188" s="5">
        <f>'precos leite (nominal)'!H188*'precos infla e deflacionados'!$U188</f>
        <v>22.436975134713528</v>
      </c>
      <c r="AD188" s="5">
        <f>'precos leite (nominal)'!I188*'precos infla e deflacionados'!$U188</f>
        <v>228.42140072803596</v>
      </c>
      <c r="AE188" s="5">
        <f>'precos leite (nominal)'!J188*'precos infla e deflacionados'!$U188</f>
        <v>553.54378927663447</v>
      </c>
    </row>
    <row r="189" spans="1:31" x14ac:dyDescent="0.25">
      <c r="A189" s="1">
        <f>'precos leite (nominal)'!A189</f>
        <v>44044</v>
      </c>
      <c r="B189">
        <f>'precos leite (nominal)'!B189*($S$217/S189)</f>
        <v>2.5762346028546856</v>
      </c>
      <c r="C189">
        <f>'precos leite (nominal)'!C189*($S$217/S189)</f>
        <v>4.0965501682430627</v>
      </c>
      <c r="D189">
        <f>'precos leite (nominal)'!D189*($S$217/S189)</f>
        <v>25.959318794748516</v>
      </c>
      <c r="E189">
        <f>'precos leite (nominal)'!E189*($S$217/S189)</f>
        <v>34.705876351604942</v>
      </c>
      <c r="F189">
        <f>'precos leite (nominal)'!F189*($S$217/S189)</f>
        <v>3.194261832268189</v>
      </c>
      <c r="G189">
        <f>'precos leite (nominal)'!G189*($S$217/S189)</f>
        <v>155.3932711171318</v>
      </c>
      <c r="H189">
        <f>'precos leite (nominal)'!H189*($S$217/S189)</f>
        <v>68.421422201798663</v>
      </c>
      <c r="I189">
        <f>'precos leite (nominal)'!I189*($S$217/S189)</f>
        <v>699.4927026356329</v>
      </c>
      <c r="J189">
        <f>'precos leite (nominal)'!J189*($S$217/S189)</f>
        <v>1463.8811127826832</v>
      </c>
      <c r="K189" s="15">
        <f>'precos leite (nominal)'!K189*($S$217/S189)</f>
        <v>1.9106358321560784</v>
      </c>
      <c r="L189" s="15">
        <f>'precos leite (nominal)'!L189*($S$217/S189)</f>
        <v>2.089119743616108</v>
      </c>
      <c r="M189" s="15">
        <f>'precos leite (nominal)'!M189*($S$217/S189)</f>
        <v>2.2690537613303827</v>
      </c>
      <c r="N189" s="15">
        <f>'precos leite (nominal)'!N189*($S$217/S189)</f>
        <v>2.0734102591951169</v>
      </c>
      <c r="O189" s="15">
        <f>'[1]dados mensais - Liquido (R$)'!D193*($S$217/S189)</f>
        <v>2.4163794587865413</v>
      </c>
      <c r="P189" s="15">
        <f>'[1]dados mensais - Liquido (R$)'!H193*($S$217/S189)</f>
        <v>2.4935417806084343</v>
      </c>
      <c r="Q189" s="15">
        <f>'[1]dados mensais - Liquido (R$)'!E193*($S$217/S189)</f>
        <v>2.4993088300934354</v>
      </c>
      <c r="R189" s="15">
        <f>'[1]dados mensais - Liquido (R$)'!C193*($S$217/S189)</f>
        <v>2.6029407263703703</v>
      </c>
      <c r="S189" s="10">
        <f t="shared" si="6"/>
        <v>222.04098235560164</v>
      </c>
      <c r="T189" s="7">
        <f>'[2]Variações de Índices de Preços'!H980</f>
        <v>0.24</v>
      </c>
      <c r="U189" s="17">
        <f t="shared" si="5"/>
        <v>0.45036731030062122</v>
      </c>
      <c r="V189" s="17">
        <f>'precos leite (nominal)'!B189*U189</f>
        <v>0.96013806882989428</v>
      </c>
      <c r="W189" s="17">
        <f>'precos leite (nominal)'!B189*'precos infla e deflacionados'!$U189</f>
        <v>0.96013806882989428</v>
      </c>
      <c r="X189" s="17">
        <f>'precos leite (nominal)'!C189*'precos infla e deflacionados'!$U189</f>
        <v>1.526745181919106</v>
      </c>
      <c r="Y189" s="17">
        <f>'precos leite (nominal)'!D189*'precos infla e deflacionados'!$U189</f>
        <v>9.6747905598779447</v>
      </c>
      <c r="Z189" s="17">
        <f>'precos leite (nominal)'!E189*'precos infla e deflacionados'!$U189</f>
        <v>12.93454915183384</v>
      </c>
      <c r="AA189" s="17">
        <f>'precos leite (nominal)'!F189*'precos infla e deflacionados'!$U189</f>
        <v>1.1904709235613087</v>
      </c>
      <c r="AB189" s="5">
        <f>'precos leite (nominal)'!G189*'precos infla e deflacionados'!$U189</f>
        <v>57.913590274052694</v>
      </c>
      <c r="AC189" s="5">
        <f>'precos leite (nominal)'!H189*'precos infla e deflacionados'!$U189</f>
        <v>25.500011569845118</v>
      </c>
      <c r="AD189" s="5">
        <f>'precos leite (nominal)'!I189*'precos infla e deflacionados'!$U189</f>
        <v>260.69425972501881</v>
      </c>
      <c r="AE189" s="5">
        <f>'precos leite (nominal)'!J189*'precos infla e deflacionados'!$U189</f>
        <v>545.5745307769248</v>
      </c>
    </row>
    <row r="190" spans="1:31" x14ac:dyDescent="0.25">
      <c r="A190" s="1">
        <f>'precos leite (nominal)'!A190</f>
        <v>44075</v>
      </c>
      <c r="B190">
        <f>'precos leite (nominal)'!B190*($S$217/S190)</f>
        <v>2.5919112351069598</v>
      </c>
      <c r="C190">
        <f>'precos leite (nominal)'!C190*($S$217/S190)</f>
        <v>4.2746242921248854</v>
      </c>
      <c r="D190">
        <f>'precos leite (nominal)'!D190*($S$217/S190)</f>
        <v>29.045831917556455</v>
      </c>
      <c r="E190">
        <f>'precos leite (nominal)'!E190*($S$217/S190)</f>
        <v>35.049517721102639</v>
      </c>
      <c r="F190">
        <f>'precos leite (nominal)'!F190*($S$217/S190)</f>
        <v>3.1739485614747505</v>
      </c>
      <c r="G190">
        <f>'precos leite (nominal)'!G190*($S$217/S190)</f>
        <v>169.54294353294361</v>
      </c>
      <c r="H190">
        <f>'precos leite (nominal)'!H190*($S$217/S190)</f>
        <v>72.11455853339578</v>
      </c>
      <c r="I190">
        <f>'precos leite (nominal)'!I190*($S$217/S190)</f>
        <v>677.95735678164783</v>
      </c>
      <c r="J190">
        <f>'precos leite (nominal)'!J190*($S$217/S190)</f>
        <v>1391.2163860881476</v>
      </c>
      <c r="K190" s="15">
        <f>'precos leite (nominal)'!K190*($S$217/S190)</f>
        <v>1.9604435622899721</v>
      </c>
      <c r="L190" s="15">
        <f>'precos leite (nominal)'!L190*($S$217/S190)</f>
        <v>2.1606064469802018</v>
      </c>
      <c r="M190" s="15">
        <f>'precos leite (nominal)'!M190*($S$217/S190)</f>
        <v>2.3502028446561902</v>
      </c>
      <c r="N190" s="15">
        <f>'precos leite (nominal)'!N190*($S$217/S190)</f>
        <v>2.1972289303818338</v>
      </c>
      <c r="O190" s="15">
        <f>'[1]dados mensais - Liquido (R$)'!D194*($S$217/S190)</f>
        <v>2.4984938840037811</v>
      </c>
      <c r="P190" s="15">
        <f>'[1]dados mensais - Liquido (R$)'!H194*($S$217/S190)</f>
        <v>2.5544482356928317</v>
      </c>
      <c r="Q190" s="15">
        <f>'[1]dados mensais - Liquido (R$)'!E194*($S$217/S190)</f>
        <v>2.5794235686355838</v>
      </c>
      <c r="R190" s="15">
        <f>'[1]dados mensais - Liquido (R$)'!C194*($S$217/S190)</f>
        <v>2.5889093922051867</v>
      </c>
      <c r="S190" s="10">
        <f t="shared" si="6"/>
        <v>223.46204464267748</v>
      </c>
      <c r="T190" s="7">
        <f>'[2]Variações de Índices de Preços'!H981</f>
        <v>0.64</v>
      </c>
      <c r="U190" s="17">
        <f t="shared" si="5"/>
        <v>0.4475032892494249</v>
      </c>
      <c r="V190" s="17">
        <f>'precos leite (nominal)'!B190*U190</f>
        <v>0.96598060017380849</v>
      </c>
      <c r="W190" s="17">
        <f>'precos leite (nominal)'!B190*'precos infla e deflacionados'!$U190</f>
        <v>0.96598060017380849</v>
      </c>
      <c r="X190" s="17">
        <f>'precos leite (nominal)'!C190*'precos infla e deflacionados'!$U190</f>
        <v>1.5931117097279526</v>
      </c>
      <c r="Y190" s="17">
        <f>'precos leite (nominal)'!D190*'precos infla e deflacionados'!$U190</f>
        <v>10.825104566943589</v>
      </c>
      <c r="Z190" s="17">
        <f>'precos leite (nominal)'!E190*'precos infla e deflacionados'!$U190</f>
        <v>13.062621013190713</v>
      </c>
      <c r="AA190" s="17">
        <f>'precos leite (nominal)'!F190*'precos infla e deflacionados'!$U190</f>
        <v>1.182900361249313</v>
      </c>
      <c r="AB190" s="5">
        <f>'precos leite (nominal)'!G190*'precos infla e deflacionados'!$U190</f>
        <v>63.187038248409969</v>
      </c>
      <c r="AC190" s="5">
        <f>'precos leite (nominal)'!H190*'precos infla e deflacionados'!$U190</f>
        <v>26.876408261907244</v>
      </c>
      <c r="AD190" s="5">
        <f>'precos leite (nominal)'!I190*'precos infla e deflacionados'!$U190</f>
        <v>252.66824169198824</v>
      </c>
      <c r="AE190" s="5">
        <f>'precos leite (nominal)'!J190*'precos infla e deflacionados'!$U190</f>
        <v>518.49308008790968</v>
      </c>
    </row>
    <row r="191" spans="1:31" x14ac:dyDescent="0.25">
      <c r="A191" s="1">
        <f>'precos leite (nominal)'!A191</f>
        <v>44105</v>
      </c>
      <c r="B191">
        <f>'precos leite (nominal)'!B191*($S$217/S191)</f>
        <v>2.4326653918235732</v>
      </c>
      <c r="C191">
        <f>'precos leite (nominal)'!C191*($S$217/S191)</f>
        <v>3.8691213288766826</v>
      </c>
      <c r="D191">
        <f>'precos leite (nominal)'!D191*($S$217/S191)</f>
        <v>27.274329121404556</v>
      </c>
      <c r="E191">
        <f>'precos leite (nominal)'!E191*($S$217/S191)</f>
        <v>32.17918446754976</v>
      </c>
      <c r="F191">
        <f>'precos leite (nominal)'!F191*($S$217/S191)</f>
        <v>2.6310025036361444</v>
      </c>
      <c r="G191">
        <f>'precos leite (nominal)'!G191*($S$217/S191)</f>
        <v>190.04557063218257</v>
      </c>
      <c r="H191">
        <f>'precos leite (nominal)'!H191*($S$217/S191)</f>
        <v>86.566275006515667</v>
      </c>
      <c r="I191">
        <f>'precos leite (nominal)'!I191*($S$217/S191)</f>
        <v>638.82566219886894</v>
      </c>
      <c r="J191">
        <f>'precos leite (nominal)'!J191*($S$217/S191)</f>
        <v>1527.7462249583104</v>
      </c>
      <c r="K191" s="15">
        <f>'precos leite (nominal)'!K191*($S$217/S191)</f>
        <v>1.7999152421934328</v>
      </c>
      <c r="L191" s="15">
        <f>'precos leite (nominal)'!L191*($S$217/S191)</f>
        <v>2.0327768212482877</v>
      </c>
      <c r="M191" s="15">
        <f>'precos leite (nominal)'!M191*($S$217/S191)</f>
        <v>2.1590887514002315</v>
      </c>
      <c r="N191" s="15">
        <f>'precos leite (nominal)'!N191*($S$217/S191)</f>
        <v>2.0236099799460261</v>
      </c>
      <c r="O191" s="15">
        <f>'[1]dados mensais - Liquido (R$)'!D195*($S$217/S191)</f>
        <v>2.3746880968339439</v>
      </c>
      <c r="P191" s="15">
        <f>'[1]dados mensais - Liquido (R$)'!H195*($S$217/S191)</f>
        <v>2.417784155943278</v>
      </c>
      <c r="Q191" s="15">
        <f>'[1]dados mensais - Liquido (R$)'!E195*($S$217/S191)</f>
        <v>2.4013552715314326</v>
      </c>
      <c r="R191" s="15">
        <f>'[1]dados mensais - Liquido (R$)'!C195*($S$217/S191)</f>
        <v>2.413379310122711</v>
      </c>
      <c r="S191" s="10">
        <f t="shared" si="6"/>
        <v>225.38381822660449</v>
      </c>
      <c r="T191" s="7">
        <f>'[2]Variações de Índices de Preços'!H982</f>
        <v>0.86</v>
      </c>
      <c r="U191" s="17">
        <f t="shared" si="5"/>
        <v>0.44368757609500786</v>
      </c>
      <c r="V191" s="17">
        <f>'precos leite (nominal)'!B191*U191</f>
        <v>0.90663119299253914</v>
      </c>
      <c r="W191" s="17">
        <f>'precos leite (nominal)'!B191*'precos infla e deflacionados'!$U191</f>
        <v>0.90663119299253914</v>
      </c>
      <c r="X191" s="17">
        <f>'precos leite (nominal)'!C191*'precos infla e deflacionados'!$U191</f>
        <v>1.4419846223087756</v>
      </c>
      <c r="Y191" s="17">
        <f>'precos leite (nominal)'!D191*'precos infla e deflacionados'!$U191</f>
        <v>10.164882368336631</v>
      </c>
      <c r="Z191" s="17">
        <f>'precos leite (nominal)'!E191*'precos infla e deflacionados'!$U191</f>
        <v>11.992875181848063</v>
      </c>
      <c r="AA191" s="17">
        <f>'precos leite (nominal)'!F191*'precos infla e deflacionados'!$U191</f>
        <v>0.98054954316996756</v>
      </c>
      <c r="AB191" s="5">
        <f>'precos leite (nominal)'!G191*'precos infla e deflacionados'!$U191</f>
        <v>70.828171849825665</v>
      </c>
      <c r="AC191" s="5">
        <f>'precos leite (nominal)'!H191*'precos infla e deflacionados'!$U191</f>
        <v>32.262425176051288</v>
      </c>
      <c r="AD191" s="5">
        <f>'precos leite (nominal)'!I191*'precos infla e deflacionados'!$U191</f>
        <v>238.08423229116821</v>
      </c>
      <c r="AE191" s="5">
        <f>'precos leite (nominal)'!J191*'precos infla e deflacionados'!$U191</f>
        <v>569.37644905019238</v>
      </c>
    </row>
    <row r="192" spans="1:31" x14ac:dyDescent="0.25">
      <c r="A192" s="1">
        <f>'precos leite (nominal)'!A192</f>
        <v>44136</v>
      </c>
      <c r="B192">
        <f>'precos leite (nominal)'!B192*($S$217/S192)</f>
        <v>2.5089094045937625</v>
      </c>
      <c r="C192">
        <f>'precos leite (nominal)'!C192*($S$217/S192)</f>
        <v>3.8939897635026881</v>
      </c>
      <c r="D192">
        <f>'precos leite (nominal)'!D192*($S$217/S192)</f>
        <v>26.958209132418911</v>
      </c>
      <c r="E192">
        <f>'precos leite (nominal)'!E192*($S$217/S192)</f>
        <v>31.175518045982134</v>
      </c>
      <c r="F192">
        <f>'precos leite (nominal)'!F192*($S$217/S192)</f>
        <v>2.5015934238259696</v>
      </c>
      <c r="G192">
        <f>'precos leite (nominal)'!G192*($S$217/S192)</f>
        <v>194.69063819839917</v>
      </c>
      <c r="H192">
        <f>'precos leite (nominal)'!H192*($S$217/S192)</f>
        <v>94.769090871573141</v>
      </c>
      <c r="I192">
        <f>'precos leite (nominal)'!I192*($S$217/S192)</f>
        <v>667.249895937411</v>
      </c>
      <c r="J192">
        <f>'precos leite (nominal)'!J192*($S$217/S192)</f>
        <v>1653.9214121811517</v>
      </c>
      <c r="K192" s="15">
        <f>'precos leite (nominal)'!K192*($S$217/S192)</f>
        <v>1.7983152725994234</v>
      </c>
      <c r="L192" s="15">
        <f>'precos leite (nominal)'!L192*($S$217/S192)</f>
        <v>1.9709488187813757</v>
      </c>
      <c r="M192" s="15">
        <f>'precos leite (nominal)'!M192*($S$217/S192)</f>
        <v>2.0967364881114929</v>
      </c>
      <c r="N192" s="15">
        <f>'precos leite (nominal)'!N192*($S$217/S192)</f>
        <v>1.9537208640701216</v>
      </c>
      <c r="O192" s="15">
        <f>'[1]dados mensais - Liquido (R$)'!D196*($S$217/S192)</f>
        <v>2.4574615398396054</v>
      </c>
      <c r="P192" s="15">
        <f>'[1]dados mensais - Liquido (R$)'!H196*($S$217/S192)</f>
        <v>2.5080834067651407</v>
      </c>
      <c r="Q192" s="15">
        <f>'[1]dados mensais - Liquido (R$)'!E196*($S$217/S192)</f>
        <v>2.4720935013751917</v>
      </c>
      <c r="R192" s="15">
        <f>'[1]dados mensais - Liquido (R$)'!C196*($S$217/S192)</f>
        <v>2.501003425376954</v>
      </c>
      <c r="S192" s="10">
        <f t="shared" si="6"/>
        <v>227.38973420882124</v>
      </c>
      <c r="T192" s="7">
        <f>'[2]Variações de Índices de Preços'!H983</f>
        <v>0.89</v>
      </c>
      <c r="U192" s="17">
        <f t="shared" si="5"/>
        <v>0.43977359113391606</v>
      </c>
      <c r="V192" s="17">
        <f>'precos leite (nominal)'!B192*U192</f>
        <v>0.93504660946893225</v>
      </c>
      <c r="W192" s="17">
        <f>'precos leite (nominal)'!B192*'precos infla e deflacionados'!$U192</f>
        <v>0.93504660946893225</v>
      </c>
      <c r="X192" s="17">
        <f>'precos leite (nominal)'!C192*'precos infla e deflacionados'!$U192</f>
        <v>1.4512528507419229</v>
      </c>
      <c r="Y192" s="17">
        <f>'precos leite (nominal)'!D192*'precos infla e deflacionados'!$U192</f>
        <v>10.047067463045446</v>
      </c>
      <c r="Z192" s="17">
        <f>'precos leite (nominal)'!E192*'precos infla e deflacionados'!$U192</f>
        <v>11.618818277758063</v>
      </c>
      <c r="AA192" s="17">
        <f>'precos leite (nominal)'!F192*'precos infla e deflacionados'!$U192</f>
        <v>0.93232001320390212</v>
      </c>
      <c r="AB192" s="5">
        <f>'precos leite (nominal)'!G192*'precos infla e deflacionados'!$U192</f>
        <v>72.559344235162641</v>
      </c>
      <c r="AC192" s="5">
        <f>'precos leite (nominal)'!H192*'precos infla e deflacionados'!$U192</f>
        <v>35.319536424738196</v>
      </c>
      <c r="AD192" s="5">
        <f>'precos leite (nominal)'!I192*'precos infla e deflacionados'!$U192</f>
        <v>248.67767314451768</v>
      </c>
      <c r="AE192" s="5">
        <f>'precos leite (nominal)'!J192*'precos infla e deflacionados'!$U192</f>
        <v>616.40073808821307</v>
      </c>
    </row>
    <row r="193" spans="1:73" x14ac:dyDescent="0.25">
      <c r="A193" s="1">
        <f>'precos leite (nominal)'!A193</f>
        <v>44166</v>
      </c>
      <c r="B193">
        <f>'precos leite (nominal)'!B193*($S$217/S193)</f>
        <v>2.3686094616226008</v>
      </c>
      <c r="C193">
        <f>'precos leite (nominal)'!C193*($S$217/S193)</f>
        <v>3.760621589186492</v>
      </c>
      <c r="D193">
        <f>'precos leite (nominal)'!D193*($S$217/S193)</f>
        <v>26.596792440673756</v>
      </c>
      <c r="E193">
        <f>'precos leite (nominal)'!E193*($S$217/S193)</f>
        <v>30.608898321892532</v>
      </c>
      <c r="F193">
        <f>'precos leite (nominal)'!F193*($S$217/S193)</f>
        <v>2.5963424594073925</v>
      </c>
      <c r="G193">
        <f>'precos leite (nominal)'!G193*($S$217/S193)</f>
        <v>177.62533473692392</v>
      </c>
      <c r="H193">
        <f>'precos leite (nominal)'!H193*($S$217/S193)</f>
        <v>87.710386102343577</v>
      </c>
      <c r="I193">
        <f>'precos leite (nominal)'!I193*($S$217/S193)</f>
        <v>691.96310450378803</v>
      </c>
      <c r="J193">
        <f>'precos leite (nominal)'!J193*($S$217/S193)</f>
        <v>1528.8265681042337</v>
      </c>
      <c r="K193" s="15">
        <f>'precos leite (nominal)'!K193*($S$217/S193)</f>
        <v>1.7621364629206675</v>
      </c>
      <c r="L193" s="15">
        <f>'precos leite (nominal)'!L193*($S$217/S193)</f>
        <v>1.9933622980947967</v>
      </c>
      <c r="M193" s="15">
        <f>'precos leite (nominal)'!M193*($S$217/S193)</f>
        <v>2.1433214500103448</v>
      </c>
      <c r="N193" s="15">
        <f>'precos leite (nominal)'!N193*($S$217/S193)</f>
        <v>1.986260195403144</v>
      </c>
      <c r="O193" s="15">
        <f>'[1]dados mensais - Liquido (R$)'!D197*($S$217/S193)</f>
        <v>2.3383382042483438</v>
      </c>
      <c r="P193" s="15">
        <f>'[1]dados mensais - Liquido (R$)'!H197*($S$217/S193)</f>
        <v>2.2943284531426937</v>
      </c>
      <c r="Q193" s="15">
        <f>'[1]dados mensais - Liquido (R$)'!E197*($S$217/S193)</f>
        <v>2.355336679543119</v>
      </c>
      <c r="R193" s="15">
        <f>'[1]dados mensais - Liquido (R$)'!C197*($S$217/S193)</f>
        <v>2.3761772759661648</v>
      </c>
      <c r="S193" s="10">
        <f t="shared" si="6"/>
        <v>230.45949562064035</v>
      </c>
      <c r="T193" s="7">
        <f>'[2]Variações de Índices de Preços'!H984</f>
        <v>1.35</v>
      </c>
      <c r="U193" s="17">
        <f t="shared" si="5"/>
        <v>0.43391572879518109</v>
      </c>
      <c r="V193" s="17">
        <f>'precos leite (nominal)'!B193*U193</f>
        <v>0.88275815866091645</v>
      </c>
      <c r="W193" s="17">
        <f>'precos leite (nominal)'!B193*'precos infla e deflacionados'!$U193</f>
        <v>0.88275815866091645</v>
      </c>
      <c r="X193" s="17">
        <f>'precos leite (nominal)'!C193*'precos infla e deflacionados'!$U193</f>
        <v>1.4015478040084348</v>
      </c>
      <c r="Y193" s="17">
        <f>'precos leite (nominal)'!D193*'precos infla e deflacionados'!$U193</f>
        <v>9.9123709085971168</v>
      </c>
      <c r="Z193" s="17">
        <f>'precos leite (nominal)'!E193*'precos infla e deflacionados'!$U193</f>
        <v>11.40764451002531</v>
      </c>
      <c r="AA193" s="17">
        <f>'precos leite (nominal)'!F193*'precos infla e deflacionados'!$U193</f>
        <v>0.96763207521325378</v>
      </c>
      <c r="AB193" s="5">
        <f>'precos leite (nominal)'!G193*'precos infla e deflacionados'!$U193</f>
        <v>66.199268374314812</v>
      </c>
      <c r="AC193" s="5">
        <f>'precos leite (nominal)'!H193*'precos infla e deflacionados'!$U193</f>
        <v>32.688824470920565</v>
      </c>
      <c r="AD193" s="5">
        <f>'precos leite (nominal)'!I193*'precos infla e deflacionados'!$U193</f>
        <v>257.88805030551805</v>
      </c>
      <c r="AE193" s="5">
        <f>'precos leite (nominal)'!J193*'precos infla e deflacionados'!$U193</f>
        <v>569.77908263824031</v>
      </c>
    </row>
    <row r="194" spans="1:73" x14ac:dyDescent="0.25">
      <c r="A194" s="1">
        <f>'precos leite (nominal)'!A194</f>
        <v>44197</v>
      </c>
      <c r="B194">
        <f>'precos leite (nominal)'!B194*($S$217/S194)</f>
        <v>2.309860110940301</v>
      </c>
      <c r="C194">
        <f>'precos leite (nominal)'!C194*($S$217/S194)</f>
        <v>3.6815609390521167</v>
      </c>
      <c r="D194">
        <f>'precos leite (nominal)'!D194*($S$217/S194)</f>
        <v>25.92190541313667</v>
      </c>
      <c r="E194">
        <f>'precos leite (nominal)'!E194*($S$217/S194)</f>
        <v>28.604683258313447</v>
      </c>
      <c r="F194">
        <f>'precos leite (nominal)'!F194*($S$217/S194)</f>
        <v>2.2762963534833274</v>
      </c>
      <c r="G194">
        <f>'precos leite (nominal)'!G194*($S$217/S194)</f>
        <v>194.95433029463209</v>
      </c>
      <c r="H194">
        <f>'precos leite (nominal)'!H194*($S$217/S194)</f>
        <v>97.145592387663228</v>
      </c>
      <c r="I194">
        <f>'precos leite (nominal)'!I194*($S$217/S194)</f>
        <v>742.94422369132451</v>
      </c>
      <c r="J194">
        <f>'precos leite (nominal)'!J194*($S$217/S194)</f>
        <v>1636.7267606959458</v>
      </c>
      <c r="K194" s="15">
        <f>'precos leite (nominal)'!K194*($S$217/S194)</f>
        <v>1.665528877821653</v>
      </c>
      <c r="L194" s="15">
        <f>'precos leite (nominal)'!L194*($S$217/S194)</f>
        <v>1.8605238562654547</v>
      </c>
      <c r="M194" s="15">
        <f>'precos leite (nominal)'!M194*($S$217/S194)</f>
        <v>1.9437944932780844</v>
      </c>
      <c r="N194" s="15">
        <f>'precos leite (nominal)'!N194*($S$217/S194)</f>
        <v>1.896178089965423</v>
      </c>
      <c r="O194" s="15">
        <f>'[1]dados mensais - Liquido (R$)'!D198*($S$217/S194)</f>
        <v>2.2947622269631158</v>
      </c>
      <c r="P194" s="15">
        <f>'[1]dados mensais - Liquido (R$)'!H198*($S$217/S194)</f>
        <v>2.2569013794510973</v>
      </c>
      <c r="Q194" s="15">
        <f>'[1]dados mensais - Liquido (R$)'!E198*($S$217/S194)</f>
        <v>2.2296090507231083</v>
      </c>
      <c r="R194" s="15">
        <f>'[1]dados mensais - Liquido (R$)'!C198*($S$217/S194)</f>
        <v>2.3210093175696072</v>
      </c>
      <c r="S194" s="10">
        <f t="shared" si="6"/>
        <v>231.03564435969193</v>
      </c>
      <c r="T194" s="7">
        <f>'[2]Variações de Índices de Preços'!H985</f>
        <v>0.25</v>
      </c>
      <c r="U194" s="17">
        <f t="shared" ref="U194:U217" si="7">$S$2/S194</f>
        <v>0.43283364468347246</v>
      </c>
      <c r="V194" s="17">
        <f>'precos leite (nominal)'!B194*U194</f>
        <v>0.86086283591095836</v>
      </c>
      <c r="W194" s="17">
        <f>'precos leite (nominal)'!B194*'precos infla e deflacionados'!$U194</f>
        <v>0.86086283591095836</v>
      </c>
      <c r="X194" s="17">
        <f>'precos leite (nominal)'!C194*'precos infla e deflacionados'!$U194</f>
        <v>1.3720826536466078</v>
      </c>
      <c r="Y194" s="17">
        <f>'precos leite (nominal)'!D194*'precos infla e deflacionados'!$U194</f>
        <v>9.6608469493351059</v>
      </c>
      <c r="Z194" s="17">
        <f>'precos leite (nominal)'!E194*'precos infla e deflacionados'!$U194</f>
        <v>10.660692668553926</v>
      </c>
      <c r="AA194" s="17">
        <f>'precos leite (nominal)'!F194*'precos infla e deflacionados'!$U194</f>
        <v>0.84835394357960603</v>
      </c>
      <c r="AB194" s="5">
        <f>'precos leite (nominal)'!G194*'precos infla e deflacionados'!$U194</f>
        <v>72.657619764791121</v>
      </c>
      <c r="AC194" s="5">
        <f>'precos leite (nominal)'!H194*'precos infla e deflacionados'!$U194</f>
        <v>36.205235876838422</v>
      </c>
      <c r="AD194" s="5">
        <f>'precos leite (nominal)'!I194*'precos infla e deflacionados'!$U194</f>
        <v>276.88822725728647</v>
      </c>
      <c r="AE194" s="5">
        <f>'precos leite (nominal)'!J194*'precos infla e deflacionados'!$U194</f>
        <v>609.99245545241786</v>
      </c>
    </row>
    <row r="195" spans="1:73" x14ac:dyDescent="0.25">
      <c r="A195" s="1">
        <f>'precos leite (nominal)'!A195</f>
        <v>44228</v>
      </c>
      <c r="B195">
        <f>'precos leite (nominal)'!B195*($S$217/S195)</f>
        <v>2.2320153069278099</v>
      </c>
      <c r="C195">
        <f>'precos leite (nominal)'!C195*($S$217/S195)</f>
        <v>3.5350221792552499</v>
      </c>
      <c r="D195">
        <f>'precos leite (nominal)'!D195*($S$217/S195)</f>
        <v>25.009994049975251</v>
      </c>
      <c r="E195">
        <f>'precos leite (nominal)'!E195*($S$217/S195)</f>
        <v>26.126922881857208</v>
      </c>
      <c r="F195">
        <f>'precos leite (nominal)'!F195*($S$217/S195)</f>
        <v>2.2223429335383162</v>
      </c>
      <c r="G195">
        <f>'precos leite (nominal)'!G195*($S$217/S195)</f>
        <v>191.58591973672725</v>
      </c>
      <c r="H195">
        <f>'precos leite (nominal)'!H195*($S$217/S195)</f>
        <v>96.600270398624232</v>
      </c>
      <c r="I195">
        <f>'precos leite (nominal)'!I195*($S$217/S195)</f>
        <v>788.99571212957801</v>
      </c>
      <c r="J195">
        <f>'precos leite (nominal)'!J195*($S$217/S195)</f>
        <v>1716.434944883094</v>
      </c>
      <c r="K195" s="15">
        <f>'precos leite (nominal)'!K195*($S$217/S195)</f>
        <v>1.5990505864272853</v>
      </c>
      <c r="L195" s="15">
        <f>'precos leite (nominal)'!L195*($S$217/S195)</f>
        <v>1.75231164572985</v>
      </c>
      <c r="M195" s="15">
        <f>'precos leite (nominal)'!M195*($S$217/S195)</f>
        <v>1.8072369089059004</v>
      </c>
      <c r="N195" s="15">
        <f>'precos leite (nominal)'!N195*($S$217/S195)</f>
        <v>1.821284879781117</v>
      </c>
      <c r="O195" s="15">
        <f>'[1]dados mensais - Liquido (R$)'!D199*($S$217/S195)</f>
        <v>2.1815939386451948</v>
      </c>
      <c r="P195" s="15">
        <f>'[1]dados mensais - Liquido (R$)'!H199*($S$217/S195)</f>
        <v>2.2016164191322596</v>
      </c>
      <c r="Q195" s="15">
        <f>'[1]dados mensais - Liquido (R$)'!E199*($S$217/S195)</f>
        <v>2.146709108515843</v>
      </c>
      <c r="R195" s="15">
        <f>'[1]dados mensais - Liquido (R$)'!C199*($S$217/S195)</f>
        <v>2.2543538835654489</v>
      </c>
      <c r="S195" s="10">
        <f t="shared" si="6"/>
        <v>233.02255090118527</v>
      </c>
      <c r="T195" s="7">
        <f>'[2]Variações de Índices de Preços'!H986</f>
        <v>0.86</v>
      </c>
      <c r="U195" s="17">
        <f t="shared" si="7"/>
        <v>0.42914301475656597</v>
      </c>
      <c r="V195" s="17">
        <f>'precos leite (nominal)'!B195*U195</f>
        <v>0.83185081980412745</v>
      </c>
      <c r="W195" s="17">
        <f>'precos leite (nominal)'!B195*'precos infla e deflacionados'!$U195</f>
        <v>0.83185081980412745</v>
      </c>
      <c r="X195" s="17">
        <f>'precos leite (nominal)'!C195*'precos infla e deflacionados'!$U195</f>
        <v>1.3174690553026573</v>
      </c>
      <c r="Y195" s="17">
        <f>'precos leite (nominal)'!D195*'precos infla e deflacionados'!$U195</f>
        <v>9.3209862805126118</v>
      </c>
      <c r="Z195" s="17">
        <f>'precos leite (nominal)'!E195*'precos infla e deflacionados'!$U195</f>
        <v>9.7372550048264817</v>
      </c>
      <c r="AA195" s="17">
        <f>'precos leite (nominal)'!F195*'precos infla e deflacionados'!$U195</f>
        <v>0.82824601848017221</v>
      </c>
      <c r="AB195" s="5">
        <f>'precos leite (nominal)'!G195*'precos infla e deflacionados'!$U195</f>
        <v>71.402245271913301</v>
      </c>
      <c r="AC195" s="5">
        <f>'precos leite (nominal)'!H195*'precos infla e deflacionados'!$U195</f>
        <v>36.0019995718582</v>
      </c>
      <c r="AD195" s="5">
        <f>'precos leite (nominal)'!I195*'precos infla e deflacionados'!$U195</f>
        <v>294.05117783905877</v>
      </c>
      <c r="AE195" s="5">
        <f>'precos leite (nominal)'!J195*'precos infla e deflacionados'!$U195</f>
        <v>639.69893558065735</v>
      </c>
    </row>
    <row r="196" spans="1:73" x14ac:dyDescent="0.25">
      <c r="A196" s="1">
        <f>'precos leite (nominal)'!A196</f>
        <v>44256</v>
      </c>
      <c r="B196">
        <f>'precos leite (nominal)'!B196*($S$217/S196)</f>
        <v>2.2631299265329625</v>
      </c>
      <c r="C196">
        <f>'precos leite (nominal)'!C196*($S$217/S196)</f>
        <v>3.5024493998367672</v>
      </c>
      <c r="D196">
        <f>'precos leite (nominal)'!D196*($S$217/S196)</f>
        <v>24.91188439571194</v>
      </c>
      <c r="E196">
        <f>'precos leite (nominal)'!E196*($S$217/S196)</f>
        <v>26.228440293891619</v>
      </c>
      <c r="F196">
        <f>'precos leite (nominal)'!F196*($S$217/S196)</f>
        <v>2.4452496895711628</v>
      </c>
      <c r="G196">
        <f>'precos leite (nominal)'!G196*($S$217/S196)</f>
        <v>196.07615502190563</v>
      </c>
      <c r="H196">
        <f>'precos leite (nominal)'!H196*($S$217/S196)</f>
        <v>104.40582912834472</v>
      </c>
      <c r="I196">
        <f>'precos leite (nominal)'!I196*($S$217/S196)</f>
        <v>834.95447289412732</v>
      </c>
      <c r="J196">
        <f>'precos leite (nominal)'!J196*($S$217/S196)</f>
        <v>1736.0963605548911</v>
      </c>
      <c r="K196" s="15">
        <f>'precos leite (nominal)'!K196*($S$217/S196)</f>
        <v>1.6210522319961116</v>
      </c>
      <c r="L196" s="15">
        <f>'precos leite (nominal)'!L196*($S$217/S196)</f>
        <v>1.7910408185028472</v>
      </c>
      <c r="M196" s="15">
        <f>'precos leite (nominal)'!M196*($S$217/S196)</f>
        <v>1.8535601107214319</v>
      </c>
      <c r="N196" s="15">
        <f>'precos leite (nominal)'!N196*($S$217/S196)</f>
        <v>1.8108918346452445</v>
      </c>
      <c r="O196" s="15">
        <f>'[1]dados mensais - Liquido (R$)'!D200*($S$217/S196)</f>
        <v>2.1825849989666839</v>
      </c>
      <c r="P196" s="15">
        <f>'[1]dados mensais - Liquido (R$)'!H200*($S$217/S196)</f>
        <v>2.2378027680064556</v>
      </c>
      <c r="Q196" s="15">
        <f>'[1]dados mensais - Liquido (R$)'!E200*($S$217/S196)</f>
        <v>2.1913696440411932</v>
      </c>
      <c r="R196" s="15">
        <f>'[1]dados mensais - Liquido (R$)'!C200*($S$217/S196)</f>
        <v>2.2901683795545038</v>
      </c>
      <c r="S196" s="10">
        <f t="shared" ref="S196:S217" si="8">S195*(1+T196/100)</f>
        <v>235.1896606245663</v>
      </c>
      <c r="T196" s="7">
        <f>'[2]Variações de Índices de Preços'!H987</f>
        <v>0.93</v>
      </c>
      <c r="U196" s="17">
        <f t="shared" si="7"/>
        <v>0.42518875929512134</v>
      </c>
      <c r="V196" s="17">
        <f>'precos leite (nominal)'!B196*U196</f>
        <v>0.84344694181373225</v>
      </c>
      <c r="W196" s="17">
        <f>'precos leite (nominal)'!B196*'precos infla e deflacionados'!$U196</f>
        <v>0.84344694181373225</v>
      </c>
      <c r="X196" s="17">
        <f>'precos leite (nominal)'!C196*'precos infla e deflacionados'!$U196</f>
        <v>1.3053294910360225</v>
      </c>
      <c r="Y196" s="17">
        <f>'precos leite (nominal)'!D196*'precos infla e deflacionados'!$U196</f>
        <v>9.2844217479682705</v>
      </c>
      <c r="Z196" s="17">
        <f>'precos leite (nominal)'!E196*'precos infla e deflacionados'!$U196</f>
        <v>9.7750895761948389</v>
      </c>
      <c r="AA196" s="17">
        <f>'precos leite (nominal)'!F196*'precos infla e deflacionados'!$U196</f>
        <v>0.91132124075587662</v>
      </c>
      <c r="AB196" s="5">
        <f>'precos leite (nominal)'!G196*'precos infla e deflacionados'!$U196</f>
        <v>73.075713142628899</v>
      </c>
      <c r="AC196" s="5">
        <f>'precos leite (nominal)'!H196*'precos infla e deflacionados'!$U196</f>
        <v>38.911056874554049</v>
      </c>
      <c r="AD196" s="5">
        <f>'precos leite (nominal)'!I196*'precos infla e deflacionados'!$U196</f>
        <v>311.17956970111726</v>
      </c>
      <c r="AE196" s="5">
        <f>'precos leite (nominal)'!J196*'precos infla e deflacionados'!$U196</f>
        <v>647.02655770507999</v>
      </c>
    </row>
    <row r="197" spans="1:73" x14ac:dyDescent="0.25">
      <c r="A197" s="1">
        <f>'precos leite (nominal)'!A197</f>
        <v>44287</v>
      </c>
      <c r="B197">
        <f>'precos leite (nominal)'!B197*($S$217/S197)</f>
        <v>2.3160735783655659</v>
      </c>
      <c r="C197">
        <f>'precos leite (nominal)'!C197*($S$217/S197)</f>
        <v>3.5939857138259619</v>
      </c>
      <c r="D197">
        <f>'precos leite (nominal)'!D197*($S$217/S197)</f>
        <v>25.723725279259078</v>
      </c>
      <c r="E197">
        <f>'precos leite (nominal)'!E197*($S$217/S197)</f>
        <v>25.703821877362891</v>
      </c>
      <c r="F197">
        <f>'precos leite (nominal)'!F197*($S$217/S197)</f>
        <v>2.3277502408113291</v>
      </c>
      <c r="G197">
        <f>'precos leite (nominal)'!G197*($S$217/S197)</f>
        <v>201.42015251492094</v>
      </c>
      <c r="H197">
        <f>'precos leite (nominal)'!H197*($S$217/S197)</f>
        <v>110.49686330412895</v>
      </c>
      <c r="I197">
        <f>'precos leite (nominal)'!I197*($S$217/S197)</f>
        <v>846.33529877283752</v>
      </c>
      <c r="J197">
        <f>'precos leite (nominal)'!J197*($S$217/S197)</f>
        <v>1826.1490660163938</v>
      </c>
      <c r="K197" s="15">
        <f>'precos leite (nominal)'!K197*($S$217/S197)</f>
        <v>1.6501626177816735</v>
      </c>
      <c r="L197" s="15">
        <f>'precos leite (nominal)'!L197*($S$217/S197)</f>
        <v>1.7992675314154023</v>
      </c>
      <c r="M197" s="15">
        <f>'precos leite (nominal)'!M197*($S$217/S197)</f>
        <v>1.8422588795111685</v>
      </c>
      <c r="N197" s="15">
        <f>'precos leite (nominal)'!N197*($S$217/S197)</f>
        <v>1.8319091105251508</v>
      </c>
      <c r="O197" s="15">
        <f>'[1]dados mensais - Liquido (R$)'!D201*($S$217/S197)</f>
        <v>2.207912805775424</v>
      </c>
      <c r="P197" s="15">
        <f>'[1]dados mensais - Liquido (R$)'!H201*($S$217/S197)</f>
        <v>2.2994684544978887</v>
      </c>
      <c r="Q197" s="15">
        <f>'[1]dados mensais - Liquido (R$)'!E201*($S$217/S197)</f>
        <v>2.2650071357862034</v>
      </c>
      <c r="R197" s="15">
        <f>'[1]dados mensais - Liquido (R$)'!C201*($S$217/S197)</f>
        <v>2.3372280512380859</v>
      </c>
      <c r="S197" s="10">
        <f t="shared" si="8"/>
        <v>235.91874857250249</v>
      </c>
      <c r="T197" s="7">
        <f>'[2]Variações de Índices de Preços'!H988</f>
        <v>0.31</v>
      </c>
      <c r="U197" s="17">
        <f t="shared" si="7"/>
        <v>0.42387474757763061</v>
      </c>
      <c r="V197" s="17">
        <f>'precos leite (nominal)'!B197*U197</f>
        <v>0.86317853596708694</v>
      </c>
      <c r="W197" s="17">
        <f>'precos leite (nominal)'!B197*'precos infla e deflacionados'!$U197</f>
        <v>0.86317853596708694</v>
      </c>
      <c r="X197" s="17">
        <f>'precos leite (nominal)'!C197*'precos infla e deflacionados'!$U197</f>
        <v>1.3394442023453128</v>
      </c>
      <c r="Y197" s="17">
        <f>'precos leite (nominal)'!D197*'precos infla e deflacionados'!$U197</f>
        <v>9.5869871033370604</v>
      </c>
      <c r="Z197" s="17">
        <f>'precos leite (nominal)'!E197*'precos infla e deflacionados'!$U197</f>
        <v>9.5795692952544531</v>
      </c>
      <c r="AA197" s="17">
        <f>'precos leite (nominal)'!F197*'precos infla e deflacionados'!$U197</f>
        <v>0.86753031670888392</v>
      </c>
      <c r="AB197" s="5">
        <f>'precos leite (nominal)'!G197*'precos infla e deflacionados'!$U197</f>
        <v>75.067370046503228</v>
      </c>
      <c r="AC197" s="5">
        <f>'precos leite (nominal)'!H197*'precos infla e deflacionados'!$U197</f>
        <v>41.181127226157123</v>
      </c>
      <c r="AD197" s="5">
        <f>'precos leite (nominal)'!I197*'precos infla e deflacionados'!$U197</f>
        <v>315.42109497554912</v>
      </c>
      <c r="AE197" s="5">
        <f>'precos leite (nominal)'!J197*'precos infla e deflacionados'!$U197</f>
        <v>680.58834226418264</v>
      </c>
    </row>
    <row r="198" spans="1:73" x14ac:dyDescent="0.25">
      <c r="A198" s="1">
        <f>'precos leite (nominal)'!A198</f>
        <v>44317</v>
      </c>
      <c r="B198">
        <f>'precos leite (nominal)'!B198*($S$217/S198)</f>
        <v>2.4826731031586382</v>
      </c>
      <c r="C198">
        <f>'precos leite (nominal)'!C198*($S$217/S198)</f>
        <v>3.7674366944797146</v>
      </c>
      <c r="D198">
        <f>'precos leite (nominal)'!D198*($S$217/S198)</f>
        <v>26.876825699914789</v>
      </c>
      <c r="E198">
        <f>'precos leite (nominal)'!E198*($S$217/S198)</f>
        <v>29.631904779635359</v>
      </c>
      <c r="F198">
        <f>'precos leite (nominal)'!F198*($S$217/S198)</f>
        <v>2.6131422182269479</v>
      </c>
      <c r="G198">
        <f>'precos leite (nominal)'!G198*($S$217/S198)</f>
        <v>198.96781756858243</v>
      </c>
      <c r="H198">
        <f>'precos leite (nominal)'!H198*($S$217/S198)</f>
        <v>113.60911073368962</v>
      </c>
      <c r="I198">
        <f>'precos leite (nominal)'!I198*($S$217/S198)</f>
        <v>927.46460048400604</v>
      </c>
      <c r="J198">
        <f>'precos leite (nominal)'!J198*($S$217/S198)</f>
        <v>1858.6837465189694</v>
      </c>
      <c r="K198" s="15">
        <f>'precos leite (nominal)'!K198*($S$217/S198)</f>
        <v>1.8373585723467087</v>
      </c>
      <c r="L198" s="15">
        <f>'precos leite (nominal)'!L198*($S$217/S198)</f>
        <v>1.9168808139517446</v>
      </c>
      <c r="M198" s="15">
        <f>'precos leite (nominal)'!M198*($S$217/S198)</f>
        <v>1.9841081274221011</v>
      </c>
      <c r="N198" s="15">
        <f>'precos leite (nominal)'!N198*($S$217/S198)</f>
        <v>1.8537142106910069</v>
      </c>
      <c r="O198" s="15">
        <f>'[1]dados mensais - Liquido (R$)'!D202*($S$217/S198)</f>
        <v>2.4234544126016964</v>
      </c>
      <c r="P198" s="15">
        <f>'[1]dados mensais - Liquido (R$)'!H202*($S$217/S198)</f>
        <v>2.461467172063962</v>
      </c>
      <c r="Q198" s="15">
        <f>'[1]dados mensais - Liquido (R$)'!E202*($S$217/S198)</f>
        <v>2.4128514470543587</v>
      </c>
      <c r="R198" s="15">
        <f>'[1]dados mensais - Liquido (R$)'!C202*($S$217/S198)</f>
        <v>2.5052326043231874</v>
      </c>
      <c r="S198" s="10">
        <f t="shared" si="8"/>
        <v>237.87687418565426</v>
      </c>
      <c r="T198" s="7">
        <f>'[2]Variações de Índices de Preços'!H989</f>
        <v>0.83</v>
      </c>
      <c r="U198" s="17">
        <f t="shared" si="7"/>
        <v>0.42038554753310586</v>
      </c>
      <c r="V198" s="17">
        <f>'precos leite (nominal)'!B198*U198</f>
        <v>0.925268590120366</v>
      </c>
      <c r="W198" s="17">
        <f>'precos leite (nominal)'!B198*'precos infla e deflacionados'!$U198</f>
        <v>0.925268590120366</v>
      </c>
      <c r="X198" s="17">
        <f>'precos leite (nominal)'!C198*'precos infla e deflacionados'!$U198</f>
        <v>1.4040877287605735</v>
      </c>
      <c r="Y198" s="17">
        <f>'precos leite (nominal)'!D198*'precos infla e deflacionados'!$U198</f>
        <v>10.016736633845079</v>
      </c>
      <c r="Z198" s="17">
        <f>'precos leite (nominal)'!E198*'precos infla e deflacionados'!$U198</f>
        <v>11.043528333694692</v>
      </c>
      <c r="AA198" s="17">
        <f>'precos leite (nominal)'!F198*'precos infla e deflacionados'!$U198</f>
        <v>0.97389318511836198</v>
      </c>
      <c r="AB198" s="5">
        <f>'precos leite (nominal)'!G198*'precos infla e deflacionados'!$U198</f>
        <v>74.153408198117049</v>
      </c>
      <c r="AC198" s="5">
        <f>'precos leite (nominal)'!H198*'precos infla e deflacionados'!$U198</f>
        <v>42.341032163940362</v>
      </c>
      <c r="AD198" s="5">
        <f>'precos leite (nominal)'!I198*'precos infla e deflacionados'!$U198</f>
        <v>345.65721205283882</v>
      </c>
      <c r="AE198" s="5">
        <f>'precos leite (nominal)'!J198*'precos infla e deflacionados'!$U198</f>
        <v>692.71370742818078</v>
      </c>
    </row>
    <row r="199" spans="1:73" x14ac:dyDescent="0.25">
      <c r="A199" s="1">
        <f>'precos leite (nominal)'!A199</f>
        <v>44348</v>
      </c>
      <c r="B199">
        <f>'precos leite (nominal)'!B199*($S$217/S199)</f>
        <v>2.5927830145747666</v>
      </c>
      <c r="C199">
        <f>'precos leite (nominal)'!C199*($S$217/S199)</f>
        <v>3.9719802110068696</v>
      </c>
      <c r="D199">
        <f>'precos leite (nominal)'!D199*($S$217/S199)</f>
        <v>27.366270436852417</v>
      </c>
      <c r="E199">
        <f>'precos leite (nominal)'!E199*($S$217/S199)</f>
        <v>31.405572346350926</v>
      </c>
      <c r="F199">
        <f>'precos leite (nominal)'!F199*($S$217/S199)</f>
        <v>3.0967981306155252</v>
      </c>
      <c r="G199">
        <f>'precos leite (nominal)'!G199*($S$217/S199)</f>
        <v>181.85353949933915</v>
      </c>
      <c r="H199">
        <f>'precos leite (nominal)'!H199*($S$217/S199)</f>
        <v>103.32865549997706</v>
      </c>
      <c r="I199">
        <f>'precos leite (nominal)'!I199*($S$217/S199)</f>
        <v>954.80441493595879</v>
      </c>
      <c r="J199">
        <f>'precos leite (nominal)'!J199*($S$217/S199)</f>
        <v>1762.0332551879058</v>
      </c>
      <c r="K199" s="15">
        <f>'precos leite (nominal)'!K199*($S$217/S199)</f>
        <v>1.9432408269612422</v>
      </c>
      <c r="L199" s="15">
        <f>'precos leite (nominal)'!L199*($S$217/S199)</f>
        <v>2.022456025519741</v>
      </c>
      <c r="M199" s="15">
        <f>'precos leite (nominal)'!M199*($S$217/S199)</f>
        <v>2.1937897481809694</v>
      </c>
      <c r="N199" s="15">
        <f>'precos leite (nominal)'!N199*($S$217/S199)</f>
        <v>2.0062988178817469</v>
      </c>
      <c r="O199" s="15">
        <f>'[1]dados mensais - Liquido (R$)'!D203*($S$217/S199)</f>
        <v>2.5016743159494115</v>
      </c>
      <c r="P199" s="15">
        <f>'[1]dados mensais - Liquido (R$)'!H203*($S$217/S199)</f>
        <v>2.5263589387296799</v>
      </c>
      <c r="Q199" s="15">
        <f>'[1]dados mensais - Liquido (R$)'!E203*($S$217/S199)</f>
        <v>2.5917731890973918</v>
      </c>
      <c r="R199" s="15">
        <f>'[1]dados mensais - Liquido (R$)'!C203*($S$217/S199)</f>
        <v>2.6213947364337145</v>
      </c>
      <c r="S199" s="10">
        <f t="shared" si="8"/>
        <v>239.13762161883824</v>
      </c>
      <c r="T199" s="7">
        <f>'[2]Variações de Índices de Preços'!H990</f>
        <v>0.53</v>
      </c>
      <c r="U199" s="17">
        <f t="shared" si="7"/>
        <v>0.41816925050542708</v>
      </c>
      <c r="V199" s="17">
        <f>'precos leite (nominal)'!B199*U199</f>
        <v>0.96630550406794091</v>
      </c>
      <c r="W199" s="17">
        <f>'precos leite (nominal)'!B199*'precos infla e deflacionados'!$U199</f>
        <v>0.96630550406794091</v>
      </c>
      <c r="X199" s="17">
        <f>'precos leite (nominal)'!C199*'precos infla e deflacionados'!$U199</f>
        <v>1.4803191467892118</v>
      </c>
      <c r="Y199" s="17">
        <f>'precos leite (nominal)'!D199*'precos infla e deflacionados'!$U199</f>
        <v>10.199148019827367</v>
      </c>
      <c r="Z199" s="17">
        <f>'precos leite (nominal)'!E199*'precos infla e deflacionados'!$U199</f>
        <v>11.704557321646904</v>
      </c>
      <c r="AA199" s="17">
        <f>'precos leite (nominal)'!F199*'precos infla e deflacionados'!$U199</f>
        <v>1.1541471313949787</v>
      </c>
      <c r="AB199" s="5">
        <f>'precos leite (nominal)'!G199*'precos infla e deflacionados'!$U199</f>
        <v>67.775079967988887</v>
      </c>
      <c r="AC199" s="5">
        <f>'precos leite (nominal)'!H199*'precos infla e deflacionados'!$U199</f>
        <v>38.509604535473827</v>
      </c>
      <c r="AD199" s="5">
        <f>'precos leite (nominal)'!I199*'precos infla e deflacionados'!$U199</f>
        <v>355.84650017938537</v>
      </c>
      <c r="AE199" s="5">
        <f>'precos leite (nominal)'!J199*'precos infla e deflacionados'!$U199</f>
        <v>656.69299099372256</v>
      </c>
    </row>
    <row r="200" spans="1:73" x14ac:dyDescent="0.25">
      <c r="A200" s="1">
        <f>'precos leite (nominal)'!A200</f>
        <v>44378</v>
      </c>
      <c r="B200">
        <f>'precos leite (nominal)'!B200*($S$217/S200)</f>
        <v>2.6222521723294538</v>
      </c>
      <c r="C200">
        <f>'precos leite (nominal)'!C200*($S$217/S200)</f>
        <v>3.9564389631247532</v>
      </c>
      <c r="D200">
        <f>'precos leite (nominal)'!D200*($S$217/S200)</f>
        <v>27.370000158526647</v>
      </c>
      <c r="E200">
        <f>'precos leite (nominal)'!E200*($S$217/S200)</f>
        <v>31.718193260556305</v>
      </c>
      <c r="F200">
        <f>'precos leite (nominal)'!F200*($S$217/S200)</f>
        <v>2.7858072099904625</v>
      </c>
      <c r="G200">
        <f>'precos leite (nominal)'!G200*($S$217/S200)</f>
        <v>186.26027571637093</v>
      </c>
      <c r="H200">
        <f>'precos leite (nominal)'!H200*($S$217/S200)</f>
        <v>108.33732125022146</v>
      </c>
      <c r="I200">
        <f>'precos leite (nominal)'!I200*($S$217/S200)</f>
        <v>1016.3794660247277</v>
      </c>
      <c r="J200">
        <f>'precos leite (nominal)'!J200*($S$217/S200)</f>
        <v>1704.9049195747693</v>
      </c>
      <c r="K200" s="15">
        <f>'precos leite (nominal)'!K200*($S$217/S200)</f>
        <v>1.8984238867442986</v>
      </c>
      <c r="L200" s="15">
        <f>'precos leite (nominal)'!L200*($S$217/S200)</f>
        <v>1.9612156848950144</v>
      </c>
      <c r="M200" s="15">
        <f>'precos leite (nominal)'!M200*($S$217/S200)</f>
        <v>2.1261413989758329</v>
      </c>
      <c r="N200" s="15">
        <f>'precos leite (nominal)'!N200*($S$217/S200)</f>
        <v>1.9791085689698202</v>
      </c>
      <c r="O200" s="15">
        <f>'[1]dados mensais - Liquido (R$)'!D204*($S$217/S200)</f>
        <v>2.5008917412133798</v>
      </c>
      <c r="P200" s="15">
        <f>'[1]dados mensais - Liquido (R$)'!H204*($S$217/S200)</f>
        <v>2.5076710326951388</v>
      </c>
      <c r="Q200" s="15">
        <f>'[1]dados mensais - Liquido (R$)'!E204*($S$217/S200)</f>
        <v>2.5747971319571428</v>
      </c>
      <c r="R200" s="15">
        <f>'[1]dados mensais - Liquido (R$)'!C204*($S$217/S200)</f>
        <v>2.6610386104791881</v>
      </c>
      <c r="S200" s="10">
        <f t="shared" si="8"/>
        <v>241.43334278637909</v>
      </c>
      <c r="T200" s="7">
        <f>'[2]Variações de Índices de Preços'!H991</f>
        <v>0.96</v>
      </c>
      <c r="U200" s="17">
        <f t="shared" si="7"/>
        <v>0.41419299772724549</v>
      </c>
      <c r="V200" s="17">
        <f>'precos leite (nominal)'!B200*U200</f>
        <v>0.97728837813743585</v>
      </c>
      <c r="W200" s="17">
        <f>'precos leite (nominal)'!B200*'precos infla e deflacionados'!$U200</f>
        <v>0.97728837813743585</v>
      </c>
      <c r="X200" s="17">
        <f>'precos leite (nominal)'!C200*'precos infla e deflacionados'!$U200</f>
        <v>1.474527071908994</v>
      </c>
      <c r="Y200" s="17">
        <f>'precos leite (nominal)'!D200*'precos infla e deflacionados'!$U200</f>
        <v>10.200538051527738</v>
      </c>
      <c r="Z200" s="17">
        <f>'precos leite (nominal)'!E200*'precos infla e deflacionados'!$U200</f>
        <v>11.821068155135587</v>
      </c>
      <c r="AA200" s="17">
        <f>'precos leite (nominal)'!F200*'precos infla e deflacionados'!$U200</f>
        <v>1.0382437809696285</v>
      </c>
      <c r="AB200" s="5">
        <f>'precos leite (nominal)'!G200*'precos infla e deflacionados'!$U200</f>
        <v>69.417428532275395</v>
      </c>
      <c r="AC200" s="5">
        <f>'precos leite (nominal)'!H200*'precos infla e deflacionados'!$U200</f>
        <v>40.376286496629575</v>
      </c>
      <c r="AD200" s="5">
        <f>'precos leite (nominal)'!I200*'precos infla e deflacionados'!$U200</f>
        <v>378.79493452420854</v>
      </c>
      <c r="AE200" s="5">
        <f>'precos leite (nominal)'!J200*'precos infla e deflacionados'!$U200</f>
        <v>635.40180510161338</v>
      </c>
    </row>
    <row r="201" spans="1:73" x14ac:dyDescent="0.25">
      <c r="A201" s="1">
        <f>'precos leite (nominal)'!A201</f>
        <v>44409</v>
      </c>
      <c r="B201">
        <f>'precos leite (nominal)'!B201*($S$217/S201)</f>
        <v>2.6251964976160624</v>
      </c>
      <c r="C201">
        <f>'precos leite (nominal)'!C201*($S$217/S201)</f>
        <v>4.0655454216658713</v>
      </c>
      <c r="D201">
        <f>'precos leite (nominal)'!D201*($S$217/S201)</f>
        <v>27.219322396275167</v>
      </c>
      <c r="E201">
        <f>'precos leite (nominal)'!E201*($S$217/S201)</f>
        <v>31.653962049989293</v>
      </c>
      <c r="F201">
        <f>'precos leite (nominal)'!F201*($S$217/S201)</f>
        <v>2.7874877823345945</v>
      </c>
      <c r="G201">
        <f>'precos leite (nominal)'!G201*($S$217/S201)</f>
        <v>188.46692681685792</v>
      </c>
      <c r="H201">
        <f>'precos leite (nominal)'!H201*($S$217/S201)</f>
        <v>108.67696707109889</v>
      </c>
      <c r="I201">
        <f>'precos leite (nominal)'!I201*($S$217/S201)</f>
        <v>1139.1510032847411</v>
      </c>
      <c r="J201">
        <f>'precos leite (nominal)'!J201*($S$217/S201)</f>
        <v>1799.2807949627554</v>
      </c>
      <c r="K201" s="15">
        <f>'precos leite (nominal)'!K201*($S$217/S201)</f>
        <v>1.9116877672445673</v>
      </c>
      <c r="L201" s="15">
        <f>'precos leite (nominal)'!L201*($S$217/S201)</f>
        <v>1.9776840194824497</v>
      </c>
      <c r="M201" s="15">
        <f>'precos leite (nominal)'!M201*($S$217/S201)</f>
        <v>2.121906213438022</v>
      </c>
      <c r="N201" s="15">
        <f>'precos leite (nominal)'!N201*($S$217/S201)</f>
        <v>1.9686494741009699</v>
      </c>
      <c r="O201" s="15">
        <f>'[1]dados mensais - Liquido (R$)'!D205*($S$217/S201)</f>
        <v>2.4849406894377251</v>
      </c>
      <c r="P201" s="15">
        <f>'[1]dados mensais - Liquido (R$)'!H205*($S$217/S201)</f>
        <v>2.5162310661248011</v>
      </c>
      <c r="Q201" s="15">
        <f>'[1]dados mensais - Liquido (R$)'!E205*($S$217/S201)</f>
        <v>2.5709892253271844</v>
      </c>
      <c r="R201" s="15">
        <f>'[1]dados mensais - Liquido (R$)'!C205*($S$217/S201)</f>
        <v>2.6573682933647467</v>
      </c>
      <c r="S201" s="10">
        <f t="shared" si="8"/>
        <v>243.53381286862057</v>
      </c>
      <c r="T201" s="7">
        <f>'[2]Variações de Índices de Preços'!H992</f>
        <v>0.87</v>
      </c>
      <c r="U201" s="17">
        <f t="shared" si="7"/>
        <v>0.41062059852012051</v>
      </c>
      <c r="V201" s="17">
        <f>'precos leite (nominal)'!B201*U201</f>
        <v>0.97838570009389103</v>
      </c>
      <c r="W201" s="17">
        <f>'precos leite (nominal)'!B201*'precos infla e deflacionados'!$U201</f>
        <v>0.97838570009389103</v>
      </c>
      <c r="X201" s="17">
        <f>'precos leite (nominal)'!C201*'precos infla e deflacionados'!$U201</f>
        <v>1.5151900085392447</v>
      </c>
      <c r="Y201" s="17">
        <f>'precos leite (nominal)'!D201*'precos infla e deflacionados'!$U201</f>
        <v>10.144381886439579</v>
      </c>
      <c r="Z201" s="17">
        <f>'precos leite (nominal)'!E201*'precos infla e deflacionados'!$U201</f>
        <v>11.797129795483063</v>
      </c>
      <c r="AA201" s="17">
        <f>'precos leite (nominal)'!F201*'precos infla e deflacionados'!$U201</f>
        <v>1.0388701142559047</v>
      </c>
      <c r="AB201" s="5">
        <f>'precos leite (nominal)'!G201*'precos infla e deflacionados'!$U201</f>
        <v>70.23982635421882</v>
      </c>
      <c r="AC201" s="5">
        <f>'precos leite (nominal)'!H201*'precos infla e deflacionados'!$U201</f>
        <v>40.502869255118284</v>
      </c>
      <c r="AD201" s="5">
        <f>'precos leite (nominal)'!I201*'precos infla e deflacionados'!$U201</f>
        <v>424.55071567918901</v>
      </c>
      <c r="AE201" s="5">
        <f>'precos leite (nominal)'!J201*'precos infla e deflacionados'!$U201</f>
        <v>670.57479386542559</v>
      </c>
    </row>
    <row r="202" spans="1:73" x14ac:dyDescent="0.25">
      <c r="A202" s="1">
        <f>'precos leite (nominal)'!A202</f>
        <v>44440</v>
      </c>
      <c r="B202">
        <f>'precos leite (nominal)'!B202*($S$217/S202)</f>
        <v>2.5382403161784848</v>
      </c>
      <c r="C202">
        <f>'precos leite (nominal)'!C202*($S$217/S202)</f>
        <v>3.9753602892304096</v>
      </c>
      <c r="D202">
        <f>'precos leite (nominal)'!D202*($S$217/S202)</f>
        <v>27.025915127935178</v>
      </c>
      <c r="E202">
        <f>'precos leite (nominal)'!E202*($S$217/S202)</f>
        <v>30.746416702732731</v>
      </c>
      <c r="F202">
        <f>'precos leite (nominal)'!F202*($S$217/S202)</f>
        <v>2.7664151053822579</v>
      </c>
      <c r="G202">
        <f>'precos leite (nominal)'!G202*($S$217/S202)</f>
        <v>188.13178630606879</v>
      </c>
      <c r="H202">
        <f>'precos leite (nominal)'!H202*($S$217/S202)</f>
        <v>100.68112087503491</v>
      </c>
      <c r="I202">
        <f>'precos leite (nominal)'!I202*($S$217/S202)</f>
        <v>1184.5608995221955</v>
      </c>
      <c r="J202">
        <f>'precos leite (nominal)'!J202*($S$217/S202)</f>
        <v>1763.1135199948862</v>
      </c>
      <c r="K202" s="15">
        <f>'precos leite (nominal)'!K202*($S$217/S202)</f>
        <v>1.852517894781371</v>
      </c>
      <c r="L202" s="15">
        <f>'precos leite (nominal)'!L202*($S$217/S202)</f>
        <v>1.9508672191971259</v>
      </c>
      <c r="M202" s="15">
        <f>'precos leite (nominal)'!M202*($S$217/S202)</f>
        <v>2.0873364367972824</v>
      </c>
      <c r="N202" s="15">
        <f>'precos leite (nominal)'!N202*($S$217/S202)</f>
        <v>1.9774422304456802</v>
      </c>
      <c r="O202" s="15">
        <f>'[1]dados mensais - Liquido (R$)'!D206*($S$217/S202)</f>
        <v>2.3662651409265725</v>
      </c>
      <c r="P202" s="15">
        <f>'[1]dados mensais - Liquido (R$)'!H206*($S$217/S202)</f>
        <v>2.3966521414935662</v>
      </c>
      <c r="Q202" s="15">
        <f>'[1]dados mensais - Liquido (R$)'!E206*($S$217/S202)</f>
        <v>2.5018630466825136</v>
      </c>
      <c r="R202" s="15">
        <f>'[1]dados mensais - Liquido (R$)'!C206*($S$217/S202)</f>
        <v>2.5664490371349418</v>
      </c>
      <c r="S202" s="10">
        <f t="shared" si="8"/>
        <v>246.35880509789658</v>
      </c>
      <c r="T202" s="7">
        <f>'[2]Variações de Índices de Preços'!H993</f>
        <v>1.1599999999999999</v>
      </c>
      <c r="U202" s="17">
        <f t="shared" si="7"/>
        <v>0.40591201909857699</v>
      </c>
      <c r="V202" s="17">
        <f>'precos leite (nominal)'!B202*U202</f>
        <v>0.94597796050923355</v>
      </c>
      <c r="W202" s="17">
        <f>'precos leite (nominal)'!B202*'precos infla e deflacionados'!$U202</f>
        <v>0.94597796050923355</v>
      </c>
      <c r="X202" s="17">
        <f>'precos leite (nominal)'!C202*'precos infla e deflacionados'!$U202</f>
        <v>1.481578869709806</v>
      </c>
      <c r="Y202" s="17">
        <f>'precos leite (nominal)'!D202*'precos infla e deflacionados'!$U202</f>
        <v>10.072300841912091</v>
      </c>
      <c r="Z202" s="17">
        <f>'precos leite (nominal)'!E202*'precos infla e deflacionados'!$U202</f>
        <v>11.458896299152828</v>
      </c>
      <c r="AA202" s="17">
        <f>'precos leite (nominal)'!F202*'precos infla e deflacionados'!$U202</f>
        <v>1.0310165285103856</v>
      </c>
      <c r="AB202" s="5">
        <f>'precos leite (nominal)'!G202*'precos infla e deflacionados'!$U202</f>
        <v>70.114922681836191</v>
      </c>
      <c r="AC202" s="5">
        <f>'precos leite (nominal)'!H202*'precos infla e deflacionados'!$U202</f>
        <v>37.522893628347788</v>
      </c>
      <c r="AD202" s="5">
        <f>'precos leite (nominal)'!I202*'precos infla e deflacionados'!$U202</f>
        <v>441.47455096611634</v>
      </c>
      <c r="AE202" s="5">
        <f>'precos leite (nominal)'!J202*'precos infla e deflacionados'!$U202</f>
        <v>657.09559538559347</v>
      </c>
    </row>
    <row r="203" spans="1:73" x14ac:dyDescent="0.25">
      <c r="A203" s="1">
        <f>'precos leite (nominal)'!A203</f>
        <v>44470</v>
      </c>
      <c r="B203">
        <f>'precos leite (nominal)'!B203*($S$217/S203)</f>
        <v>2.3511435776549052</v>
      </c>
      <c r="C203">
        <f>'precos leite (nominal)'!C203*($S$217/S203)</f>
        <v>3.7434138492195035</v>
      </c>
      <c r="D203">
        <f>'precos leite (nominal)'!D203*($S$217/S203)</f>
        <v>26.666445207514798</v>
      </c>
      <c r="E203">
        <f>'precos leite (nominal)'!E203*($S$217/S203)</f>
        <v>30.001095475497689</v>
      </c>
      <c r="F203">
        <f>'precos leite (nominal)'!F203*($S$217/S203)</f>
        <v>2.3629403511835756</v>
      </c>
      <c r="G203">
        <f>'precos leite (nominal)'!G203*($S$217/S203)</f>
        <v>184.12325239349275</v>
      </c>
      <c r="H203">
        <f>'precos leite (nominal)'!H203*($S$217/S203)</f>
        <v>96.729598725104992</v>
      </c>
      <c r="I203">
        <f>'precos leite (nominal)'!I203*($S$217/S203)</f>
        <v>1314.714374033578</v>
      </c>
      <c r="J203">
        <f>'precos leite (nominal)'!J203*($S$217/S203)</f>
        <v>1696.8367888630942</v>
      </c>
      <c r="K203" s="15">
        <f>'precos leite (nominal)'!K203*($S$217/S203)</f>
        <v>1.770914431025882</v>
      </c>
      <c r="L203" s="15">
        <f>'precos leite (nominal)'!L203*($S$217/S203)</f>
        <v>1.844653229693697</v>
      </c>
      <c r="M203" s="15">
        <f>'precos leite (nominal)'!M203*($S$217/S203)</f>
        <v>1.9890651001700528</v>
      </c>
      <c r="N203" s="15">
        <f>'precos leite (nominal)'!N203*($S$217/S203)</f>
        <v>1.9447465224149256</v>
      </c>
      <c r="O203" s="15">
        <f>'[1]dados mensais - Liquido (R$)'!D207*($S$217/S203)</f>
        <v>2.1918333503361094</v>
      </c>
      <c r="P203" s="15">
        <f>'[1]dados mensais - Liquido (R$)'!H207*($S$217/S203)</f>
        <v>2.1995783445069081</v>
      </c>
      <c r="Q203" s="15">
        <f>'[1]dados mensais - Liquido (R$)'!E207*($S$217/S203)</f>
        <v>2.31274131489136</v>
      </c>
      <c r="R203" s="15">
        <f>'[1]dados mensais - Liquido (R$)'!C207*($S$217/S203)</f>
        <v>2.3616853752762701</v>
      </c>
      <c r="S203" s="10">
        <f t="shared" si="8"/>
        <v>249.43829016162027</v>
      </c>
      <c r="T203" s="7">
        <f>'[2]Variações de Índices de Preços'!H994</f>
        <v>1.25</v>
      </c>
      <c r="U203" s="17">
        <f t="shared" si="7"/>
        <v>0.40090075960353283</v>
      </c>
      <c r="V203" s="17">
        <f>'precos leite (nominal)'!B203*U203</f>
        <v>0.87624879026544178</v>
      </c>
      <c r="W203" s="17">
        <f>'precos leite (nominal)'!B203*'precos infla e deflacionados'!$U203</f>
        <v>0.87624879026544178</v>
      </c>
      <c r="X203" s="17">
        <f>'precos leite (nominal)'!C203*'precos infla e deflacionados'!$U203</f>
        <v>1.3951346434202943</v>
      </c>
      <c r="Y203" s="17">
        <f>'precos leite (nominal)'!D203*'precos infla e deflacionados'!$U203</f>
        <v>9.938329830571579</v>
      </c>
      <c r="Z203" s="17">
        <f>'precos leite (nominal)'!E203*'precos infla e deflacionados'!$U203</f>
        <v>11.181122185342531</v>
      </c>
      <c r="AA203" s="17">
        <f>'precos leite (nominal)'!F203*'precos infla e deflacionados'!$U203</f>
        <v>0.88064533526242716</v>
      </c>
      <c r="AB203" s="5">
        <f>'precos leite (nominal)'!G203*'precos infla e deflacionados'!$U203</f>
        <v>68.620980319057907</v>
      </c>
      <c r="AC203" s="5">
        <f>'precos leite (nominal)'!H203*'precos infla e deflacionados'!$U203</f>
        <v>36.050199005828475</v>
      </c>
      <c r="AD203" s="5">
        <f>'precos leite (nominal)'!I203*'precos infla e deflacionados'!$U203</f>
        <v>489.9815097385773</v>
      </c>
      <c r="AE203" s="5">
        <f>'precos leite (nominal)'!J203*'precos infla e deflacionados'!$U203</f>
        <v>632.39488972519882</v>
      </c>
    </row>
    <row r="204" spans="1:73" x14ac:dyDescent="0.25">
      <c r="A204" s="1">
        <f>'precos leite (nominal)'!A204</f>
        <v>44501</v>
      </c>
      <c r="B204">
        <f>'precos leite (nominal)'!B204*($S$217/S204)</f>
        <v>2.2600754823984119</v>
      </c>
      <c r="C204">
        <f>'precos leite (nominal)'!C204*($S$217/S204)</f>
        <v>3.6335961315316294</v>
      </c>
      <c r="D204">
        <f>'precos leite (nominal)'!D204*($S$217/S204)</f>
        <v>26.681890655000583</v>
      </c>
      <c r="E204">
        <f>'precos leite (nominal)'!E204*($S$217/S204)</f>
        <v>28.013854046324493</v>
      </c>
      <c r="F204">
        <f>'precos leite (nominal)'!F204*($S$217/S204)</f>
        <v>2.0956224023496199</v>
      </c>
      <c r="G204">
        <f>'precos leite (nominal)'!G204*($S$217/S204)</f>
        <v>176.66469801556872</v>
      </c>
      <c r="H204">
        <f>'precos leite (nominal)'!H204*($S$217/S204)</f>
        <v>89.715193400656815</v>
      </c>
      <c r="I204">
        <f>'precos leite (nominal)'!I204*($S$217/S204)</f>
        <v>1436.0994859697535</v>
      </c>
      <c r="J204">
        <f>'precos leite (nominal)'!J204*($S$217/S204)</f>
        <v>1714.9875792012235</v>
      </c>
      <c r="K204" s="15">
        <f>'precos leite (nominal)'!K204*($S$217/S204)</f>
        <v>1.8926667005356248</v>
      </c>
      <c r="L204" s="15">
        <f>'precos leite (nominal)'!L204*($S$217/S204)</f>
        <v>1.7866157753184146</v>
      </c>
      <c r="M204" s="15">
        <f>'precos leite (nominal)'!M204*($S$217/S204)</f>
        <v>1.8534536982950487</v>
      </c>
      <c r="N204" s="15">
        <f>'precos leite (nominal)'!N204*($S$217/S204)</f>
        <v>1.8592077801455678</v>
      </c>
      <c r="O204" s="15">
        <f>'[1]dados mensais - Liquido (R$)'!D208*($S$217/S204)</f>
        <v>2.0787153470357485</v>
      </c>
      <c r="P204" s="15">
        <f>'[1]dados mensais - Liquido (R$)'!H208*($S$217/S204)</f>
        <v>2.1383873069670596</v>
      </c>
      <c r="Q204" s="15">
        <f>'[1]dados mensais - Liquido (R$)'!E208*($S$217/S204)</f>
        <v>2.1932641986896049</v>
      </c>
      <c r="R204" s="15">
        <f>'[1]dados mensais - Liquido (R$)'!C208*($S$217/S204)</f>
        <v>2.3008868407085767</v>
      </c>
      <c r="S204" s="10">
        <f t="shared" si="8"/>
        <v>251.80795391815568</v>
      </c>
      <c r="T204" s="7">
        <f>'[2]Variações de Índices de Preços'!H995</f>
        <v>0.95</v>
      </c>
      <c r="U204" s="17">
        <f t="shared" si="7"/>
        <v>0.39712804319319744</v>
      </c>
      <c r="V204" s="17">
        <f>'precos leite (nominal)'!B204*U204</f>
        <v>0.84230857961277172</v>
      </c>
      <c r="W204" s="17">
        <f>'precos leite (nominal)'!B204*'precos infla e deflacionados'!$U204</f>
        <v>0.84230857961277172</v>
      </c>
      <c r="X204" s="17">
        <f>'precos leite (nominal)'!C204*'precos infla e deflacionados'!$U204</f>
        <v>1.3542066272888034</v>
      </c>
      <c r="Y204" s="17">
        <f>'precos leite (nominal)'!D204*'precos infla e deflacionados'!$U204</f>
        <v>9.9440862015576634</v>
      </c>
      <c r="Z204" s="17">
        <f>'precos leite (nominal)'!E204*'precos infla e deflacionados'!$U204</f>
        <v>10.44049625554916</v>
      </c>
      <c r="AA204" s="17">
        <f>'precos leite (nominal)'!F204*'precos infla e deflacionados'!$U204</f>
        <v>0.78101848494662174</v>
      </c>
      <c r="AB204" s="5">
        <f>'precos leite (nominal)'!G204*'precos infla e deflacionados'!$U204</f>
        <v>65.841248229151404</v>
      </c>
      <c r="AC204" s="5">
        <f>'precos leite (nominal)'!H204*'precos infla e deflacionados'!$U204</f>
        <v>33.435997032629665</v>
      </c>
      <c r="AD204" s="5">
        <f>'precos leite (nominal)'!I204*'precos infla e deflacionados'!$U204</f>
        <v>535.2205833966816</v>
      </c>
      <c r="AE204" s="5">
        <f>'precos leite (nominal)'!J204*'precos infla e deflacionados'!$U204</f>
        <v>639.15951619348607</v>
      </c>
    </row>
    <row r="205" spans="1:73" x14ac:dyDescent="0.25">
      <c r="A205" s="1">
        <f>'precos leite (nominal)'!A205</f>
        <v>44531</v>
      </c>
      <c r="B205">
        <f>'precos leite (nominal)'!B205*($S$217/S205)</f>
        <v>2.2313196714540062</v>
      </c>
      <c r="C205">
        <f>'precos leite (nominal)'!C205*($S$217/S205)</f>
        <v>3.6389985634105062</v>
      </c>
      <c r="D205">
        <f>'precos leite (nominal)'!D205*($S$217/S205)</f>
        <v>26.393318068922127</v>
      </c>
      <c r="E205">
        <f>'precos leite (nominal)'!E205*($S$217/S205)</f>
        <v>27.028027120679777</v>
      </c>
      <c r="F205">
        <f>'precos leite (nominal)'!F205*($S$217/S205)</f>
        <v>2.1967985513611872</v>
      </c>
      <c r="G205">
        <f>'precos leite (nominal)'!G205*($S$217/S205)</f>
        <v>180.10070838560284</v>
      </c>
      <c r="H205">
        <f>'precos leite (nominal)'!H205*($S$217/S205)</f>
        <v>93.121892639700022</v>
      </c>
      <c r="I205">
        <f>'precos leite (nominal)'!I205*($S$217/S205)</f>
        <v>1536.1596198898699</v>
      </c>
      <c r="J205">
        <f>'precos leite (nominal)'!J205*($S$217/S205)</f>
        <v>1743.780003042594</v>
      </c>
      <c r="K205" s="15">
        <f>'precos leite (nominal)'!K205*($S$217/S205)</f>
        <v>2.0163648725920833</v>
      </c>
      <c r="L205" s="15">
        <f>'precos leite (nominal)'!L205*($S$217/S205)</f>
        <v>1.7332846355081728</v>
      </c>
      <c r="M205" s="15">
        <f>'precos leite (nominal)'!M205*($S$217/S205)</f>
        <v>1.8765173115214817</v>
      </c>
      <c r="N205" s="15">
        <f>'precos leite (nominal)'!N205*($S$217/S205)</f>
        <v>1.8292314871655371</v>
      </c>
      <c r="O205" s="15">
        <f>'[1]dados mensais - Liquido (R$)'!D209*($S$217/S205)</f>
        <v>2.0258855083684479</v>
      </c>
      <c r="P205" s="15">
        <f>'[1]dados mensais - Liquido (R$)'!H209*($S$217/S205)</f>
        <v>2.1421430496820566</v>
      </c>
      <c r="Q205" s="15">
        <f>'[1]dados mensais - Liquido (R$)'!E209*($S$217/S205)</f>
        <v>2.1876305317246878</v>
      </c>
      <c r="R205" s="15">
        <f>'[1]dados mensais - Liquido (R$)'!C209*($S$217/S205)</f>
        <v>2.283048459172254</v>
      </c>
      <c r="S205" s="10">
        <f t="shared" si="8"/>
        <v>253.64615198175824</v>
      </c>
      <c r="T205" s="7">
        <f>'[2]Variações de Índices de Preços'!H996</f>
        <v>0.73</v>
      </c>
      <c r="U205" s="17">
        <f t="shared" si="7"/>
        <v>0.39425001806134957</v>
      </c>
      <c r="V205" s="17">
        <f>'precos leite (nominal)'!B205*U205</f>
        <v>0.83159156309680471</v>
      </c>
      <c r="W205" s="17">
        <f>'precos leite (nominal)'!B205*'precos infla e deflacionados'!$U205</f>
        <v>0.83159156309680471</v>
      </c>
      <c r="X205" s="17">
        <f>'precos leite (nominal)'!C205*'precos infla e deflacionados'!$U205</f>
        <v>1.3562200621310425</v>
      </c>
      <c r="Y205" s="17">
        <f>'precos leite (nominal)'!D205*'precos infla e deflacionados'!$U205</f>
        <v>9.8365379506306709</v>
      </c>
      <c r="Z205" s="17">
        <f>'precos leite (nominal)'!E205*'precos infla e deflacionados'!$U205</f>
        <v>10.073087961467483</v>
      </c>
      <c r="AA205" s="17">
        <f>'precos leite (nominal)'!F205*'precos infla e deflacionados'!$U205</f>
        <v>0.81872587084073589</v>
      </c>
      <c r="AB205" s="5">
        <f>'precos leite (nominal)'!G205*'precos infla e deflacionados'!$U205</f>
        <v>67.121816527360124</v>
      </c>
      <c r="AC205" s="5">
        <f>'precos leite (nominal)'!H205*'precos infla e deflacionados'!$U205</f>
        <v>34.705641351836761</v>
      </c>
      <c r="AD205" s="5">
        <f>'precos leite (nominal)'!I205*'precos infla e deflacionados'!$U205</f>
        <v>572.51204110882702</v>
      </c>
      <c r="AE205" s="5">
        <f>'precos leite (nominal)'!J205*'precos infla e deflacionados'!$U205</f>
        <v>649.89017798700149</v>
      </c>
    </row>
    <row r="206" spans="1:73" x14ac:dyDescent="0.25">
      <c r="A206" s="1">
        <f>'precos leite (nominal)'!A206</f>
        <v>44562</v>
      </c>
      <c r="B206">
        <f>'precos leite (nominal)'!B206*($S$217/S206)</f>
        <v>2.2513211293114446</v>
      </c>
      <c r="C206">
        <f>'precos leite (nominal)'!C206*($S$217/S206)</f>
        <v>3.4826718409220367</v>
      </c>
      <c r="D206">
        <f>'precos leite (nominal)'!D206*($S$217/S206)</f>
        <v>26.285755065206885</v>
      </c>
      <c r="E206">
        <f>'precos leite (nominal)'!E206*($S$217/S206)</f>
        <v>27.030163019119978</v>
      </c>
      <c r="F206">
        <f>'precos leite (nominal)'!F206*($S$217/S206)</f>
        <v>2.1779851089754128</v>
      </c>
      <c r="G206">
        <f>'precos leite (nominal)'!G206*($S$217/S206)</f>
        <v>189.03778414103894</v>
      </c>
      <c r="H206">
        <f>'precos leite (nominal)'!H206*($S$217/S206)</f>
        <v>101.05460100864458</v>
      </c>
      <c r="I206">
        <f>'precos leite (nominal)'!I206*($S$217/S206)</f>
        <v>1559.9308543209297</v>
      </c>
      <c r="J206">
        <f>'precos leite (nominal)'!J206*($S$217/S206)</f>
        <v>1773.1459265764402</v>
      </c>
      <c r="K206" s="15">
        <f>'precos leite (nominal)'!K206*($S$217/S206)</f>
        <v>2.1422114405188117</v>
      </c>
      <c r="L206" s="15">
        <f>'precos leite (nominal)'!L206*($S$217/S206)</f>
        <v>1.7223969195134061</v>
      </c>
      <c r="M206" s="15">
        <f>'precos leite (nominal)'!M206*($S$217/S206)</f>
        <v>1.8855879776786653</v>
      </c>
      <c r="N206" s="15">
        <f>'precos leite (nominal)'!N206*($S$217/S206)</f>
        <v>1.8125676073584267</v>
      </c>
      <c r="O206" s="15">
        <f>'[1]dados mensais - Liquido (R$)'!D210*($S$217/S206)</f>
        <v>2.1034917052481381</v>
      </c>
      <c r="P206" s="15">
        <f>'[1]dados mensais - Liquido (R$)'!H210*($S$217/S206)</f>
        <v>2.1707251586121612</v>
      </c>
      <c r="Q206" s="15">
        <f>'[1]dados mensais - Liquido (R$)'!E210*($S$217/S206)</f>
        <v>2.2271212947672732</v>
      </c>
      <c r="R206" s="15">
        <f>'[1]dados mensais - Liquido (R$)'!C210*($S$217/S206)</f>
        <v>2.292039981348811</v>
      </c>
      <c r="S206" s="10">
        <f t="shared" si="8"/>
        <v>255.01584120245974</v>
      </c>
      <c r="T206" s="7">
        <f>'[2]Variações de Índices de Preços'!H997</f>
        <v>0.54</v>
      </c>
      <c r="U206" s="17">
        <f t="shared" si="7"/>
        <v>0.39213250254759252</v>
      </c>
      <c r="V206" s="17">
        <f>'precos leite (nominal)'!B206*U206</f>
        <v>0.83904591570108367</v>
      </c>
      <c r="W206" s="17">
        <f>'precos leite (nominal)'!B206*'precos infla e deflacionados'!$U206</f>
        <v>0.83904591570108367</v>
      </c>
      <c r="X206" s="17">
        <f>'precos leite (nominal)'!C206*'precos infla e deflacionados'!$U206</f>
        <v>1.2979585834325313</v>
      </c>
      <c r="Y206" s="17">
        <f>'precos leite (nominal)'!D206*'precos infla e deflacionados'!$U206</f>
        <v>9.7964502448952313</v>
      </c>
      <c r="Z206" s="17">
        <f>'precos leite (nominal)'!E206*'precos infla e deflacionados'!$U206</f>
        <v>10.073883990447653</v>
      </c>
      <c r="AA206" s="17">
        <f>'precos leite (nominal)'!F206*'precos infla e deflacionados'!$U206</f>
        <v>0.81171428027351644</v>
      </c>
      <c r="AB206" s="5">
        <f>'precos leite (nominal)'!G206*'precos infla e deflacionados'!$U206</f>
        <v>70.452579435094776</v>
      </c>
      <c r="AC206" s="5">
        <f>'precos leite (nominal)'!H206*'precos infla e deflacionados'!$U206</f>
        <v>37.662086112538852</v>
      </c>
      <c r="AD206" s="5">
        <f>'precos leite (nominal)'!I206*'precos infla e deflacionados'!$U206</f>
        <v>581.37135349250889</v>
      </c>
      <c r="AE206" s="5">
        <f>'precos leite (nominal)'!J206*'precos infla e deflacionados'!$U206</f>
        <v>660.83457764685795</v>
      </c>
      <c r="BU206" t="s">
        <v>16</v>
      </c>
    </row>
    <row r="207" spans="1:73" x14ac:dyDescent="0.25">
      <c r="A207" s="1">
        <f>'precos leite (nominal)'!A207</f>
        <v>44593</v>
      </c>
      <c r="B207">
        <f>'precos leite (nominal)'!B207*($S$217/S207)</f>
        <v>2.3024545256576467</v>
      </c>
      <c r="C207">
        <f>'precos leite (nominal)'!C207*($S$217/S207)</f>
        <v>3.656177789114341</v>
      </c>
      <c r="D207">
        <f>'precos leite (nominal)'!D207*($S$217/S207)</f>
        <v>26.473435473031621</v>
      </c>
      <c r="E207">
        <f>'precos leite (nominal)'!E207*($S$217/S207)</f>
        <v>27.5827885628911</v>
      </c>
      <c r="F207">
        <f>'precos leite (nominal)'!F207*($S$217/S207)</f>
        <v>2.3506480182624965</v>
      </c>
      <c r="G207">
        <f>'precos leite (nominal)'!G207*($S$217/S207)</f>
        <v>203.14182120600537</v>
      </c>
      <c r="H207">
        <f>'precos leite (nominal)'!H207*($S$217/S207)</f>
        <v>100.88397241590411</v>
      </c>
      <c r="I207">
        <f>'precos leite (nominal)'!I207*($S$217/S207)</f>
        <v>1547.2062841995696</v>
      </c>
      <c r="J207">
        <f>'precos leite (nominal)'!J207*($S$217/S207)</f>
        <v>1781.6534081667096</v>
      </c>
      <c r="K207" s="15">
        <f>'precos leite (nominal)'!K207*($S$217/S207)</f>
        <v>2.1884463606950928</v>
      </c>
      <c r="L207" s="15">
        <f>'precos leite (nominal)'!L207*($S$217/S207)</f>
        <v>1.8092351002600284</v>
      </c>
      <c r="M207" s="15">
        <f>'precos leite (nominal)'!M207*($S$217/S207)</f>
        <v>1.9395450265900012</v>
      </c>
      <c r="N207" s="15">
        <f>'precos leite (nominal)'!N207*($S$217/S207)</f>
        <v>1.8511092732293719</v>
      </c>
      <c r="O207" s="15">
        <f>'[1]dados mensais - Liquido (R$)'!D211*($S$217/S207)</f>
        <v>2.1662072165932149</v>
      </c>
      <c r="P207" s="15">
        <f>'[1]dados mensais - Liquido (R$)'!H211*($S$217/S207)</f>
        <v>2.2375599740161016</v>
      </c>
      <c r="Q207" s="15">
        <f>'[1]dados mensais - Liquido (R$)'!E211*($S$217/S207)</f>
        <v>2.2781841716729274</v>
      </c>
      <c r="R207" s="15">
        <f>'[1]dados mensais - Liquido (R$)'!C211*($S$217/S207)</f>
        <v>2.333599743861213</v>
      </c>
      <c r="S207" s="10">
        <f t="shared" si="8"/>
        <v>257.59150119860459</v>
      </c>
      <c r="T207" s="7">
        <f>'[2]Variações de Índices de Preços'!H998</f>
        <v>1.01</v>
      </c>
      <c r="U207" s="17">
        <f t="shared" si="7"/>
        <v>0.38821156573368232</v>
      </c>
      <c r="V207" s="17">
        <f>'precos leite (nominal)'!B207*U207</f>
        <v>0.85810284489773136</v>
      </c>
      <c r="W207" s="17">
        <f>'precos leite (nominal)'!B207*'precos infla e deflacionados'!$U207</f>
        <v>0.85810284489773136</v>
      </c>
      <c r="X207" s="17">
        <f>'precos leite (nominal)'!C207*'precos infla e deflacionados'!$U207</f>
        <v>1.3626225957252249</v>
      </c>
      <c r="Y207" s="17">
        <f>'precos leite (nominal)'!D207*'precos infla e deflacionados'!$U207</f>
        <v>9.8663969431215364</v>
      </c>
      <c r="Z207" s="17">
        <f>'precos leite (nominal)'!E207*'precos infla e deflacionados'!$U207</f>
        <v>10.279842260627907</v>
      </c>
      <c r="AA207" s="17">
        <f>'precos leite (nominal)'!F207*'precos infla e deflacionados'!$U207</f>
        <v>0.87606410000567636</v>
      </c>
      <c r="AB207" s="5">
        <f>'precos leite (nominal)'!G207*'precos infla e deflacionados'!$U207</f>
        <v>75.709019549382731</v>
      </c>
      <c r="AC207" s="5">
        <f>'precos leite (nominal)'!H207*'precos infla e deflacionados'!$U207</f>
        <v>37.598494463183833</v>
      </c>
      <c r="AD207" s="5">
        <f>'precos leite (nominal)'!I207*'precos infla e deflacionados'!$U207</f>
        <v>576.62902755314155</v>
      </c>
      <c r="AE207" s="5">
        <f>'precos leite (nominal)'!J207*'precos infla e deflacionados'!$U207</f>
        <v>664.00523490595833</v>
      </c>
    </row>
    <row r="208" spans="1:73" x14ac:dyDescent="0.25">
      <c r="A208" s="1">
        <f>'precos leite (nominal)'!A208</f>
        <v>44621</v>
      </c>
      <c r="B208">
        <f>'precos leite (nominal)'!B208*($S$217/S208)</f>
        <v>2.4876706405803182</v>
      </c>
      <c r="C208">
        <f>'precos leite (nominal)'!C208*($S$217/S208)</f>
        <v>3.9669064976084027</v>
      </c>
      <c r="D208">
        <f>'precos leite (nominal)'!D208*($S$217/S208)</f>
        <v>27.653028433909736</v>
      </c>
      <c r="E208">
        <f>'precos leite (nominal)'!E208*($S$217/S208)</f>
        <v>29.285405332473399</v>
      </c>
      <c r="F208">
        <f>'precos leite (nominal)'!F208*($S$217/S208)</f>
        <v>2.8291116106974652</v>
      </c>
      <c r="G208">
        <f>'precos leite (nominal)'!G208*($S$217/S208)</f>
        <v>203.77897106025441</v>
      </c>
      <c r="H208">
        <f>'precos leite (nominal)'!H208*($S$217/S208)</f>
        <v>102.04137788603752</v>
      </c>
      <c r="I208">
        <f>'precos leite (nominal)'!I208*($S$217/S208)</f>
        <v>1315.73025887525</v>
      </c>
      <c r="J208">
        <f>'precos leite (nominal)'!J208*($S$217/S208)</f>
        <v>1905.2855286619924</v>
      </c>
      <c r="K208" s="15">
        <f>'precos leite (nominal)'!K208*($S$217/S208)</f>
        <v>2.2201350860904494</v>
      </c>
      <c r="L208" s="15">
        <f>'precos leite (nominal)'!L208*($S$217/S208)</f>
        <v>1.9901160116554815</v>
      </c>
      <c r="M208" s="15">
        <f>'precos leite (nominal)'!M208*($S$217/S208)</f>
        <v>2.1376193307784397</v>
      </c>
      <c r="N208" s="15">
        <f>'precos leite (nominal)'!N208*($S$217/S208)</f>
        <v>1.9533170599076413</v>
      </c>
      <c r="O208" s="15">
        <f>'[1]dados mensais - Liquido (R$)'!D212*($S$217/S208)</f>
        <v>2.3179239439384705</v>
      </c>
      <c r="P208" s="15">
        <f>'[1]dados mensais - Liquido (R$)'!H212*($S$217/S208)</f>
        <v>2.4041298448296504</v>
      </c>
      <c r="Q208" s="15">
        <f>'[1]dados mensais - Liquido (R$)'!E212*($S$217/S208)</f>
        <v>2.4801878453781114</v>
      </c>
      <c r="R208" s="15">
        <f>'[1]dados mensais - Liquido (R$)'!C212*($S$217/S208)</f>
        <v>2.5288772662143901</v>
      </c>
      <c r="S208" s="10">
        <f t="shared" si="8"/>
        <v>261.76448351802196</v>
      </c>
      <c r="T208" s="7">
        <f>'[2]Variações de Índices de Preços'!H999</f>
        <v>1.62</v>
      </c>
      <c r="U208" s="17">
        <f t="shared" si="7"/>
        <v>0.38202279643149223</v>
      </c>
      <c r="V208" s="17">
        <f>'precos leite (nominal)'!B208*U208</f>
        <v>0.92713112465958847</v>
      </c>
      <c r="W208" s="17">
        <f>'precos leite (nominal)'!B208*'precos infla e deflacionados'!$U208</f>
        <v>0.92713112465958847</v>
      </c>
      <c r="X208" s="17">
        <f>'precos leite (nominal)'!C208*'precos infla e deflacionados'!$U208</f>
        <v>1.478428222189875</v>
      </c>
      <c r="Y208" s="17">
        <f>'precos leite (nominal)'!D208*'precos infla e deflacionados'!$U208</f>
        <v>10.306019990730581</v>
      </c>
      <c r="Z208" s="17">
        <f>'precos leite (nominal)'!E208*'precos infla e deflacionados'!$U208</f>
        <v>10.914391294047734</v>
      </c>
      <c r="AA208" s="17">
        <f>'precos leite (nominal)'!F208*'precos infla e deflacionados'!$U208</f>
        <v>1.0543829181509186</v>
      </c>
      <c r="AB208" s="5">
        <f>'precos leite (nominal)'!G208*'precos infla e deflacionados'!$U208</f>
        <v>75.946479224031947</v>
      </c>
      <c r="AC208" s="5">
        <f>'precos leite (nominal)'!H208*'precos infla e deflacionados'!$U208</f>
        <v>38.029848444578107</v>
      </c>
      <c r="AD208" s="5">
        <f>'precos leite (nominal)'!I208*'precos infla e deflacionados'!$U208</f>
        <v>490.36012033132209</v>
      </c>
      <c r="AE208" s="5">
        <f>'precos leite (nominal)'!J208*'precos infla e deflacionados'!$U208</f>
        <v>710.08174722597448</v>
      </c>
      <c r="AO208" t="s">
        <v>17</v>
      </c>
    </row>
    <row r="209" spans="1:31" x14ac:dyDescent="0.25">
      <c r="A209" s="1">
        <f>'precos leite (nominal)'!A209</f>
        <v>44652</v>
      </c>
      <c r="B209">
        <f>'precos leite (nominal)'!B209*($S$217/S209)</f>
        <v>2.5807568693080269</v>
      </c>
      <c r="C209">
        <f>'precos leite (nominal)'!C209*($S$217/S209)</f>
        <v>4.2092992483997458</v>
      </c>
      <c r="D209">
        <f>'precos leite (nominal)'!D209*($S$217/S209)</f>
        <v>27.799125096509883</v>
      </c>
      <c r="E209">
        <f>'precos leite (nominal)'!E209*($S$217/S209)</f>
        <v>31.453101130813518</v>
      </c>
      <c r="F209">
        <f>'precos leite (nominal)'!F209*($S$217/S209)</f>
        <v>3.0699146325678464</v>
      </c>
      <c r="G209">
        <f>'precos leite (nominal)'!G209*($S$217/S209)</f>
        <v>188.67183679323227</v>
      </c>
      <c r="H209">
        <f>'precos leite (nominal)'!H209*($S$217/S209)</f>
        <v>90.129154870655157</v>
      </c>
      <c r="I209">
        <f>'precos leite (nominal)'!I209*($S$217/S209)</f>
        <v>1269.8424638630256</v>
      </c>
      <c r="J209">
        <f>'precos leite (nominal)'!J209*($S$217/S209)</f>
        <v>1928.6237169558487</v>
      </c>
      <c r="K209" s="15">
        <f>'precos leite (nominal)'!K209*($S$217/S209)</f>
        <v>2.4144134773230728</v>
      </c>
      <c r="L209" s="15">
        <f>'precos leite (nominal)'!L209*($S$217/S209)</f>
        <v>2.161145520136226</v>
      </c>
      <c r="M209" s="15">
        <f>'precos leite (nominal)'!M209*($S$217/S209)</f>
        <v>2.2475629408503601</v>
      </c>
      <c r="N209" s="15">
        <f>'precos leite (nominal)'!N209*($S$217/S209)</f>
        <v>2.1263554082759581</v>
      </c>
      <c r="O209" s="15">
        <f>'[1]dados mensais - Liquido (R$)'!D213*($S$217/S209)</f>
        <v>2.4400749884036785</v>
      </c>
      <c r="P209" s="15">
        <f>'[1]dados mensais - Liquido (R$)'!H213*($S$217/S209)</f>
        <v>2.5902911856778958</v>
      </c>
      <c r="Q209" s="15">
        <f>'[1]dados mensais - Liquido (R$)'!E213*($S$217/S209)</f>
        <v>2.641715636736659</v>
      </c>
      <c r="R209" s="15">
        <f>'[1]dados mensais - Liquido (R$)'!C213*($S$217/S209)</f>
        <v>2.6141269766025697</v>
      </c>
      <c r="S209" s="10">
        <f t="shared" si="8"/>
        <v>264.53918704331301</v>
      </c>
      <c r="T209" s="7">
        <f>'[2]Variações de Índices de Preços'!H1000</f>
        <v>1.06</v>
      </c>
      <c r="U209" s="17">
        <f t="shared" si="7"/>
        <v>0.37801582864782524</v>
      </c>
      <c r="V209" s="17">
        <f>'precos leite (nominal)'!B209*U209</f>
        <v>0.96182347441152649</v>
      </c>
      <c r="W209" s="17">
        <f>'precos leite (nominal)'!B209*'precos infla e deflacionados'!$U209</f>
        <v>0.96182347441152649</v>
      </c>
      <c r="X209" s="17">
        <f>'precos leite (nominal)'!C209*'precos infla e deflacionados'!$U209</f>
        <v>1.5687656888884749</v>
      </c>
      <c r="Y209" s="17">
        <f>'precos leite (nominal)'!D209*'precos infla e deflacionados'!$U209</f>
        <v>10.36046882366527</v>
      </c>
      <c r="Z209" s="17">
        <f>'precos leite (nominal)'!E209*'precos infla e deflacionados'!$U209</f>
        <v>11.722270846369062</v>
      </c>
      <c r="AA209" s="17">
        <f>'precos leite (nominal)'!F209*'precos infla e deflacionados'!$U209</f>
        <v>1.1441279080407512</v>
      </c>
      <c r="AB209" s="5">
        <f>'precos leite (nominal)'!G209*'precos infla e deflacionados'!$U209</f>
        <v>70.316194348337845</v>
      </c>
      <c r="AC209" s="5">
        <f>'precos leite (nominal)'!H209*'precos infla e deflacionados'!$U209</f>
        <v>33.590276524852051</v>
      </c>
      <c r="AD209" s="5">
        <f>'precos leite (nominal)'!I209*'precos infla e deflacionados'!$U209</f>
        <v>473.25817672840697</v>
      </c>
      <c r="AE209" s="5">
        <f>'precos leite (nominal)'!J209*'precos infla e deflacionados'!$U209</f>
        <v>718.77966744396315</v>
      </c>
    </row>
    <row r="210" spans="1:31" x14ac:dyDescent="0.25">
      <c r="A210" s="1">
        <f>'precos leite (nominal)'!A210</f>
        <v>44683</v>
      </c>
      <c r="B210">
        <f>'precos leite (nominal)'!B210*($S$217/S210)</f>
        <v>2.7056791910877092</v>
      </c>
      <c r="C210">
        <f>'precos leite (nominal)'!C210*($S$217/S210)</f>
        <v>4.3511351492810064</v>
      </c>
      <c r="D210">
        <f>'precos leite (nominal)'!D210*($S$217/S210)</f>
        <v>28.650862073455908</v>
      </c>
      <c r="E210">
        <f>'precos leite (nominal)'!E210*($S$217/S210)</f>
        <v>32.103502957572161</v>
      </c>
      <c r="F210">
        <f>'precos leite (nominal)'!F210*($S$217/S210)</f>
        <v>3.0791095603960712</v>
      </c>
      <c r="G210">
        <f>'precos leite (nominal)'!G210*($S$217/S210)</f>
        <v>195.2265593376728</v>
      </c>
      <c r="H210">
        <f>'precos leite (nominal)'!H210*($S$217/S210)</f>
        <v>88.191938627928508</v>
      </c>
      <c r="I210">
        <f>'precos leite (nominal)'!I210*($S$217/S210)</f>
        <v>1273.1177320673107</v>
      </c>
      <c r="J210">
        <f>'precos leite (nominal)'!J210*($S$217/S210)</f>
        <v>2053.2053209149094</v>
      </c>
      <c r="K210" s="15">
        <f>'precos leite (nominal)'!K210*($S$217/S210)</f>
        <v>2.5089190424578089</v>
      </c>
      <c r="L210" s="15">
        <f>'precos leite (nominal)'!L210*($S$217/S210)</f>
        <v>2.1872782864111899</v>
      </c>
      <c r="M210" s="15">
        <f>'precos leite (nominal)'!M210*($S$217/S210)</f>
        <v>2.3133703467697049</v>
      </c>
      <c r="N210" s="15">
        <f>'precos leite (nominal)'!N210*($S$217/S210)</f>
        <v>2.122869371672413</v>
      </c>
      <c r="O210" s="15">
        <f>'[1]dados mensais - Liquido (R$)'!D214*($S$217/S210)</f>
        <v>2.6236032542810861</v>
      </c>
      <c r="P210" s="15">
        <f>'[1]dados mensais - Liquido (R$)'!H214*($S$217/S210)</f>
        <v>2.6948770690233688</v>
      </c>
      <c r="Q210" s="15">
        <f>'[1]dados mensais - Liquido (R$)'!E214*($S$217/S210)</f>
        <v>2.7352588337498744</v>
      </c>
      <c r="R210" s="15">
        <f>'[1]dados mensais - Liquido (R$)'!C214*($S$217/S210)</f>
        <v>2.7315235205126731</v>
      </c>
      <c r="S210" s="10">
        <f t="shared" si="8"/>
        <v>265.78252122241656</v>
      </c>
      <c r="T210" s="7">
        <f>'[2]Variações de Índices de Preços'!H1001</f>
        <v>0.47</v>
      </c>
      <c r="U210" s="17">
        <f t="shared" si="7"/>
        <v>0.37624746555969468</v>
      </c>
      <c r="V210" s="17">
        <f>'precos leite (nominal)'!B210*U210</f>
        <v>1.0083808324465378</v>
      </c>
      <c r="W210" s="17">
        <f>'precos leite (nominal)'!B210*'precos infla e deflacionados'!$U210</f>
        <v>1.0083808324465378</v>
      </c>
      <c r="X210" s="17">
        <f>'precos leite (nominal)'!C210*'precos infla e deflacionados'!$U210</f>
        <v>1.6216265765622839</v>
      </c>
      <c r="Y210" s="17">
        <f>'precos leite (nominal)'!D210*'precos infla e deflacionados'!$U210</f>
        <v>10.677903072584135</v>
      </c>
      <c r="Z210" s="17">
        <f>'precos leite (nominal)'!E210*'precos infla e deflacionados'!$U210</f>
        <v>11.964669404798292</v>
      </c>
      <c r="AA210" s="17">
        <f>'precos leite (nominal)'!F210*'precos infla e deflacionados'!$U210</f>
        <v>1.1475547699570685</v>
      </c>
      <c r="AB210" s="5">
        <f>'precos leite (nominal)'!G210*'precos infla e deflacionados'!$U210</f>
        <v>72.759076933084287</v>
      </c>
      <c r="AC210" s="5">
        <f>'precos leite (nominal)'!H210*'precos infla e deflacionados'!$U210</f>
        <v>32.868294504993912</v>
      </c>
      <c r="AD210" s="5">
        <f>'precos leite (nominal)'!I210*'precos infla e deflacionados'!$U210</f>
        <v>474.47883795432085</v>
      </c>
      <c r="AE210" s="5">
        <f>'precos leite (nominal)'!J210*'precos infla e deflacionados'!$U210</f>
        <v>765.21004319640394</v>
      </c>
    </row>
    <row r="211" spans="1:31" x14ac:dyDescent="0.25">
      <c r="A211" s="1">
        <f>'precos leite (nominal)'!A211</f>
        <v>44715</v>
      </c>
      <c r="B211">
        <f>'precos leite (nominal)'!B211*($S$217/S211)</f>
        <v>3.2022213947719909</v>
      </c>
      <c r="C211">
        <f>'precos leite (nominal)'!C211*($S$217/S211)</f>
        <v>4.9639846874988587</v>
      </c>
      <c r="D211">
        <f>'precos leite (nominal)'!D211*($S$217/S211)</f>
        <v>30.007036729633249</v>
      </c>
      <c r="E211">
        <f>'precos leite (nominal)'!E211*($S$217/S211)</f>
        <v>37.084475503779345</v>
      </c>
      <c r="F211">
        <f>'precos leite (nominal)'!F211*($S$217/S211)</f>
        <v>3.8441632260092171</v>
      </c>
      <c r="G211">
        <f>'precos leite (nominal)'!G211*($S$217/S211)</f>
        <v>195.52034964028692</v>
      </c>
      <c r="H211">
        <f>'precos leite (nominal)'!H211*($S$217/S211)</f>
        <v>85.885291970308543</v>
      </c>
      <c r="I211">
        <f>'precos leite (nominal)'!I211*($S$217/S211)</f>
        <v>1336.7621571753782</v>
      </c>
      <c r="J211">
        <f>'precos leite (nominal)'!J211*($S$217/S211)</f>
        <v>2186.4291981436172</v>
      </c>
      <c r="K211" s="15">
        <f>'precos leite (nominal)'!K211*($S$217/S211)</f>
        <v>2.8747989704349446</v>
      </c>
      <c r="L211" s="15">
        <f>'precos leite (nominal)'!L211*($S$217/S211)</f>
        <v>2.4800869758895812</v>
      </c>
      <c r="M211" s="15">
        <f>'precos leite (nominal)'!M211*($S$217/S211)</f>
        <v>2.6903794181054419</v>
      </c>
      <c r="N211" s="15">
        <f>'precos leite (nominal)'!N211*($S$217/S211)</f>
        <v>2.366767729488092</v>
      </c>
      <c r="O211" s="15">
        <f>'[1]dados mensais - Liquido (R$)'!D215*($S$217/S211)</f>
        <v>2.9525179226129574</v>
      </c>
      <c r="P211" s="15">
        <f>'[1]dados mensais - Liquido (R$)'!H215*($S$217/S211)</f>
        <v>3.1237001824424637</v>
      </c>
      <c r="Q211" s="15">
        <f>'[1]dados mensais - Liquido (R$)'!E215*($S$217/S211)</f>
        <v>3.1691281635219988</v>
      </c>
      <c r="R211" s="15">
        <f>'[1]dados mensais - Liquido (R$)'!C215*($S$217/S211)</f>
        <v>3.2310024777075905</v>
      </c>
      <c r="S211" s="10">
        <f t="shared" si="8"/>
        <v>267.56326411460674</v>
      </c>
      <c r="T211" s="7">
        <f>'[2]Variações de Índices de Preços'!H1002</f>
        <v>0.67</v>
      </c>
      <c r="U211" s="17">
        <f t="shared" si="7"/>
        <v>0.37374338488099207</v>
      </c>
      <c r="V211" s="17">
        <f>'precos leite (nominal)'!B211*U211</f>
        <v>1.1934373766019839</v>
      </c>
      <c r="W211" s="17">
        <f>'precos leite (nominal)'!B211*'precos infla e deflacionados'!$U211</f>
        <v>1.1934373766019839</v>
      </c>
      <c r="X211" s="17">
        <f>'precos leite (nominal)'!C211*'precos infla e deflacionados'!$U211</f>
        <v>1.8500297551609108</v>
      </c>
      <c r="Y211" s="17">
        <f>'precos leite (nominal)'!D211*'precos infla e deflacionados'!$U211</f>
        <v>11.183336434101484</v>
      </c>
      <c r="Z211" s="17">
        <f>'precos leite (nominal)'!E211*'precos infla e deflacionados'!$U211</f>
        <v>13.821030372899086</v>
      </c>
      <c r="AA211" s="17">
        <f>'precos leite (nominal)'!F211*'precos infla e deflacionados'!$U211</f>
        <v>1.4326829753771364</v>
      </c>
      <c r="AB211" s="5">
        <f>'precos leite (nominal)'!G211*'precos infla e deflacionados'!$U211</f>
        <v>72.868569777206602</v>
      </c>
      <c r="AC211" s="5">
        <f>'precos leite (nominal)'!H211*'precos infla e deflacionados'!$U211</f>
        <v>32.008629292491101</v>
      </c>
      <c r="AD211" s="5">
        <f>'precos leite (nominal)'!I211*'precos infla e deflacionados'!$U211</f>
        <v>498.19850826203913</v>
      </c>
      <c r="AE211" s="5">
        <f>'precos leite (nominal)'!J211*'precos infla e deflacionados'!$U211</f>
        <v>814.86131178144024</v>
      </c>
    </row>
    <row r="212" spans="1:31" x14ac:dyDescent="0.25">
      <c r="A212" s="1">
        <f>'precos leite (nominal)'!A212</f>
        <v>44746</v>
      </c>
      <c r="B212">
        <f>'precos leite (nominal)'!B212*($S$217/S212)</f>
        <v>3.6053039707693477</v>
      </c>
      <c r="C212">
        <f>'precos leite (nominal)'!C212*($S$217/S212)</f>
        <v>5.6643670081541551</v>
      </c>
      <c r="D212">
        <f>'precos leite (nominal)'!D212*($S$217/S212)</f>
        <v>34.019017009310851</v>
      </c>
      <c r="E212">
        <f>'precos leite (nominal)'!E212*($S$217/S212)</f>
        <v>43.881174719140745</v>
      </c>
      <c r="F212">
        <f>'precos leite (nominal)'!F212*($S$217/S212)</f>
        <v>4.6041913649167459</v>
      </c>
      <c r="G212">
        <f>'precos leite (nominal)'!G212*($S$217/S212)</f>
        <v>191.57109430395769</v>
      </c>
      <c r="H212">
        <f>'precos leite (nominal)'!H212*($S$217/S212)</f>
        <v>82.7908228391546</v>
      </c>
      <c r="I212">
        <f>'precos leite (nominal)'!I212*($S$217/S212)</f>
        <v>1329.3684228111579</v>
      </c>
      <c r="J212">
        <f>'precos leite (nominal)'!J212*($S$217/S212)</f>
        <v>2190.2925881958231</v>
      </c>
      <c r="K212" s="15">
        <f>'precos leite (nominal)'!K212*($S$217/S212)</f>
        <v>3.336928079366964</v>
      </c>
      <c r="L212" s="15">
        <f>'precos leite (nominal)'!L212*($S$217/S212)</f>
        <v>2.9302245087993177</v>
      </c>
      <c r="M212" s="15">
        <f>'precos leite (nominal)'!M212*($S$217/S212)</f>
        <v>3.1775988255547132</v>
      </c>
      <c r="N212" s="15">
        <f>'precos leite (nominal)'!N212*($S$217/S212)</f>
        <v>2.8222885314068615</v>
      </c>
      <c r="O212" s="15">
        <f>'[1]dados mensais - Liquido (R$)'!D216*($S$217/S212)</f>
        <v>3.4329497019116091</v>
      </c>
      <c r="P212" s="15">
        <f>'[1]dados mensais - Liquido (R$)'!H216*($S$217/S212)</f>
        <v>3.5792539406783717</v>
      </c>
      <c r="Q212" s="15">
        <f>'[1]dados mensais - Liquido (R$)'!E216*($S$217/S212)</f>
        <v>3.5867256547354729</v>
      </c>
      <c r="R212" s="15">
        <f>'[1]dados mensais - Liquido (R$)'!C216*($S$217/S212)</f>
        <v>3.6411480044216602</v>
      </c>
      <c r="S212" s="10">
        <f t="shared" si="8"/>
        <v>265.74383391862739</v>
      </c>
      <c r="T212" s="7">
        <f>'[2]Variações de Índices de Preços'!H1003</f>
        <v>-0.68</v>
      </c>
      <c r="U212" s="17">
        <f t="shared" si="7"/>
        <v>0.37630224011376573</v>
      </c>
      <c r="V212" s="17">
        <f>'precos leite (nominal)'!B212*U212</f>
        <v>1.3436624087742233</v>
      </c>
      <c r="W212" s="17">
        <f>'precos leite (nominal)'!B212*'precos infla e deflacionados'!$U212</f>
        <v>1.3436624087742233</v>
      </c>
      <c r="X212" s="17">
        <f>'precos leite (nominal)'!C212*'precos infla e deflacionados'!$U212</f>
        <v>2.1110555670382261</v>
      </c>
      <c r="Y212" s="17">
        <f>'precos leite (nominal)'!D212*'precos infla e deflacionados'!$U212</f>
        <v>12.678563225033052</v>
      </c>
      <c r="Z212" s="17">
        <f>'precos leite (nominal)'!E212*'precos infla e deflacionados'!$U212</f>
        <v>16.35409535534426</v>
      </c>
      <c r="AA212" s="17">
        <f>'precos leite (nominal)'!F212*'precos infla e deflacionados'!$U212</f>
        <v>1.7159382149187716</v>
      </c>
      <c r="AB212" s="5">
        <f>'precos leite (nominal)'!G212*'precos infla e deflacionados'!$U212</f>
        <v>71.396719974499348</v>
      </c>
      <c r="AC212" s="5">
        <f>'precos leite (nominal)'!H212*'precos infla e deflacionados'!$U212</f>
        <v>30.855350156985502</v>
      </c>
      <c r="AD212" s="5">
        <f>'precos leite (nominal)'!I212*'precos infla e deflacionados'!$U212</f>
        <v>495.44293397309923</v>
      </c>
      <c r="AE212" s="5">
        <f>'precos leite (nominal)'!J212*'precos infla e deflacionados'!$U212</f>
        <v>816.30116041158874</v>
      </c>
    </row>
    <row r="213" spans="1:31" x14ac:dyDescent="0.25">
      <c r="A213" s="1">
        <f>'precos leite (nominal)'!A213</f>
        <v>44778</v>
      </c>
      <c r="B213">
        <f>'precos leite (nominal)'!B213*($S$217/S213)</f>
        <v>3.0882522703927733</v>
      </c>
      <c r="C213">
        <f>'precos leite (nominal)'!C213*($S$217/S213)</f>
        <v>5.5530983205645095</v>
      </c>
      <c r="D213">
        <f>'precos leite (nominal)'!D213*($S$217/S213)</f>
        <v>34.676464330240414</v>
      </c>
      <c r="E213">
        <f>'precos leite (nominal)'!E213*($S$217/S213)</f>
        <v>39.67222614052929</v>
      </c>
      <c r="F213">
        <f>'precos leite (nominal)'!F213*($S$217/S213)</f>
        <v>3.2595741358544714</v>
      </c>
      <c r="G213">
        <f>'precos leite (nominal)'!G213*($S$217/S213)</f>
        <v>189.67637395122094</v>
      </c>
      <c r="H213">
        <f>'precos leite (nominal)'!H213*($S$217/S213)</f>
        <v>83.622505652423342</v>
      </c>
      <c r="I213">
        <f>'precos leite (nominal)'!I213*($S$217/S213)</f>
        <v>1319.343288666681</v>
      </c>
      <c r="J213">
        <f>'precos leite (nominal)'!J213*($S$217/S213)</f>
        <v>2014.2485135494267</v>
      </c>
      <c r="K213" s="15">
        <f>'precos leite (nominal)'!K213*($S$217/S213)</f>
        <v>2.6265749720626292</v>
      </c>
      <c r="L213" s="15">
        <f>'precos leite (nominal)'!L213*($S$217/S213)</f>
        <v>2.5659772933090235</v>
      </c>
      <c r="M213" s="15">
        <f>'precos leite (nominal)'!M213*($S$217/S213)</f>
        <v>2.6475510916311844</v>
      </c>
      <c r="N213" s="15">
        <f>'precos leite (nominal)'!N213*($S$217/S213)</f>
        <v>2.6100575445762781</v>
      </c>
      <c r="O213" s="15">
        <f>'[1]dados mensais - Liquido (R$)'!D217*($S$217/S213)</f>
        <v>2.8529549291454956</v>
      </c>
      <c r="P213" s="15">
        <f>'[1]dados mensais - Liquido (R$)'!H217*($S$217/S213)</f>
        <v>2.9230779955292667</v>
      </c>
      <c r="Q213" s="15">
        <f>'[1]dados mensais - Liquido (R$)'!E217*($S$217/S213)</f>
        <v>3.0577507631940519</v>
      </c>
      <c r="R213" s="15">
        <f>'[1]dados mensais - Liquido (R$)'!C217*($S$217/S213)</f>
        <v>3.1761087711944049</v>
      </c>
      <c r="S213" s="10">
        <f t="shared" si="8"/>
        <v>264.78715611652029</v>
      </c>
      <c r="T213" s="7">
        <f>'[2]Variações de Índices de Preços'!H1004</f>
        <v>-0.36</v>
      </c>
      <c r="U213" s="17">
        <f t="shared" si="7"/>
        <v>0.37766182267539722</v>
      </c>
      <c r="V213" s="17">
        <f>'precos leite (nominal)'!B213*U213</f>
        <v>1.1509621707855406</v>
      </c>
      <c r="W213" s="17">
        <f>'precos leite (nominal)'!B213*'precos infla e deflacionados'!$U213</f>
        <v>1.1509621707855406</v>
      </c>
      <c r="X213" s="17">
        <f>'precos leite (nominal)'!C213*'precos infla e deflacionados'!$U213</f>
        <v>2.0695867882611769</v>
      </c>
      <c r="Y213" s="17">
        <f>'precos leite (nominal)'!D213*'precos infla e deflacionados'!$U213</f>
        <v>12.923587571952092</v>
      </c>
      <c r="Z213" s="17">
        <f>'precos leite (nominal)'!E213*'precos infla e deflacionados'!$U213</f>
        <v>14.785460357741801</v>
      </c>
      <c r="AA213" s="17">
        <f>'precos leite (nominal)'!F213*'precos infla e deflacionados'!$U213</f>
        <v>1.2148121962725278</v>
      </c>
      <c r="AB213" s="5">
        <f>'precos leite (nominal)'!G213*'precos infla e deflacionados'!$U213</f>
        <v>70.690575767588399</v>
      </c>
      <c r="AC213" s="5">
        <f>'precos leite (nominal)'!H213*'precos infla e deflacionados'!$U213</f>
        <v>31.165310410343647</v>
      </c>
      <c r="AD213" s="5">
        <f>'precos leite (nominal)'!I213*'precos infla e deflacionados'!$U213</f>
        <v>491.70666207978149</v>
      </c>
      <c r="AE213" s="5">
        <f>'precos leite (nominal)'!J213*'precos infla e deflacionados'!$U213</f>
        <v>750.69121259369945</v>
      </c>
    </row>
    <row r="214" spans="1:31" x14ac:dyDescent="0.25">
      <c r="A214" s="1">
        <f>'precos leite (nominal)'!A214</f>
        <v>44810</v>
      </c>
      <c r="B214">
        <f>'precos leite (nominal)'!B214*($S$217/S214)</f>
        <v>2.8944851248913412</v>
      </c>
      <c r="C214">
        <f>'precos leite (nominal)'!C214*($S$217/S214)</f>
        <v>4.9188258854935185</v>
      </c>
      <c r="D214">
        <f>'precos leite (nominal)'!D214*($S$217/S214)</f>
        <v>33.49679776567487</v>
      </c>
      <c r="E214">
        <f>'precos leite (nominal)'!E214*($S$217/S214)</f>
        <v>34.157383886660568</v>
      </c>
      <c r="F214">
        <f>'precos leite (nominal)'!F214*($S$217/S214)</f>
        <v>2.6355692416762793</v>
      </c>
      <c r="G214">
        <f>'precos leite (nominal)'!G214*($S$217/S214)</f>
        <v>190.31365159128961</v>
      </c>
      <c r="H214">
        <f>'precos leite (nominal)'!H214*($S$217/S214)</f>
        <v>85.424190279788846</v>
      </c>
      <c r="I214">
        <f>'precos leite (nominal)'!I214*($S$217/S214)</f>
        <v>1319.0685292476451</v>
      </c>
      <c r="J214">
        <f>'precos leite (nominal)'!J214*($S$217/S214)</f>
        <v>1768.2680594096737</v>
      </c>
      <c r="K214" s="15">
        <f>'precos leite (nominal)'!K214*($S$217/S214)</f>
        <v>2.3453856154012276</v>
      </c>
      <c r="L214" s="15">
        <f>'precos leite (nominal)'!L214*($S$217/S214)</f>
        <v>2.4927471346980377</v>
      </c>
      <c r="M214" s="15">
        <f>'precos leite (nominal)'!M214*($S$217/S214)</f>
        <v>2.2957908420103013</v>
      </c>
      <c r="N214" s="15">
        <f>'precos leite (nominal)'!N214*($S$217/S214)</f>
        <v>2.8384877475585535</v>
      </c>
      <c r="O214" s="15">
        <f>'[1]dados mensais - Liquido (R$)'!D218*($S$217/S214)</f>
        <v>2.6054532898015981</v>
      </c>
      <c r="P214" s="15">
        <f>'[1]dados mensais - Liquido (R$)'!H218*($S$217/S214)</f>
        <v>2.7654167597141353</v>
      </c>
      <c r="Q214" s="15">
        <f>'[1]dados mensais - Liquido (R$)'!E218*($S$217/S214)</f>
        <v>2.7968200076194552</v>
      </c>
      <c r="R214" s="15">
        <f>'[1]dados mensais - Liquido (R$)'!C218*($S$217/S214)</f>
        <v>3.0066831368249121</v>
      </c>
      <c r="S214" s="10">
        <f t="shared" si="8"/>
        <v>264.01927336378236</v>
      </c>
      <c r="T214" s="7">
        <f>'[2]Variações de Índices de Preços'!H1005</f>
        <v>-0.28999999999999998</v>
      </c>
      <c r="U214" s="17">
        <f t="shared" si="7"/>
        <v>0.37876022733466774</v>
      </c>
      <c r="V214" s="17">
        <f>'precos leite (nominal)'!B214*U214</f>
        <v>1.0787470034718671</v>
      </c>
      <c r="W214" s="17">
        <f>'precos leite (nominal)'!B214*'precos infla e deflacionados'!$U214</f>
        <v>1.0787470034718671</v>
      </c>
      <c r="X214" s="17">
        <f>'precos leite (nominal)'!C214*'precos infla e deflacionados'!$U214</f>
        <v>1.8331995002997918</v>
      </c>
      <c r="Y214" s="17">
        <f>'precos leite (nominal)'!D214*'precos infla e deflacionados'!$U214</f>
        <v>12.483937092950649</v>
      </c>
      <c r="Z214" s="17">
        <f>'precos leite (nominal)'!E214*'precos infla e deflacionados'!$U214</f>
        <v>12.730131240718183</v>
      </c>
      <c r="AA214" s="17">
        <f>'precos leite (nominal)'!F214*'precos infla e deflacionados'!$U214</f>
        <v>0.98225152288790496</v>
      </c>
      <c r="AB214" s="5">
        <f>'precos leite (nominal)'!G214*'precos infla e deflacionados'!$U214</f>
        <v>70.928083066793988</v>
      </c>
      <c r="AC214" s="5">
        <f>'precos leite (nominal)'!H214*'precos infla e deflacionados'!$U214</f>
        <v>31.836781089622001</v>
      </c>
      <c r="AD214" s="5">
        <f>'precos leite (nominal)'!I214*'precos infla e deflacionados'!$U214</f>
        <v>491.60426186448524</v>
      </c>
      <c r="AE214" s="5">
        <f>'precos leite (nominal)'!J214*'precos infla e deflacionados'!$U214</f>
        <v>659.0166430704345</v>
      </c>
    </row>
    <row r="215" spans="1:31" x14ac:dyDescent="0.25">
      <c r="A215" s="1">
        <f>'precos leite (nominal)'!A215</f>
        <v>44835</v>
      </c>
      <c r="B215">
        <f>'precos leite (nominal)'!B215*($S$217/S215)</f>
        <v>2.7245445601139999</v>
      </c>
      <c r="C215">
        <f>'precos leite (nominal)'!C215*($S$217/S215)</f>
        <v>4.3646058144000008</v>
      </c>
      <c r="D215">
        <f>'precos leite (nominal)'!D215*($S$217/S215)</f>
        <v>34.068173162400001</v>
      </c>
      <c r="E215">
        <f>'precos leite (nominal)'!E215*($S$217/S215)</f>
        <v>32.653717574399998</v>
      </c>
      <c r="F215">
        <f>'precos leite (nominal)'!F215*($S$217/S215)</f>
        <v>2.6807301144000002</v>
      </c>
      <c r="G215">
        <f>'precos leite (nominal)'!G215*($S$217/S215)</f>
        <v>185.62506876576001</v>
      </c>
      <c r="H215">
        <f>'precos leite (nominal)'!H215*($S$217/S215)</f>
        <v>85.397756125499981</v>
      </c>
      <c r="I215">
        <f>'precos leite (nominal)'!I215*($S$217/S215)</f>
        <v>1147.2164318066402</v>
      </c>
      <c r="J215">
        <f>'precos leite (nominal)'!J215*($S$217/S215)</f>
        <v>1800.6565210966801</v>
      </c>
      <c r="K215" s="15">
        <f>'precos leite (nominal)'!K215*($S$217/S215)</f>
        <v>2.308492552158</v>
      </c>
      <c r="L215" s="15">
        <f>'precos leite (nominal)'!L215*($S$217/S215)</f>
        <v>2.4029579789280002</v>
      </c>
      <c r="M215" s="15">
        <f>'precos leite (nominal)'!M215*($S$217/S215)</f>
        <v>2.4884315094600002</v>
      </c>
      <c r="N215" s="15">
        <f>'precos leite (nominal)'!N215*($S$217/S215)</f>
        <v>2.749802695614</v>
      </c>
      <c r="O215" s="15">
        <f>'[1]dados mensais - Liquido (R$)'!D219*($S$217/S215)</f>
        <v>2.5339971859020003</v>
      </c>
      <c r="P215" s="15">
        <f>'[1]dados mensais - Liquido (R$)'!H219*($S$217/S215)</f>
        <v>2.6426071685520003</v>
      </c>
      <c r="Q215" s="15">
        <f>'[1]dados mensais - Liquido (R$)'!E219*($S$217/S215)</f>
        <v>2.7199980957240002</v>
      </c>
      <c r="R215" s="15">
        <f>'[1]dados mensais - Liquido (R$)'!C219*($S$217/S215)</f>
        <v>2.7658668697920001</v>
      </c>
      <c r="S215" s="10">
        <f t="shared" si="8"/>
        <v>265.57698707662865</v>
      </c>
      <c r="T215" s="7">
        <f>'[2]Variações de Índices de Preços'!H1006</f>
        <v>0.59</v>
      </c>
      <c r="U215" s="17">
        <f t="shared" si="7"/>
        <v>0.37653864930377551</v>
      </c>
      <c r="V215" s="17">
        <f>'precos leite (nominal)'!B215*U215</f>
        <v>1.0154117755774914</v>
      </c>
      <c r="W215" s="17">
        <f>'precos leite (nominal)'!B215*'precos infla e deflacionados'!$U215</f>
        <v>1.0154117755774914</v>
      </c>
      <c r="X215" s="17">
        <f>'precos leite (nominal)'!C215*'precos infla e deflacionados'!$U215</f>
        <v>1.6266469649923103</v>
      </c>
      <c r="Y215" s="17">
        <f>'precos leite (nominal)'!D215*'precos infla e deflacionados'!$U215</f>
        <v>12.696883254523311</v>
      </c>
      <c r="Z215" s="17">
        <f>'precos leite (nominal)'!E215*'precos infla e deflacionados'!$U215</f>
        <v>12.169729145498025</v>
      </c>
      <c r="AA215" s="17">
        <f>'precos leite (nominal)'!F215*'precos infla e deflacionados'!$U215</f>
        <v>0.99908254948601771</v>
      </c>
      <c r="AB215" s="5">
        <f>'precos leite (nominal)'!G215*'precos infla e deflacionados'!$U215</f>
        <v>69.180692959284073</v>
      </c>
      <c r="AC215" s="5">
        <f>'precos leite (nominal)'!H215*'precos infla e deflacionados'!$U215</f>
        <v>31.826929332401615</v>
      </c>
      <c r="AD215" s="5">
        <f>'precos leite (nominal)'!I215*'precos infla e deflacionados'!$U215</f>
        <v>427.55662397524276</v>
      </c>
      <c r="AE215" s="5">
        <f>'precos leite (nominal)'!J215*'precos infla e deflacionados'!$U215</f>
        <v>671.08751387625114</v>
      </c>
    </row>
    <row r="216" spans="1:31" x14ac:dyDescent="0.25">
      <c r="A216" s="1">
        <f>'precos leite (nominal)'!A216</f>
        <v>44866</v>
      </c>
      <c r="B216">
        <f>'precos leite (nominal)'!B216*($S$217/S216)</f>
        <v>2.54427732</v>
      </c>
      <c r="C216">
        <f>'precos leite (nominal)'!C216*($S$217/S216)</f>
        <v>4.1153579999999996</v>
      </c>
      <c r="D216">
        <f>'precos leite (nominal)'!D216*($S$217/S216)</f>
        <v>32.299019999999999</v>
      </c>
      <c r="E216">
        <f>'precos leite (nominal)'!E216*($S$217/S216)</f>
        <v>30.789720000000003</v>
      </c>
      <c r="F216">
        <f>'precos leite (nominal)'!F216*($S$217/S216)</f>
        <v>2.3813399999999998</v>
      </c>
      <c r="G216">
        <f>'precos leite (nominal)'!G216*($S$217/S216)</f>
        <v>187.28149049999999</v>
      </c>
      <c r="H216">
        <f>'precos leite (nominal)'!H216*($S$217/S216)</f>
        <v>85.519956600000015</v>
      </c>
      <c r="I216">
        <f>'precos leite (nominal)'!I216*($S$217/S216)</f>
        <v>968.17872060000002</v>
      </c>
      <c r="J216">
        <f>'precos leite (nominal)'!J216*($S$217/S216)</f>
        <v>1843.3855673999994</v>
      </c>
      <c r="K216" s="15">
        <f>'precos leite (nominal)'!K216*($S$217/S216)</f>
        <v>2.2699871999999996</v>
      </c>
      <c r="L216" s="15">
        <f>'precos leite (nominal)'!L216*($S$217/S216)</f>
        <v>2.2959471599999999</v>
      </c>
      <c r="M216" s="15">
        <f>'precos leite (nominal)'!M216*($S$217/S216)</f>
        <v>2.4110564399999999</v>
      </c>
      <c r="N216" s="15">
        <f>'precos leite (nominal)'!N216*($S$217/S216)</f>
        <v>2.6219559599999998</v>
      </c>
      <c r="O216" s="15">
        <f>'[1]dados mensais - Liquido (R$)'!D220*($S$217/S216)</f>
        <v>2.4663974400000002</v>
      </c>
      <c r="P216" s="15">
        <f>'[1]dados mensais - Liquido (R$)'!H220*($S$217/S216)</f>
        <v>2.5308948599999996</v>
      </c>
      <c r="Q216" s="15">
        <f>'[1]dados mensais - Liquido (R$)'!E220*($S$217/S216)</f>
        <v>2.6194404599999999</v>
      </c>
      <c r="R216" s="15">
        <f>'[1]dados mensais - Liquido (R$)'!C220*($S$217/S216)</f>
        <v>2.5310960999999996</v>
      </c>
      <c r="S216" s="10">
        <f t="shared" si="8"/>
        <v>266.66585272364284</v>
      </c>
      <c r="T216" s="7">
        <f>'[2]Variações de Índices de Preços'!H1007</f>
        <v>0.41</v>
      </c>
      <c r="U216" s="17">
        <f t="shared" si="7"/>
        <v>0.37500114461087092</v>
      </c>
      <c r="V216" s="17">
        <f>'precos leite (nominal)'!B216*U216</f>
        <v>0.94822789426304821</v>
      </c>
      <c r="W216" s="17">
        <f>'precos leite (nominal)'!B216*'precos infla e deflacionados'!$U216</f>
        <v>0.94822789426304821</v>
      </c>
      <c r="X216" s="17">
        <f>'precos leite (nominal)'!C216*'precos infla e deflacionados'!$U216</f>
        <v>1.5337546814584619</v>
      </c>
      <c r="Y216" s="17">
        <f>'precos leite (nominal)'!D216*'precos infla e deflacionados'!$U216</f>
        <v>12.037536742008957</v>
      </c>
      <c r="Z216" s="17">
        <f>'precos leite (nominal)'!E216*'precos infla e deflacionados'!$U216</f>
        <v>11.47503502509265</v>
      </c>
      <c r="AA216" s="17">
        <f>'precos leite (nominal)'!F216*'precos infla e deflacionados'!$U216</f>
        <v>0.88750270891239447</v>
      </c>
      <c r="AB216" s="5">
        <f>'precos leite (nominal)'!G216*'precos infla e deflacionados'!$U216</f>
        <v>69.798025543559874</v>
      </c>
      <c r="AC216" s="5">
        <f>'precos leite (nominal)'!H216*'precos infla e deflacionados'!$U216</f>
        <v>31.872472283911755</v>
      </c>
      <c r="AD216" s="5">
        <f>'precos leite (nominal)'!I216*'precos infla e deflacionados'!$U216</f>
        <v>360.83097635945995</v>
      </c>
      <c r="AE216" s="5">
        <f>'precos leite (nominal)'!J216*'precos infla e deflacionados'!$U216</f>
        <v>687.01222195801984</v>
      </c>
    </row>
    <row r="217" spans="1:31" x14ac:dyDescent="0.25">
      <c r="A217" s="1">
        <f>'precos leite (nominal)'!A217</f>
        <v>44897</v>
      </c>
      <c r="B217">
        <f>'precos leite (nominal)'!B217*($S$217/S217)</f>
        <v>2.5213999999999999</v>
      </c>
      <c r="C217">
        <f>'precos leite (nominal)'!C217*($S$217/S217)</f>
        <v>3.95</v>
      </c>
      <c r="D217">
        <f>'precos leite (nominal)'!D217*($S$217/S217)</f>
        <v>31.3</v>
      </c>
      <c r="E217">
        <f>'precos leite (nominal)'!E217*($S$217/S217)</f>
        <v>30.29</v>
      </c>
      <c r="F217">
        <f>'precos leite (nominal)'!F217*($S$217/S217)</f>
        <v>2.3066666666666666</v>
      </c>
      <c r="G217">
        <f>'precos leite (nominal)'!G217*($S$217/S217)</f>
        <v>182.05333333333331</v>
      </c>
      <c r="H217">
        <f>'precos leite (nominal)'!H217*($S$217/S217)</f>
        <v>86.011904761904745</v>
      </c>
      <c r="I217">
        <f>'precos leite (nominal)'!I217*($S$217/S217)</f>
        <v>1012.3623809523812</v>
      </c>
      <c r="J217">
        <f>'precos leite (nominal)'!J217*($S$217/S217)</f>
        <v>1768.5390476190476</v>
      </c>
      <c r="K217" s="15">
        <f>'precos leite (nominal)'!K217*($S$217/S217)</f>
        <v>2.1903000000000001</v>
      </c>
      <c r="L217" s="15">
        <f>'precos leite (nominal)'!L217*($S$217/S217)</f>
        <v>2.2565</v>
      </c>
      <c r="M217" s="15">
        <f>'precos leite (nominal)'!M217*($S$217/S217)</f>
        <v>2.3378000000000001</v>
      </c>
      <c r="N217" s="15">
        <f>'precos leite (nominal)'!N217*($S$217/S217)</f>
        <v>2.4992999999999999</v>
      </c>
      <c r="O217" s="15">
        <f>'[1]dados mensais - Liquido (R$)'!D221*($S$217/S217)</f>
        <v>2.4533</v>
      </c>
      <c r="P217" s="15">
        <f>'[1]dados mensais - Liquido (R$)'!H221*($S$217/S217)</f>
        <v>2.4931999999999999</v>
      </c>
      <c r="Q217" s="15">
        <f>'[1]dados mensais - Liquido (R$)'!E221*($S$217/S217)</f>
        <v>2.5949</v>
      </c>
      <c r="R217" s="15">
        <f>'[1]dados mensais - Liquido (R$)'!C221*($S$217/S217)</f>
        <v>2.5121000000000002</v>
      </c>
      <c r="S217" s="10">
        <f t="shared" si="8"/>
        <v>268.31918101052941</v>
      </c>
      <c r="T217" s="7">
        <f>'[2]Variações de Índices de Preços'!H1008</f>
        <v>0.62</v>
      </c>
      <c r="U217" s="17">
        <f t="shared" si="7"/>
        <v>0.37269046373570958</v>
      </c>
      <c r="V217" s="17">
        <f>'precos leite (nominal)'!B217*U217</f>
        <v>0.9397017352632181</v>
      </c>
      <c r="W217" s="17">
        <f>'precos leite (nominal)'!B217*'precos infla e deflacionados'!$U217</f>
        <v>0.9397017352632181</v>
      </c>
      <c r="X217" s="17">
        <f>'precos leite (nominal)'!C217*'precos infla e deflacionados'!$U217</f>
        <v>1.4721273317560528</v>
      </c>
      <c r="Y217" s="17">
        <f>'precos leite (nominal)'!D217*'precos infla e deflacionados'!$U217</f>
        <v>11.66521151492771</v>
      </c>
      <c r="Z217" s="17">
        <f>'precos leite (nominal)'!E217*'precos infla e deflacionados'!$U217</f>
        <v>11.288794146554643</v>
      </c>
      <c r="AA217" s="17">
        <f>'precos leite (nominal)'!F217*'precos infla e deflacionados'!$U217</f>
        <v>0.85967266968370337</v>
      </c>
      <c r="AB217" s="5">
        <f>'precos leite (nominal)'!G217*'precos infla e deflacionados'!$U217</f>
        <v>67.849541224631707</v>
      </c>
      <c r="AC217" s="5">
        <f>'precos leite (nominal)'!H217*'precos infla e deflacionados'!$U217</f>
        <v>32.055816672505969</v>
      </c>
      <c r="AD217" s="5">
        <f>'precos leite (nominal)'!I217*'precos infla e deflacionados'!$U217</f>
        <v>377.29780522573003</v>
      </c>
      <c r="AE217" s="5">
        <f>'precos leite (nominal)'!J217*'precos infla e deflacionados'!$U217</f>
        <v>659.11763779185299</v>
      </c>
    </row>
    <row r="218" spans="1:31" x14ac:dyDescent="0.25">
      <c r="A218" s="1">
        <f>'precos leite (nominal)'!A218</f>
        <v>44928</v>
      </c>
      <c r="B218">
        <f>'precos leite (nominal)'!B218*($S$217/S218)</f>
        <v>2.6478663085646077</v>
      </c>
      <c r="C218">
        <f>'precos leite (nominal)'!C218*($S$217/S218)</f>
        <v>4.1380682383368148</v>
      </c>
      <c r="D218">
        <f>'precos leite (nominal)'!D218*($S$217/S218)</f>
        <v>30.488411419476769</v>
      </c>
      <c r="E218">
        <f>'precos leite (nominal)'!E218*($S$217/S218)</f>
        <v>30.846513478563612</v>
      </c>
      <c r="F218">
        <f>'precos leite (nominal)'!F218*($S$217/S218)</f>
        <v>2.8170695314831389</v>
      </c>
      <c r="G218">
        <f>'precos leite (nominal)'!G218*($S$217/S218)</f>
        <v>176.09849615221145</v>
      </c>
      <c r="H218">
        <f>'precos leite (nominal)'!H218*($S$217/S218)</f>
        <v>85.651501587043228</v>
      </c>
      <c r="I218">
        <f>'precos leite (nominal)'!I218*($S$217/S218)</f>
        <v>1003.9486177803096</v>
      </c>
      <c r="J218">
        <f>'precos leite (nominal)'!J218*($S$217/S218)</f>
        <v>1684.3520251756595</v>
      </c>
      <c r="K218" s="15">
        <f>'precos leite (nominal)'!K218*($S$217/S218)</f>
        <v>2.1478165721675118</v>
      </c>
      <c r="L218" s="15">
        <f>'precos leite (nominal)'!L218*($S$217/S218)</f>
        <v>2.3429821943698399</v>
      </c>
      <c r="M218" s="15">
        <f>'precos leite (nominal)'!M218*($S$217/S218)</f>
        <v>2.440763951059385</v>
      </c>
      <c r="N218" s="15">
        <f>'precos leite (nominal)'!N218*($S$217/S218)</f>
        <v>2.6121555754501142</v>
      </c>
      <c r="O218" s="15">
        <f>'[1]dados mensais - Liquido (R$)'!D222*($S$217/S218)</f>
        <v>2.5509798070227792</v>
      </c>
      <c r="P218" s="15">
        <f>'[1]dados mensais - Liquido (R$)'!H222*($S$217/S218)</f>
        <v>2.6568188600417786</v>
      </c>
      <c r="Q218" s="15">
        <f>'[1]dados mensais - Liquido (R$)'!E222*($S$217/S218)</f>
        <v>2.7156072814085346</v>
      </c>
      <c r="R218" s="15">
        <f>'[1]dados mensais - Liquido (R$)'!C222*($S$217/S218)</f>
        <v>2.6550283497463441</v>
      </c>
      <c r="S218" s="10">
        <f t="shared" ref="S218:S224" si="9">S217*(1+T218/100)</f>
        <v>269.74127266988523</v>
      </c>
      <c r="T218" s="7">
        <f>'[2]Variações de Índices de Preços'!H1009</f>
        <v>0.53</v>
      </c>
      <c r="U218" s="17">
        <f t="shared" ref="U218:U224" si="10">$S$2/S218</f>
        <v>0.37072561796051878</v>
      </c>
      <c r="V218" s="17">
        <f>'precos leite (nominal)'!B218*U218</f>
        <v>0.98683452244910497</v>
      </c>
      <c r="W218" s="17">
        <f>'precos leite (nominal)'!B218*'precos infla e deflacionados'!$U218</f>
        <v>0.98683452244910497</v>
      </c>
      <c r="X218" s="17">
        <f>'precos leite (nominal)'!C218*'precos infla e deflacionados'!$U218</f>
        <v>1.5422185707157583</v>
      </c>
      <c r="Y218" s="17">
        <f>'precos leite (nominal)'!D218*'precos infla e deflacionados'!$U218</f>
        <v>11.3627401904899</v>
      </c>
      <c r="Z218" s="17">
        <f>'precos leite (nominal)'!E218*'precos infla e deflacionados'!$U218</f>
        <v>11.496201412955688</v>
      </c>
      <c r="AA218" s="17">
        <f>'precos leite (nominal)'!F218*'precos infla e deflacionados'!$U218</f>
        <v>1.049894950064189</v>
      </c>
      <c r="AB218" s="5">
        <f>'precos leite (nominal)'!G218*'precos infla e deflacionados'!$U218</f>
        <v>65.630230194128757</v>
      </c>
      <c r="AC218" s="5">
        <f>'precos leite (nominal)'!H218*'precos infla e deflacionados'!$U218</f>
        <v>31.921497846135004</v>
      </c>
      <c r="AD218" s="5">
        <f>'precos leite (nominal)'!I218*'precos infla e deflacionados'!$U218</f>
        <v>374.16207592736822</v>
      </c>
      <c r="AE218" s="5">
        <f>'precos leite (nominal)'!J218*'precos infla e deflacionados'!$U218</f>
        <v>627.74193735689812</v>
      </c>
    </row>
    <row r="219" spans="1:31" x14ac:dyDescent="0.25">
      <c r="A219" s="1">
        <f>'precos leite (nominal)'!A219</f>
        <v>44959</v>
      </c>
      <c r="B219">
        <f>'precos leite (nominal)'!B219*($S$217/S219)</f>
        <v>2.6906187369575121</v>
      </c>
      <c r="C219">
        <f>'precos leite (nominal)'!C219*($S$217/S219)</f>
        <v>4.3896661458648376</v>
      </c>
      <c r="D219">
        <f>'precos leite (nominal)'!D219*($S$217/S219)</f>
        <v>29.938509556628723</v>
      </c>
      <c r="E219">
        <f>'precos leite (nominal)'!E219*($S$217/S219)</f>
        <v>31.595731831921515</v>
      </c>
      <c r="F219">
        <f>'precos leite (nominal)'!F219*($S$217/S219)</f>
        <v>3.0172296270464667</v>
      </c>
      <c r="G219">
        <f>'precos leite (nominal)'!G219*($S$217/S219)</f>
        <v>170.26588820535483</v>
      </c>
      <c r="H219">
        <f>'precos leite (nominal)'!H219*($S$217/S219)</f>
        <v>84.581906735677791</v>
      </c>
      <c r="I219">
        <f>'precos leite (nominal)'!I219*($S$217/S219)</f>
        <v>1114.2150928169203</v>
      </c>
      <c r="J219">
        <f>'precos leite (nominal)'!J219*($S$217/S219)</f>
        <v>1634.6913958602156</v>
      </c>
      <c r="K219" s="15">
        <f>'precos leite (nominal)'!K219*($S$217/S219)</f>
        <v>0</v>
      </c>
      <c r="L219" s="15">
        <f>'precos leite (nominal)'!L219*($S$217/S219)</f>
        <v>2.4285211425853128</v>
      </c>
      <c r="M219" s="15">
        <f>'precos leite (nominal)'!M219*($S$217/S219)</f>
        <v>2.5317029580588999</v>
      </c>
      <c r="N219" s="15">
        <f>'precos leite (nominal)'!N219*($S$217/S219)</f>
        <v>2.6663522679264391</v>
      </c>
      <c r="O219" s="15">
        <f>'[1]dados mensais - Liquido (R$)'!D223*($S$217/S219)</f>
        <v>2.5743172451378578</v>
      </c>
      <c r="P219" s="15">
        <f>'[1]dados mensais - Liquido (R$)'!H223*($S$217/S219)</f>
        <v>2.7094597759206627</v>
      </c>
      <c r="Q219" s="15">
        <f>'[1]dados mensais - Liquido (R$)'!E223*($S$217/S219)</f>
        <v>2.7885724107292829</v>
      </c>
      <c r="R219" s="15">
        <f>'[1]dados mensais - Liquido (R$)'!C223*($S$217/S219)</f>
        <v>2.7186336849446047</v>
      </c>
      <c r="S219" s="10">
        <f t="shared" si="9"/>
        <v>272.00709936031228</v>
      </c>
      <c r="T219" s="7">
        <f>'[2]Variações de Índices de Preços'!H1010</f>
        <v>0.84</v>
      </c>
      <c r="U219" s="17">
        <f t="shared" si="10"/>
        <v>0.36763746326905866</v>
      </c>
      <c r="V219" s="17">
        <f>'precos leite (nominal)'!B219*U219</f>
        <v>1.0027679448126843</v>
      </c>
      <c r="W219" s="17">
        <f>'precos leite (nominal)'!B219*'precos infla e deflacionados'!$U219</f>
        <v>1.0027679448126843</v>
      </c>
      <c r="X219" s="17">
        <f>'precos leite (nominal)'!C219*'precos infla e deflacionados'!$U219</f>
        <v>1.635986711547311</v>
      </c>
      <c r="Y219" s="17">
        <f>'precos leite (nominal)'!D219*'precos infla e deflacionados'!$U219</f>
        <v>11.157797010215932</v>
      </c>
      <c r="Z219" s="17">
        <f>'precos leite (nominal)'!E219*'precos infla e deflacionados'!$U219</f>
        <v>11.77542794850795</v>
      </c>
      <c r="AA219" s="17">
        <f>'precos leite (nominal)'!F219*'precos infla e deflacionados'!$U219</f>
        <v>1.1244927089010697</v>
      </c>
      <c r="AB219" s="5">
        <f>'precos leite (nominal)'!G219*'precos infla e deflacionados'!$U219</f>
        <v>63.456472833626172</v>
      </c>
      <c r="AC219" s="5">
        <f>'precos leite (nominal)'!H219*'precos infla e deflacionados'!$U219</f>
        <v>31.52287004497029</v>
      </c>
      <c r="AD219" s="5">
        <f>'precos leite (nominal)'!I219*'precos infla e deflacionados'!$U219</f>
        <v>415.25733964326474</v>
      </c>
      <c r="AE219" s="5">
        <f>'precos leite (nominal)'!J219*'precos infla e deflacionados'!$U219</f>
        <v>609.2338943879181</v>
      </c>
    </row>
    <row r="220" spans="1:31" x14ac:dyDescent="0.25">
      <c r="A220" s="1">
        <f>'precos leite (nominal)'!A220</f>
        <v>44990</v>
      </c>
      <c r="B220">
        <f>'precos leite (nominal)'!B220*($S$217/S220)</f>
        <v>2.7543187642283433</v>
      </c>
      <c r="C220">
        <f>'precos leite (nominal)'!C220*($S$217/S220)</f>
        <v>4.3489243645710687</v>
      </c>
      <c r="D220">
        <f>'precos leite (nominal)'!D220*($S$217/S220)</f>
        <v>29.913547318468563</v>
      </c>
      <c r="E220">
        <f>'precos leite (nominal)'!E220*($S$217/S220)</f>
        <v>30.775496291626798</v>
      </c>
      <c r="F220">
        <f>'precos leite (nominal)'!F220*($S$217/S220)</f>
        <v>2.9515875405852383</v>
      </c>
      <c r="G220">
        <f>'precos leite (nominal)'!G220*($S$217/S220)</f>
        <v>158.7991930603028</v>
      </c>
      <c r="H220">
        <f>'precos leite (nominal)'!H220*($S$217/S220)</f>
        <v>83.139748139223599</v>
      </c>
      <c r="I220">
        <f>'precos leite (nominal)'!I220*($S$217/S220)</f>
        <v>1082.0240505820921</v>
      </c>
      <c r="J220">
        <f>'precos leite (nominal)'!J220*($S$217/S220)</f>
        <v>1601.2742065535376</v>
      </c>
      <c r="K220" s="15">
        <f>'precos leite (nominal)'!K220*($S$217/S220)</f>
        <v>0</v>
      </c>
      <c r="L220" s="15">
        <f>'precos leite (nominal)'!L220*($S$217/S220)</f>
        <v>2.3786853196758648</v>
      </c>
      <c r="M220" s="15">
        <f>'precos leite (nominal)'!M220*($S$217/S220)</f>
        <v>2.4896612499699868</v>
      </c>
      <c r="N220" s="15">
        <f>'precos leite (nominal)'!N220*($S$217/S220)</f>
        <v>2.6048489763829505</v>
      </c>
      <c r="O220" s="15">
        <f>'[1]dados mensais - Liquido (R$)'!D224*($S$217/S220)</f>
        <v>2.6596023259278878</v>
      </c>
      <c r="P220" s="15">
        <f>'[1]dados mensais - Liquido (R$)'!H224*($S$217/S220)</f>
        <v>2.727089012576299</v>
      </c>
      <c r="Q220" s="15">
        <f>'[1]dados mensais - Liquido (R$)'!E224*($S$217/S220)</f>
        <v>2.8029013427154439</v>
      </c>
      <c r="R220" s="15">
        <f>'[1]dados mensais - Liquido (R$)'!C224*($S$217/S220)</f>
        <v>2.7854664657583794</v>
      </c>
      <c r="S220" s="10">
        <f t="shared" si="9"/>
        <v>273.93834976577051</v>
      </c>
      <c r="T220" s="7">
        <f>'[2]Variações de Índices de Preços'!H1011</f>
        <v>0.71</v>
      </c>
      <c r="U220" s="17">
        <f t="shared" si="10"/>
        <v>0.36504563923052197</v>
      </c>
      <c r="V220" s="17">
        <f>'precos leite (nominal)'!B220*U220</f>
        <v>1.0265083375162276</v>
      </c>
      <c r="W220" s="17">
        <f>'precos leite (nominal)'!B220*'precos infla e deflacionados'!$U220</f>
        <v>1.0265083375162276</v>
      </c>
      <c r="X220" s="17">
        <f>'precos leite (nominal)'!C220*'precos infla e deflacionados'!$U220</f>
        <v>1.6208026381835177</v>
      </c>
      <c r="Y220" s="17">
        <f>'precos leite (nominal)'!D220*'precos infla e deflacionados'!$U220</f>
        <v>11.148493822100141</v>
      </c>
      <c r="Z220" s="17">
        <f>'precos leite (nominal)'!E220*'precos infla e deflacionados'!$U220</f>
        <v>11.469733984623002</v>
      </c>
      <c r="AA220" s="17">
        <f>'precos leite (nominal)'!F220*'precos infla e deflacionados'!$U220</f>
        <v>1.1000285292572549</v>
      </c>
      <c r="AB220" s="5">
        <f>'precos leite (nominal)'!G220*'precos infla e deflacionados'!$U220</f>
        <v>59.182944902500729</v>
      </c>
      <c r="AC220" s="5">
        <f>'precos leite (nominal)'!H220*'precos infla e deflacionados'!$U220</f>
        <v>30.985391288877342</v>
      </c>
      <c r="AD220" s="5">
        <f>'precos leite (nominal)'!I220*'precos infla e deflacionados'!$U220</f>
        <v>403.26004518463077</v>
      </c>
      <c r="AE220" s="5">
        <f>'precos leite (nominal)'!J220*'precos infla e deflacionados'!$U220</f>
        <v>596.77962660846833</v>
      </c>
    </row>
    <row r="221" spans="1:31" x14ac:dyDescent="0.25">
      <c r="A221" s="1">
        <f>'precos leite (nominal)'!A221</f>
        <v>45021</v>
      </c>
      <c r="B221">
        <f>'precos leite (nominal)'!B221*($S$217/S221)</f>
        <v>2.8194947424839722</v>
      </c>
      <c r="C221">
        <f>'precos leite (nominal)'!C221*($S$217/S221)</f>
        <v>4.4977955561879606</v>
      </c>
      <c r="D221">
        <f>'precos leite (nominal)'!D221*($S$217/S221)</f>
        <v>30.59863946558173</v>
      </c>
      <c r="E221">
        <f>'precos leite (nominal)'!E221*($S$217/S221)</f>
        <v>32.166053068495714</v>
      </c>
      <c r="F221">
        <f>'precos leite (nominal)'!F221*($S$217/S221)</f>
        <v>3.2997301504078362</v>
      </c>
      <c r="G221">
        <f>'precos leite (nominal)'!G221*($S$217/S221)</f>
        <v>141.35496202511251</v>
      </c>
      <c r="H221">
        <f>'precos leite (nominal)'!H221*($S$217/S221)</f>
        <v>72.830105629394652</v>
      </c>
      <c r="I221">
        <f>'precos leite (nominal)'!I221*($S$217/S221)</f>
        <v>1078.3367491078463</v>
      </c>
      <c r="J221">
        <f>'precos leite (nominal)'!J221*($S$217/S221)</f>
        <v>1551.9720368811384</v>
      </c>
      <c r="K221" s="15">
        <f>'precos leite (nominal)'!K221*($S$217/S221)</f>
        <v>0</v>
      </c>
      <c r="L221" s="15">
        <f>'precos leite (nominal)'!L221*($S$217/S221)</f>
        <v>2.5351211316695776</v>
      </c>
      <c r="M221" s="15">
        <f>'precos leite (nominal)'!M221*($S$217/S221)</f>
        <v>2.6261479464971909</v>
      </c>
      <c r="N221" s="15">
        <f>'precos leite (nominal)'!N221*($S$217/S221)</f>
        <v>2.775295625979441</v>
      </c>
      <c r="O221" s="15">
        <f>'[1]dados mensais - Liquido (R$)'!D225*($S$217/S221)</f>
        <v>2.7429738050994756</v>
      </c>
      <c r="P221" s="15">
        <f>'[1]dados mensais - Liquido (R$)'!H225*($S$217/S221)</f>
        <v>2.8551266293576689</v>
      </c>
      <c r="Q221" s="15">
        <f>'[1]dados mensais - Liquido (R$)'!E225*($S$217/S221)</f>
        <v>2.9254168542833772</v>
      </c>
      <c r="R221" s="15">
        <f>'[1]dados mensais - Liquido (R$)'!C225*($S$217/S221)</f>
        <v>2.848409142488038</v>
      </c>
      <c r="S221" s="10">
        <f t="shared" si="9"/>
        <v>275.60937369934169</v>
      </c>
      <c r="T221" s="7">
        <f>'[2]Variações de Índices de Preços'!H1012</f>
        <v>0.61</v>
      </c>
      <c r="U221" s="17">
        <f t="shared" si="10"/>
        <v>0.36283236182339923</v>
      </c>
      <c r="V221" s="17">
        <f>'precos leite (nominal)'!B221*U221</f>
        <v>1.0507988030767466</v>
      </c>
      <c r="W221" s="17">
        <f>'precos leite (nominal)'!B221*'precos infla e deflacionados'!$U221</f>
        <v>1.0507988030767466</v>
      </c>
      <c r="X221" s="17">
        <f>'precos leite (nominal)'!C221*'precos infla e deflacionados'!$U221</f>
        <v>1.6762855116241044</v>
      </c>
      <c r="Y221" s="17">
        <f>'precos leite (nominal)'!D221*'precos infla e deflacionados'!$U221</f>
        <v>11.403821132109437</v>
      </c>
      <c r="Z221" s="17">
        <f>'precos leite (nominal)'!E221*'precos infla e deflacionados'!$U221</f>
        <v>11.98798123464511</v>
      </c>
      <c r="AA221" s="17">
        <f>'precos leite (nominal)'!F221*'precos infla e deflacionados'!$U221</f>
        <v>1.2297779599581991</v>
      </c>
      <c r="AB221" s="5">
        <f>'precos leite (nominal)'!G221*'precos infla e deflacionados'!$U221</f>
        <v>52.681646348482786</v>
      </c>
      <c r="AC221" s="5">
        <f>'precos leite (nominal)'!H221*'precos infla e deflacionados'!$U221</f>
        <v>27.143085840939804</v>
      </c>
      <c r="AD221" s="5">
        <f>'precos leite (nominal)'!I221*'precos infla e deflacionados'!$U221</f>
        <v>401.88582308826074</v>
      </c>
      <c r="AE221" s="5">
        <f>'precos leite (nominal)'!J221*'precos infla e deflacionados'!$U221</f>
        <v>578.40517813008512</v>
      </c>
    </row>
    <row r="222" spans="1:31" x14ac:dyDescent="0.25">
      <c r="A222" s="1">
        <f>'precos leite (nominal)'!A222</f>
        <v>45052</v>
      </c>
      <c r="B222">
        <f>'precos leite (nominal)'!B222*($S$217/S222)</f>
        <v>2.6447930625242022</v>
      </c>
      <c r="C222">
        <f>'precos leite (nominal)'!C222*($S$217/S222)</f>
        <v>4.3612034414534753</v>
      </c>
      <c r="D222">
        <f>'precos leite (nominal)'!D222*($S$217/S222)</f>
        <v>31.188918152577081</v>
      </c>
      <c r="E222">
        <f>'precos leite (nominal)'!E222*($S$217/S222)</f>
        <v>31.528878331754967</v>
      </c>
      <c r="F222">
        <f>'precos leite (nominal)'!F222*($S$217/S222)</f>
        <v>2.7169293748297583</v>
      </c>
      <c r="G222">
        <f>'precos leite (nominal)'!G222*($S$217/S222)</f>
        <v>134.14740369014214</v>
      </c>
      <c r="H222">
        <f>'precos leite (nominal)'!H222*($S$217/S222)</f>
        <v>56.49211013811464</v>
      </c>
      <c r="I222">
        <f>'precos leite (nominal)'!I222*($S$217/S222)</f>
        <v>1010.0481827410767</v>
      </c>
      <c r="J222">
        <f>'precos leite (nominal)'!J222*($S$217/S222)</f>
        <v>1407.2572145857946</v>
      </c>
      <c r="K222" s="15">
        <f>'precos leite (nominal)'!K222*($S$217/S222)</f>
        <v>0</v>
      </c>
      <c r="L222" s="15">
        <f>'precos leite (nominal)'!L222*($S$217/S222)</f>
        <v>2.4119689055272318</v>
      </c>
      <c r="M222" s="15">
        <f>'precos leite (nominal)'!M222*($S$217/S222)</f>
        <v>2.5505755271520449</v>
      </c>
      <c r="N222" s="15">
        <f>'precos leite (nominal)'!N222*($S$217/S222)</f>
        <v>2.6797603952396423</v>
      </c>
      <c r="O222" s="15">
        <f>'[1]dados mensais - Liquido (R$)'!D226*($S$217/S222)</f>
        <v>2.5176479555116722</v>
      </c>
      <c r="P222" s="15">
        <f>'[1]dados mensais - Liquido (R$)'!H226*($S$217/S222)</f>
        <v>2.6742239008930309</v>
      </c>
      <c r="Q222" s="15">
        <f>'[1]dados mensais - Liquido (R$)'!E226*($S$217/S222)</f>
        <v>2.7222068518969955</v>
      </c>
      <c r="R222" s="15">
        <f>'[1]dados mensais - Liquido (R$)'!C226*($S$217/S222)</f>
        <v>2.6819944192742398</v>
      </c>
      <c r="S222" s="10">
        <f t="shared" si="9"/>
        <v>276.24327525885019</v>
      </c>
      <c r="T222" s="7">
        <f>'[2]Variações de Índices de Preços'!H1013</f>
        <v>0.23</v>
      </c>
      <c r="U222" s="17">
        <f t="shared" si="10"/>
        <v>0.36199976236994835</v>
      </c>
      <c r="V222" s="17">
        <f>'precos leite (nominal)'!B222*U222</f>
        <v>0.98568915295713244</v>
      </c>
      <c r="W222" s="17">
        <f>'precos leite (nominal)'!B222*'precos infla e deflacionados'!$U222</f>
        <v>0.98568915295713244</v>
      </c>
      <c r="X222" s="17">
        <f>'precos leite (nominal)'!C222*'precos infla e deflacionados'!$U222</f>
        <v>1.6253789330410682</v>
      </c>
      <c r="Y222" s="17">
        <f>'precos leite (nominal)'!D222*'precos infla e deflacionados'!$U222</f>
        <v>11.623812369699042</v>
      </c>
      <c r="Z222" s="17">
        <f>'precos leite (nominal)'!E222*'precos infla e deflacionados'!$U222</f>
        <v>11.750512286528524</v>
      </c>
      <c r="AA222" s="17">
        <f>'precos leite (nominal)'!F222*'precos infla e deflacionados'!$U222</f>
        <v>1.012573668642474</v>
      </c>
      <c r="AB222" s="5">
        <f>'precos leite (nominal)'!G222*'precos infla e deflacionados'!$U222</f>
        <v>49.995458090220509</v>
      </c>
      <c r="AC222" s="5">
        <f>'precos leite (nominal)'!H222*'precos infla e deflacionados'!$U222</f>
        <v>21.054070724782726</v>
      </c>
      <c r="AD222" s="5">
        <f>'precos leite (nominal)'!I222*'precos infla e deflacionados'!$U222</f>
        <v>376.43532562118259</v>
      </c>
      <c r="AE222" s="5">
        <f>'precos leite (nominal)'!J222*'precos infla e deflacionados'!$U222</f>
        <v>524.47134389940265</v>
      </c>
    </row>
    <row r="223" spans="1:31" x14ac:dyDescent="0.25">
      <c r="A223" s="1">
        <f>'precos leite (nominal)'!A223</f>
        <v>45083</v>
      </c>
      <c r="B223">
        <f>'precos leite (nominal)'!B223*($S$217/S223)</f>
        <v>2.4854460314595204</v>
      </c>
      <c r="C223">
        <f>'precos leite (nominal)'!C223*($S$217/S223)</f>
        <v>4.325811498746428</v>
      </c>
      <c r="D223">
        <f>'precos leite (nominal)'!D223*($S$217/S223)</f>
        <v>30.990307995513731</v>
      </c>
      <c r="E223">
        <f>'precos leite (nominal)'!E223*($S$217/S223)</f>
        <v>29.707145932964231</v>
      </c>
      <c r="F223">
        <f>'precos leite (nominal)'!F223*($S$217/S223)</f>
        <v>2.4572877528646844</v>
      </c>
      <c r="G223">
        <f>'precos leite (nominal)'!G223*($S$217/S223)</f>
        <v>132.64433225958146</v>
      </c>
      <c r="H223">
        <f>'precos leite (nominal)'!H223*($S$217/S223)</f>
        <v>53.503043836073786</v>
      </c>
      <c r="I223">
        <f>'precos leite (nominal)'!I223*($S$217/S223)</f>
        <v>902.93920190029655</v>
      </c>
      <c r="J223">
        <f>'precos leite (nominal)'!J223*($S$217/S223)</f>
        <v>1346.2406801322929</v>
      </c>
      <c r="K223" s="15">
        <f>'precos leite (nominal)'!K223*($S$217/S223)</f>
        <v>0</v>
      </c>
      <c r="L223" s="15">
        <f>'precos leite (nominal)'!L223*($S$217/S223)</f>
        <v>2.3197042650468762</v>
      </c>
      <c r="M223" s="15">
        <f>'precos leite (nominal)'!M223*($S$217/S223)</f>
        <v>2.4554083740862027</v>
      </c>
      <c r="N223" s="15">
        <f>'precos leite (nominal)'!N223*($S$217/S223)</f>
        <v>2.5463962294306217</v>
      </c>
      <c r="O223" s="15">
        <f>'[1]dados mensais - Liquido (R$)'!D227*($S$217/S223)</f>
        <v>2.2933605590657464</v>
      </c>
      <c r="P223" s="15">
        <f>'[1]dados mensais - Liquido (R$)'!H227*($S$217/S223)</f>
        <v>2.4224544392979994</v>
      </c>
      <c r="Q223" s="15">
        <f>'[1]dados mensais - Liquido (R$)'!E227*($S$217/S223)</f>
        <v>2.611915262018377</v>
      </c>
      <c r="R223" s="15">
        <f>'[1]dados mensais - Liquido (R$)'!C227*($S$217/S223)</f>
        <v>2.5515483195302524</v>
      </c>
      <c r="S223" s="10">
        <f t="shared" si="9"/>
        <v>276.02228063864311</v>
      </c>
      <c r="T223" s="7">
        <f>'[2]Variações de Índices de Preços'!H1014</f>
        <v>-0.08</v>
      </c>
      <c r="U223" s="17">
        <f t="shared" si="10"/>
        <v>0.36228959404518452</v>
      </c>
      <c r="V223" s="17">
        <f>'precos leite (nominal)'!B223*U223</f>
        <v>0.92630203405472777</v>
      </c>
      <c r="W223" s="17">
        <f>'precos leite (nominal)'!B223*'precos infla e deflacionados'!$U223</f>
        <v>0.92630203405472777</v>
      </c>
      <c r="X223" s="17">
        <f>'precos leite (nominal)'!C223*'precos infla e deflacionados'!$U223</f>
        <v>1.6121886935010712</v>
      </c>
      <c r="Y223" s="17">
        <f>'precos leite (nominal)'!D223*'precos infla e deflacionados'!$U223</f>
        <v>11.549792258160481</v>
      </c>
      <c r="Z223" s="17">
        <f>'precos leite (nominal)'!E223*'precos infla e deflacionados'!$U223</f>
        <v>11.071569994020839</v>
      </c>
      <c r="AA223" s="17">
        <f>'precos leite (nominal)'!F223*'precos infla e deflacionados'!$U223</f>
        <v>0.91580771214721901</v>
      </c>
      <c r="AB223" s="5">
        <f>'precos leite (nominal)'!G223*'precos infla e deflacionados'!$U223</f>
        <v>49.435277701736958</v>
      </c>
      <c r="AC223" s="5">
        <f>'precos leite (nominal)'!H223*'precos infla e deflacionados'!$U223</f>
        <v>19.940074218538339</v>
      </c>
      <c r="AD223" s="5">
        <f>'precos leite (nominal)'!I223*'precos infla e deflacionados'!$U223</f>
        <v>336.51682988137304</v>
      </c>
      <c r="AE223" s="5">
        <f>'precos leite (nominal)'!J223*'precos infla e deflacionados'!$U223</f>
        <v>501.73106337838135</v>
      </c>
    </row>
    <row r="224" spans="1:31" x14ac:dyDescent="0.25">
      <c r="A224" s="1">
        <f>'precos leite (nominal)'!A224</f>
        <v>45114</v>
      </c>
      <c r="B224">
        <f>'precos leite (nominal)'!B224*($S$217/S224)</f>
        <v>2.3497413010266848</v>
      </c>
      <c r="C224">
        <f>'precos leite (nominal)'!C224*($S$217/S224)</f>
        <v>4.2349615228802655</v>
      </c>
      <c r="D224">
        <f>'precos leite (nominal)'!D224*($S$217/S224)</f>
        <v>29.186353508771134</v>
      </c>
      <c r="E224">
        <f>'precos leite (nominal)'!E224*($S$217/S224)</f>
        <v>28.616732645586566</v>
      </c>
      <c r="F224">
        <f>'precos leite (nominal)'!F224*($S$217/S224)</f>
        <v>2.3994851460424282</v>
      </c>
      <c r="G224">
        <f>'precos leite (nominal)'!G224*($S$217/S224)</f>
        <v>142.5714357122381</v>
      </c>
      <c r="H224">
        <f>'precos leite (nominal)'!H224*($S$217/S224)</f>
        <v>53.376962723092639</v>
      </c>
      <c r="I224">
        <f>'precos leite (nominal)'!I224*($S$217/S224)</f>
        <v>795.7642033825781</v>
      </c>
      <c r="J224">
        <f>'precos leite (nominal)'!J224*($S$217/S224)</f>
        <v>1305.8080647353756</v>
      </c>
      <c r="K224" s="15">
        <f>'precos leite (nominal)'!K224*($S$217/S224)</f>
        <v>0</v>
      </c>
      <c r="L224" s="15">
        <f>'precos leite (nominal)'!L224*($S$217/S224)</f>
        <v>2.2258509700440787</v>
      </c>
      <c r="M224" s="15">
        <f>'precos leite (nominal)'!M224*($S$217/S224)</f>
        <v>2.4314933846374642</v>
      </c>
      <c r="N224" s="15">
        <f>'precos leite (nominal)'!N224*($S$217/S224)</f>
        <v>2.4652816567236293</v>
      </c>
      <c r="O224" s="15">
        <f>'[1]dados mensais - Liquido (R$)'!D228*($S$217/S224)</f>
        <v>2.1245832465214627</v>
      </c>
      <c r="P224" s="15">
        <f>'[1]dados mensais - Liquido (R$)'!H228*($S$217/S224)</f>
        <v>2.1971115202236624</v>
      </c>
      <c r="Q224" s="15">
        <f>'[1]dados mensais - Liquido (R$)'!E228*($S$217/S224)</f>
        <v>2.4328526829397812</v>
      </c>
      <c r="R224" s="15">
        <f>'[1]dados mensais - Liquido (R$)'!C228*($S$217/S224)</f>
        <v>2.4281922316175515</v>
      </c>
      <c r="S224" s="10">
        <f t="shared" si="9"/>
        <v>276.35350737540949</v>
      </c>
      <c r="T224" s="7">
        <f>'[2]Variações de Índices de Preços'!H1015</f>
        <v>0.12</v>
      </c>
      <c r="U224" s="17">
        <f t="shared" si="10"/>
        <v>0.36185536760405962</v>
      </c>
      <c r="V224" s="17">
        <f>'precos leite (nominal)'!B224*U224</f>
        <v>0.87572617513858475</v>
      </c>
      <c r="W224" s="17">
        <f>'precos leite (nominal)'!B224*'precos infla e deflacionados'!$U224</f>
        <v>0.87572617513858475</v>
      </c>
      <c r="X224" s="17">
        <f>'precos leite (nominal)'!C224*'precos infla e deflacionados'!$U224</f>
        <v>1.578329773865133</v>
      </c>
      <c r="Y224" s="17">
        <f>'precos leite (nominal)'!D224*'precos infla e deflacionados'!$U224</f>
        <v>10.877475623938269</v>
      </c>
      <c r="Z224" s="17">
        <f>'precos leite (nominal)'!E224*'precos infla e deflacionados'!$U224</f>
        <v>10.665183360284477</v>
      </c>
      <c r="AA224" s="17">
        <f>'precos leite (nominal)'!F224*'precos infla e deflacionados'!$U224</f>
        <v>0.89426523180549933</v>
      </c>
      <c r="AB224" s="5">
        <f>'precos leite (nominal)'!G224*'precos infla e deflacionados'!$U224</f>
        <v>53.13501449105992</v>
      </c>
      <c r="AC224" s="5">
        <f>'precos leite (nominal)'!H224*'precos infla e deflacionados'!$U224</f>
        <v>19.893084990073078</v>
      </c>
      <c r="AD224" s="5">
        <f>'precos leite (nominal)'!I224*'precos infla e deflacionados'!$U224</f>
        <v>296.57372998293056</v>
      </c>
      <c r="AE224" s="5">
        <f>'precos leite (nominal)'!J224*'precos infla e deflacionados'!$U224</f>
        <v>486.6622131960566</v>
      </c>
    </row>
    <row r="225" spans="1:1" x14ac:dyDescent="0.25">
      <c r="A225" s="1"/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4"/>
  <sheetViews>
    <sheetView zoomScale="66" zoomScaleNormal="66" workbookViewId="0">
      <pane xSplit="1" ySplit="1" topLeftCell="B187" activePane="bottomRight" state="frozen"/>
      <selection pane="topRight" activeCell="B1" sqref="B1"/>
      <selection pane="bottomLeft" activeCell="A2" sqref="A2"/>
      <selection pane="bottomRight" activeCell="A217" sqref="A217"/>
    </sheetView>
  </sheetViews>
  <sheetFormatPr defaultRowHeight="15" x14ac:dyDescent="0.25"/>
  <cols>
    <col min="1" max="1" width="9" customWidth="1"/>
    <col min="2" max="2" width="26.140625" bestFit="1" customWidth="1"/>
    <col min="3" max="3" width="20.85546875" bestFit="1" customWidth="1"/>
    <col min="4" max="4" width="28.42578125" bestFit="1" customWidth="1"/>
    <col min="5" max="5" width="24.85546875" bestFit="1" customWidth="1"/>
    <col min="6" max="6" width="16.85546875" bestFit="1" customWidth="1"/>
    <col min="7" max="7" width="17.85546875" bestFit="1" customWidth="1"/>
    <col min="8" max="8" width="8.140625" bestFit="1" customWidth="1"/>
    <col min="9" max="9" width="14.42578125" bestFit="1" customWidth="1"/>
    <col min="10" max="10" width="9.85546875" bestFit="1" customWidth="1"/>
    <col min="11" max="11" width="16.5703125" bestFit="1" customWidth="1"/>
    <col min="12" max="12" width="19.42578125" bestFit="1" customWidth="1"/>
    <col min="13" max="13" width="13.7109375" bestFit="1" customWidth="1"/>
    <col min="14" max="14" width="14.85546875" bestFit="1" customWidth="1"/>
    <col min="15" max="15" width="15.5703125" bestFit="1" customWidth="1"/>
    <col min="17" max="17" width="14.140625" bestFit="1" customWidth="1"/>
    <col min="18" max="18" width="16" bestFit="1" customWidth="1"/>
    <col min="19" max="20" width="15.5703125" bestFit="1" customWidth="1"/>
    <col min="21" max="21" width="19.42578125" bestFit="1" customWidth="1"/>
  </cols>
  <sheetData>
    <row r="1" spans="1:21" x14ac:dyDescent="0.25">
      <c r="A1" s="11" t="s">
        <v>0</v>
      </c>
      <c r="B1" s="2" t="s">
        <v>3</v>
      </c>
      <c r="C1" s="2" t="s">
        <v>1</v>
      </c>
      <c r="D1" s="3" t="s">
        <v>2</v>
      </c>
      <c r="E1" s="2" t="s">
        <v>7</v>
      </c>
      <c r="F1" s="3" t="s">
        <v>6</v>
      </c>
      <c r="G1" s="18" t="s">
        <v>22</v>
      </c>
      <c r="H1" s="18" t="s">
        <v>20</v>
      </c>
      <c r="I1" s="18" t="s">
        <v>23</v>
      </c>
      <c r="J1" s="18" t="s">
        <v>21</v>
      </c>
      <c r="K1" s="24" t="s">
        <v>37</v>
      </c>
      <c r="L1" s="24" t="s">
        <v>38</v>
      </c>
      <c r="M1" s="24" t="s">
        <v>36</v>
      </c>
      <c r="N1" s="24" t="s">
        <v>35</v>
      </c>
      <c r="O1" s="21" t="s">
        <v>24</v>
      </c>
      <c r="P1" s="21" t="s">
        <v>25</v>
      </c>
      <c r="Q1" s="21" t="s">
        <v>28</v>
      </c>
      <c r="R1" s="21" t="s">
        <v>29</v>
      </c>
      <c r="S1" s="21" t="s">
        <v>27</v>
      </c>
      <c r="T1" s="21" t="s">
        <v>32</v>
      </c>
      <c r="U1" s="21" t="s">
        <v>34</v>
      </c>
    </row>
    <row r="2" spans="1:21" x14ac:dyDescent="0.25">
      <c r="A2" s="1">
        <v>38353</v>
      </c>
      <c r="B2" s="4">
        <f>'[3]dados mensais - Liquido (R$)'!I6</f>
        <v>0.49869999999999998</v>
      </c>
      <c r="C2" s="6">
        <f>[4]Leite_UHT!H9</f>
        <v>1.1619999999999997</v>
      </c>
      <c r="D2" s="6">
        <f>[4]Leite_em_Pó!H9</f>
        <v>9.2080000000000002</v>
      </c>
      <c r="E2" s="6">
        <f>[4]Mussarela!H9</f>
        <v>7.32</v>
      </c>
      <c r="F2" s="5">
        <f>[4]Leite_Spot_mensal!H9</f>
        <v>0.53999999999999992</v>
      </c>
      <c r="G2" t="s">
        <v>5</v>
      </c>
      <c r="H2" s="5">
        <f>[5]Doméstico!X130</f>
        <v>17.816190476190474</v>
      </c>
      <c r="I2" s="5">
        <f>[5]Doméstico!K130</f>
        <v>284.40380952380951</v>
      </c>
      <c r="J2" s="5">
        <f>[5]Doméstico!AB130</f>
        <v>349.90285714285716</v>
      </c>
      <c r="K2" s="23"/>
      <c r="L2" s="23"/>
      <c r="M2" s="23"/>
      <c r="N2" s="23"/>
      <c r="O2">
        <f>[5]Internacional!AM184</f>
        <v>14.14</v>
      </c>
      <c r="P2" s="19">
        <f>[5]Internacional!AN184</f>
        <v>12.52</v>
      </c>
      <c r="Q2" s="20">
        <f>[5]Internacional!N184/100</f>
        <v>5.3251250000000008</v>
      </c>
      <c r="R2" s="5">
        <f>[5]Internacional!W184/100</f>
        <v>2.0012500000000002</v>
      </c>
      <c r="S2" s="17">
        <f>[5]Internacional!H184/100</f>
        <v>1.01525</v>
      </c>
      <c r="T2" s="5">
        <f>[5]Internacional!Z184/100</f>
        <v>2.9932499999999997</v>
      </c>
      <c r="U2" s="23"/>
    </row>
    <row r="3" spans="1:21" x14ac:dyDescent="0.25">
      <c r="A3" s="1">
        <v>38384</v>
      </c>
      <c r="B3" s="4">
        <f>'[3]dados mensais - Liquido (R$)'!I7</f>
        <v>0.50900000000000001</v>
      </c>
      <c r="C3" s="6">
        <f>[4]Leite_UHT!H10</f>
        <v>1.198</v>
      </c>
      <c r="D3" s="6">
        <f>[4]Leite_em_Pó!H10</f>
        <v>8.6020000000000003</v>
      </c>
      <c r="E3" s="6">
        <f>[4]Mussarela!H10</f>
        <v>7.37</v>
      </c>
      <c r="F3" s="5">
        <f>[4]Leite_Spot_mensal!H10</f>
        <v>0.55600000000000005</v>
      </c>
      <c r="G3" t="s">
        <v>5</v>
      </c>
      <c r="H3" s="5">
        <f>[5]Doméstico!X131</f>
        <v>17.473333333333333</v>
      </c>
      <c r="I3" s="5">
        <f>[5]Doméstico!K131</f>
        <v>305.07111111111112</v>
      </c>
      <c r="J3" s="5">
        <f>[5]Doméstico!AB131</f>
        <v>342.27611111111105</v>
      </c>
      <c r="K3" s="23"/>
      <c r="L3" s="23"/>
      <c r="M3" s="23"/>
      <c r="N3" s="23"/>
      <c r="O3">
        <f>[5]Internacional!AM185</f>
        <v>14.7</v>
      </c>
      <c r="P3" s="19">
        <f>[5]Internacional!AN185</f>
        <v>12.74</v>
      </c>
      <c r="Q3" s="20">
        <f>[5]Internacional!N185/100</f>
        <v>5.3775000000000004</v>
      </c>
      <c r="R3" s="5">
        <f>[5]Internacional!W185/100</f>
        <v>2.003421052631579</v>
      </c>
      <c r="S3" s="17">
        <f>[5]Internacional!H185/100</f>
        <v>1.1384736842105263</v>
      </c>
      <c r="T3" s="5">
        <f>[5]Internacional!Z185/100</f>
        <v>3.0051315789473683</v>
      </c>
      <c r="U3" s="23"/>
    </row>
    <row r="4" spans="1:21" x14ac:dyDescent="0.25">
      <c r="A4" s="1">
        <v>38412</v>
      </c>
      <c r="B4" s="4">
        <f>'[3]dados mensais - Liquido (R$)'!I8</f>
        <v>0.55120000000000002</v>
      </c>
      <c r="C4" s="6">
        <f>[4]Leite_UHT!H11</f>
        <v>1.2719999999999998</v>
      </c>
      <c r="D4" s="6">
        <f>[4]Leite_em_Pó!H11</f>
        <v>8.6959999999999997</v>
      </c>
      <c r="E4" s="6">
        <f>[4]Mussarela!H11</f>
        <v>7.7539999999999996</v>
      </c>
      <c r="F4" s="5">
        <f>[4]Leite_Spot_mensal!H11</f>
        <v>0.60799999999999998</v>
      </c>
      <c r="G4" t="s">
        <v>5</v>
      </c>
      <c r="H4" s="5">
        <f>[5]Doméstico!X132</f>
        <v>20.056818181818183</v>
      </c>
      <c r="I4" s="5">
        <f>[5]Doméstico!K132</f>
        <v>337.03045454545457</v>
      </c>
      <c r="J4" s="5">
        <f>[5]Doméstico!AB132</f>
        <v>407.55227272727262</v>
      </c>
      <c r="K4" s="23"/>
      <c r="L4" s="23"/>
      <c r="M4" s="23"/>
      <c r="N4" s="23"/>
      <c r="O4">
        <f>[5]Internacional!AM186</f>
        <v>14.08</v>
      </c>
      <c r="P4" s="19">
        <f>[5]Internacional!AN186</f>
        <v>12.66</v>
      </c>
      <c r="Q4" s="20">
        <f>[5]Internacional!N186/100</f>
        <v>6.3461363636363641</v>
      </c>
      <c r="R4" s="5">
        <f>[5]Internacional!W186/100</f>
        <v>2.1381818181818182</v>
      </c>
      <c r="S4" s="17">
        <f>[5]Internacional!H186/100</f>
        <v>1.2782954545454546</v>
      </c>
      <c r="T4" s="5">
        <f>[5]Internacional!Z186/100</f>
        <v>3.4070454545454543</v>
      </c>
      <c r="U4" s="23"/>
    </row>
    <row r="5" spans="1:21" x14ac:dyDescent="0.25">
      <c r="A5" s="1">
        <v>38443</v>
      </c>
      <c r="B5" s="4">
        <f>'[3]dados mensais - Liquido (R$)'!I9</f>
        <v>0.5514</v>
      </c>
      <c r="C5" s="6">
        <f>[4]Leite_UHT!H12</f>
        <v>1.3459999999999999</v>
      </c>
      <c r="D5" s="6">
        <f>[4]Leite_em_Pó!H12</f>
        <v>8.7260000000000009</v>
      </c>
      <c r="E5" s="6">
        <f>[4]Mussarela!H12</f>
        <v>7.7519999999999998</v>
      </c>
      <c r="F5" s="5">
        <f>[4]Leite_Spot_mensal!H12</f>
        <v>0.64400000000000002</v>
      </c>
      <c r="G5" t="s">
        <v>5</v>
      </c>
      <c r="H5" s="5">
        <f>[5]Doméstico!X133</f>
        <v>19.347000000000001</v>
      </c>
      <c r="I5" s="5">
        <f>[5]Doméstico!K133</f>
        <v>336.39749999999998</v>
      </c>
      <c r="J5" s="5">
        <f>[5]Doméstico!AB133</f>
        <v>444.93850000000003</v>
      </c>
      <c r="K5" s="23"/>
      <c r="L5" s="23"/>
      <c r="M5" s="23"/>
      <c r="N5" s="23"/>
      <c r="O5">
        <f>[5]Internacional!AM187</f>
        <v>14.61</v>
      </c>
      <c r="P5" s="19">
        <f>[5]Internacional!AN187</f>
        <v>12.61</v>
      </c>
      <c r="Q5" s="20">
        <f>[5]Internacional!N187/100</f>
        <v>6.2259523809523811</v>
      </c>
      <c r="R5" s="5">
        <f>[5]Internacional!W187/100</f>
        <v>2.0788095238095239</v>
      </c>
      <c r="S5" s="17">
        <f>[5]Internacional!H187/100</f>
        <v>1.2081428571428572</v>
      </c>
      <c r="T5" s="5">
        <f>[5]Internacional!Z187/100</f>
        <v>3.131904761904762</v>
      </c>
      <c r="U5" s="23"/>
    </row>
    <row r="6" spans="1:21" x14ac:dyDescent="0.25">
      <c r="A6" s="1">
        <v>38473</v>
      </c>
      <c r="B6" s="4">
        <f>'[3]dados mensais - Liquido (R$)'!I10</f>
        <v>0.52839999999999998</v>
      </c>
      <c r="C6" s="6">
        <f>[4]Leite_UHT!H13</f>
        <v>1.3220000000000003</v>
      </c>
      <c r="D6" s="6">
        <f>[4]Leite_em_Pó!H13</f>
        <v>9.3140000000000001</v>
      </c>
      <c r="E6" s="6">
        <f>[4]Mussarela!H13</f>
        <v>7.7</v>
      </c>
      <c r="F6" s="5">
        <f>[4]Leite_Spot_mensal!H13</f>
        <v>0.51400000000000001</v>
      </c>
      <c r="G6" t="s">
        <v>5</v>
      </c>
      <c r="H6" s="5">
        <f>[5]Doméstico!X134</f>
        <v>19.024285714285714</v>
      </c>
      <c r="I6" s="5">
        <f>[5]Doméstico!K134</f>
        <v>324.55476190476173</v>
      </c>
      <c r="J6" s="5">
        <f>[5]Doméstico!AB134</f>
        <v>413.64809523809527</v>
      </c>
      <c r="K6" s="23"/>
      <c r="L6" s="23"/>
      <c r="M6" s="23"/>
      <c r="N6" s="23"/>
      <c r="O6">
        <f>[5]Internacional!AM188</f>
        <v>13.77</v>
      </c>
      <c r="P6" s="19">
        <f>[5]Internacional!AN188</f>
        <v>12.2</v>
      </c>
      <c r="Q6" s="20">
        <f>[5]Internacional!N188/100</f>
        <v>6.3538095238095238</v>
      </c>
      <c r="R6" s="5">
        <f>[5]Internacional!W188/100</f>
        <v>2.0810714285714287</v>
      </c>
      <c r="S6" s="17">
        <f>[5]Internacional!H188/100</f>
        <v>1.1951666666666667</v>
      </c>
      <c r="T6" s="5">
        <f>[5]Internacional!Z188/100</f>
        <v>3.1532142857142857</v>
      </c>
      <c r="U6" s="23"/>
    </row>
    <row r="7" spans="1:21" x14ac:dyDescent="0.25">
      <c r="A7" s="1">
        <v>38504</v>
      </c>
      <c r="B7" s="4">
        <f>'[3]dados mensais - Liquido (R$)'!I11</f>
        <v>0.47139999999999999</v>
      </c>
      <c r="C7" s="6">
        <f>[4]Leite_UHT!H14</f>
        <v>1.244</v>
      </c>
      <c r="D7" s="6">
        <f>[4]Leite_em_Pó!H14</f>
        <v>9.0760000000000005</v>
      </c>
      <c r="E7" s="6">
        <f>[4]Mussarela!H14</f>
        <v>7.5060000000000002</v>
      </c>
      <c r="F7" s="5">
        <f>[4]Leite_Spot_mensal!H14</f>
        <v>0.622</v>
      </c>
      <c r="G7" t="s">
        <v>5</v>
      </c>
      <c r="H7" s="5">
        <f>[5]Doméstico!X135</f>
        <v>19.549090909090907</v>
      </c>
      <c r="I7" s="5">
        <f>[5]Doméstico!K135</f>
        <v>300.89681818181822</v>
      </c>
      <c r="J7" s="5">
        <f>[5]Doméstico!AB135</f>
        <v>382.94227272727278</v>
      </c>
      <c r="K7" s="23"/>
      <c r="L7" s="23"/>
      <c r="M7" s="23"/>
      <c r="N7" s="23"/>
      <c r="O7">
        <f>[5]Internacional!AM189</f>
        <v>13.92</v>
      </c>
      <c r="P7" s="19">
        <f>[5]Internacional!AN189</f>
        <v>12.33</v>
      </c>
      <c r="Q7" s="20">
        <f>[5]Internacional!N189/100</f>
        <v>6.9329545454545451</v>
      </c>
      <c r="R7" s="5">
        <f>[5]Internacional!W189/100</f>
        <v>2.2184090909090908</v>
      </c>
      <c r="S7" s="17">
        <f>[5]Internacional!H189/100</f>
        <v>1.1232727272727272</v>
      </c>
      <c r="T7" s="5">
        <f>[5]Internacional!Z189/100</f>
        <v>3.2521590909090907</v>
      </c>
      <c r="U7" s="23"/>
    </row>
    <row r="8" spans="1:21" x14ac:dyDescent="0.25">
      <c r="A8" s="1">
        <v>38534</v>
      </c>
      <c r="B8" s="4">
        <f>'[3]dados mensais - Liquido (R$)'!I12</f>
        <v>0.47139999999999999</v>
      </c>
      <c r="C8" s="6">
        <f>[4]Leite_UHT!H15</f>
        <v>1.1819999999999999</v>
      </c>
      <c r="D8" s="6">
        <f>[4]Leite_em_Pó!H15</f>
        <v>9.2680000000000007</v>
      </c>
      <c r="E8" s="6">
        <f>[4]Mussarela!H15</f>
        <v>7.1739999999999995</v>
      </c>
      <c r="F8" s="5">
        <f>[4]Leite_Spot_mensal!H15</f>
        <v>0.58199999999999996</v>
      </c>
      <c r="G8" t="s">
        <v>5</v>
      </c>
      <c r="H8" s="5">
        <f>[5]Doméstico!X136</f>
        <v>19.264285714285712</v>
      </c>
      <c r="I8" s="5">
        <f>[5]Doméstico!K136</f>
        <v>255.60666666666663</v>
      </c>
      <c r="J8" s="5">
        <f>[5]Doméstico!AB136</f>
        <v>372.33047619047619</v>
      </c>
      <c r="K8" s="23"/>
      <c r="L8" s="23"/>
      <c r="M8" s="23"/>
      <c r="N8" s="23"/>
      <c r="O8">
        <f>[5]Internacional!AM190</f>
        <v>14.35</v>
      </c>
      <c r="P8" s="19">
        <f>[5]Internacional!AN190</f>
        <v>13.17</v>
      </c>
      <c r="Q8" s="20">
        <f>[5]Internacional!N190/100</f>
        <v>6.8949999999999996</v>
      </c>
      <c r="R8" s="5">
        <f>[5]Internacional!W190/100</f>
        <v>2.3642500000000002</v>
      </c>
      <c r="S8" s="17">
        <f>[5]Internacional!H190/100</f>
        <v>1.015325</v>
      </c>
      <c r="T8" s="5">
        <f>[5]Internacional!Z190/100</f>
        <v>3.3263750000000001</v>
      </c>
      <c r="U8" s="23"/>
    </row>
    <row r="9" spans="1:21" x14ac:dyDescent="0.25">
      <c r="A9" s="1">
        <v>38565</v>
      </c>
      <c r="B9" s="4">
        <f>'[3]dados mensais - Liquido (R$)'!I13</f>
        <v>0.44400000000000001</v>
      </c>
      <c r="C9" s="6">
        <f>[4]Leite_UHT!H16</f>
        <v>1.1240000000000001</v>
      </c>
      <c r="D9" s="6">
        <f>[4]Leite_em_Pó!H16</f>
        <v>9.2420000000000009</v>
      </c>
      <c r="E9" s="6">
        <f>[4]Mussarela!H16</f>
        <v>6.8359999999999985</v>
      </c>
      <c r="F9" s="5">
        <f>[4]Leite_Spot_mensal!H16</f>
        <v>0.39</v>
      </c>
      <c r="G9" t="s">
        <v>5</v>
      </c>
      <c r="H9" s="5">
        <f>[5]Doméstico!X137</f>
        <v>18.643478260869568</v>
      </c>
      <c r="I9" s="5">
        <f>[5]Doméstico!K137</f>
        <v>253.86521739130433</v>
      </c>
      <c r="J9" s="5">
        <f>[5]Doméstico!AB137</f>
        <v>363.86043478260865</v>
      </c>
      <c r="K9" s="23"/>
      <c r="L9" s="23"/>
      <c r="M9" s="23"/>
      <c r="N9" s="23"/>
      <c r="O9">
        <f>[5]Internacional!AM191</f>
        <v>13.6</v>
      </c>
      <c r="P9" s="19">
        <f>[5]Internacional!AN191</f>
        <v>13.44</v>
      </c>
      <c r="Q9" s="20">
        <f>[5]Internacional!N191/100</f>
        <v>6.2711956521739127</v>
      </c>
      <c r="R9" s="5">
        <f>[5]Internacional!W191/100</f>
        <v>2.151630434782609</v>
      </c>
      <c r="S9" s="17">
        <f>[5]Internacional!H191/100</f>
        <v>0.99636956521739151</v>
      </c>
      <c r="T9" s="5">
        <f>[5]Internacional!Z191/100</f>
        <v>3.1886956521739132</v>
      </c>
      <c r="U9" s="23"/>
    </row>
    <row r="10" spans="1:21" x14ac:dyDescent="0.25">
      <c r="A10" s="1">
        <v>38596</v>
      </c>
      <c r="B10" s="4">
        <f>'[3]dados mensais - Liquido (R$)'!I14</f>
        <v>0.43090000000000001</v>
      </c>
      <c r="C10" s="6">
        <f>[4]Leite_UHT!H17</f>
        <v>1.0840000000000001</v>
      </c>
      <c r="D10" s="6">
        <f>[4]Leite_em_Pó!H17</f>
        <v>8.3859999999999992</v>
      </c>
      <c r="E10" s="6">
        <f>[4]Mussarela!H17</f>
        <v>6.7039999999999988</v>
      </c>
      <c r="F10" s="5">
        <f>[4]Leite_Spot_mensal!H17</f>
        <v>0.376</v>
      </c>
      <c r="G10" t="s">
        <v>5</v>
      </c>
      <c r="H10" s="5">
        <f>[5]Doméstico!X138</f>
        <v>18.360952380952376</v>
      </c>
      <c r="I10" s="5">
        <f>[5]Doméstico!K138</f>
        <v>230.40619047619052</v>
      </c>
      <c r="J10" s="5">
        <f>[5]Doméstico!AB138</f>
        <v>334.97476190476192</v>
      </c>
      <c r="K10" s="23"/>
      <c r="L10" s="23"/>
      <c r="M10" s="23"/>
      <c r="N10" s="23"/>
      <c r="O10">
        <f>[5]Internacional!AM192</f>
        <v>14.3</v>
      </c>
      <c r="P10" s="19">
        <f>[5]Internacional!AN192</f>
        <v>13.75</v>
      </c>
      <c r="Q10" s="20">
        <f>[5]Internacional!N192/100</f>
        <v>5.7701190476190485</v>
      </c>
      <c r="R10" s="5">
        <f>[5]Internacional!W192/100</f>
        <v>2.0421428571428573</v>
      </c>
      <c r="S10" s="17">
        <f>[5]Internacional!H192/100</f>
        <v>0.91840476190476195</v>
      </c>
      <c r="T10" s="5">
        <f>[5]Internacional!Z192/100</f>
        <v>3.2038095238095239</v>
      </c>
      <c r="U10" s="23"/>
    </row>
    <row r="11" spans="1:21" x14ac:dyDescent="0.25">
      <c r="A11" s="1">
        <v>38626</v>
      </c>
      <c r="B11" s="4">
        <f>'[3]dados mensais - Liquido (R$)'!I15</f>
        <v>0.4148</v>
      </c>
      <c r="C11" s="6">
        <f>[4]Leite_UHT!H18</f>
        <v>1.0859999999999999</v>
      </c>
      <c r="D11" s="6">
        <f>[4]Leite_em_Pó!H18</f>
        <v>8.59</v>
      </c>
      <c r="E11" s="6">
        <f>[4]Mussarela!H18</f>
        <v>6.6560000000000006</v>
      </c>
      <c r="F11" s="5">
        <f>[4]Leite_Spot_mensal!H18</f>
        <v>0.35199999999999998</v>
      </c>
      <c r="G11" t="s">
        <v>5</v>
      </c>
      <c r="H11" s="5">
        <f>[5]Doméstico!X139</f>
        <v>17.776500000000002</v>
      </c>
      <c r="I11" s="5">
        <f>[5]Doméstico!K139</f>
        <v>244.35799999999995</v>
      </c>
      <c r="J11" s="5">
        <f>[5]Doméstico!AB139</f>
        <v>321.78700000000003</v>
      </c>
      <c r="K11" s="23"/>
      <c r="L11" s="23"/>
      <c r="M11" s="23"/>
      <c r="N11" s="23"/>
      <c r="O11">
        <f>[5]Internacional!AM193</f>
        <v>14.35</v>
      </c>
      <c r="P11" s="19">
        <f>[5]Internacional!AN193</f>
        <v>13.61</v>
      </c>
      <c r="Q11" s="20">
        <f>[5]Internacional!N193/100</f>
        <v>5.7470238095238093</v>
      </c>
      <c r="R11" s="5">
        <f>[5]Internacional!W193/100</f>
        <v>2.0205952380952379</v>
      </c>
      <c r="S11" s="17">
        <f>[5]Internacional!H193/100</f>
        <v>0.99723809523809537</v>
      </c>
      <c r="T11" s="5">
        <f>[5]Internacional!Z193/100</f>
        <v>3.3444047619047619</v>
      </c>
      <c r="U11" s="23"/>
    </row>
    <row r="12" spans="1:21" x14ac:dyDescent="0.25">
      <c r="A12" s="1">
        <v>38657</v>
      </c>
      <c r="B12" s="4">
        <f>'[3]dados mensais - Liquido (R$)'!I16</f>
        <v>0.40179999999999999</v>
      </c>
      <c r="C12" s="6">
        <f>[4]Leite_UHT!H19</f>
        <v>1.052</v>
      </c>
      <c r="D12" s="6">
        <f>[4]Leite_em_Pó!H19</f>
        <v>9.0760000000000005</v>
      </c>
      <c r="E12" s="6">
        <f>[4]Mussarela!H19</f>
        <v>6.4319999999999995</v>
      </c>
      <c r="F12" s="5">
        <f>[4]Leite_Spot_mensal!H19</f>
        <v>0.35199999999999998</v>
      </c>
      <c r="G12" t="s">
        <v>5</v>
      </c>
      <c r="H12" s="5">
        <f>[5]Doméstico!X140</f>
        <v>16.496999999999996</v>
      </c>
      <c r="I12" s="5">
        <f>[5]Doméstico!K140</f>
        <v>252.90099999999998</v>
      </c>
      <c r="J12" s="5">
        <f>[5]Doméstico!AB140</f>
        <v>331.46699999999998</v>
      </c>
      <c r="K12" s="23"/>
      <c r="L12" s="23"/>
      <c r="M12" s="23"/>
      <c r="N12" s="23"/>
      <c r="O12">
        <f>[5]Internacional!AM194</f>
        <v>13.35</v>
      </c>
      <c r="P12" s="19">
        <f>[5]Internacional!AN194</f>
        <v>12.9</v>
      </c>
      <c r="Q12" s="20">
        <f>[5]Internacional!N194/100</f>
        <v>5.7397619047619051</v>
      </c>
      <c r="R12" s="5">
        <f>[5]Internacional!W194/100</f>
        <v>1.9298809523809524</v>
      </c>
      <c r="S12" s="17">
        <f>[5]Internacional!H194/100</f>
        <v>1.0024250000000001</v>
      </c>
      <c r="T12" s="5">
        <f>[5]Internacional!Z194/100</f>
        <v>3.0654761904761902</v>
      </c>
      <c r="U12" s="23"/>
    </row>
    <row r="13" spans="1:21" x14ac:dyDescent="0.25">
      <c r="A13" s="1">
        <v>38687</v>
      </c>
      <c r="B13" s="4">
        <f>'[3]dados mensais - Liquido (R$)'!I17</f>
        <v>0.38550000000000001</v>
      </c>
      <c r="C13" s="6">
        <f>[4]Leite_UHT!H20</f>
        <v>1.0099999999999998</v>
      </c>
      <c r="D13" s="6">
        <f>[4]Leite_em_Pó!H20</f>
        <v>8.7639999999999993</v>
      </c>
      <c r="E13" s="6">
        <f>[4]Mussarela!H20</f>
        <v>6.194</v>
      </c>
      <c r="F13" s="5">
        <f>[4]Leite_Spot_mensal!H20</f>
        <v>0.33999999999999997</v>
      </c>
      <c r="G13" t="s">
        <v>5</v>
      </c>
      <c r="H13" s="5">
        <f>[5]Doméstico!X141</f>
        <v>16.735238095238095</v>
      </c>
      <c r="I13" s="5">
        <f>[5]Doméstico!K141</f>
        <v>248.1271428571429</v>
      </c>
      <c r="J13" s="5">
        <f>[5]Doméstico!AB141</f>
        <v>350.16952380952381</v>
      </c>
      <c r="K13" s="23"/>
      <c r="L13" s="23"/>
      <c r="M13" s="23"/>
      <c r="N13" s="23"/>
      <c r="O13">
        <f>[5]Internacional!AM195</f>
        <v>13.37</v>
      </c>
      <c r="P13" s="19">
        <f>[5]Internacional!AN195</f>
        <v>12.57</v>
      </c>
      <c r="Q13" s="20">
        <f>[5]Internacional!N195/100</f>
        <v>5.8933333333333335</v>
      </c>
      <c r="R13" s="5">
        <f>[5]Internacional!W195/100</f>
        <v>2.018214285714286</v>
      </c>
      <c r="S13" s="17">
        <f>[5]Internacional!H195/100</f>
        <v>0.97776190476190483</v>
      </c>
      <c r="T13" s="5">
        <f>[5]Internacional!Z195/100</f>
        <v>3.1697619047619048</v>
      </c>
      <c r="U13" s="23"/>
    </row>
    <row r="14" spans="1:21" x14ac:dyDescent="0.25">
      <c r="A14" s="1">
        <v>38718</v>
      </c>
      <c r="B14" s="4">
        <f>'[3]dados mensais - Liquido (R$)'!I18</f>
        <v>0.39939999999999998</v>
      </c>
      <c r="C14" s="6">
        <f>[4]Leite_UHT!H21</f>
        <v>1.1119999999999997</v>
      </c>
      <c r="D14" s="6">
        <f>[4]Leite_em_Pó!H21</f>
        <v>8.6840000000000011</v>
      </c>
      <c r="E14" s="6">
        <f>[4]Mussarela!H21</f>
        <v>6.2220000000000004</v>
      </c>
      <c r="F14" s="5">
        <f>[4]Leite_Spot_mensal!H21</f>
        <v>0.502</v>
      </c>
      <c r="G14" t="s">
        <v>5</v>
      </c>
      <c r="H14" s="5">
        <f>[5]Doméstico!X142</f>
        <v>17.554090909090913</v>
      </c>
      <c r="I14" s="5">
        <f>[5]Doméstico!K142</f>
        <v>291.50409090909085</v>
      </c>
      <c r="J14" s="5">
        <f>[5]Doméstico!AB142</f>
        <v>356.92136363636359</v>
      </c>
      <c r="K14" s="23"/>
      <c r="L14" s="23"/>
      <c r="M14" s="23"/>
      <c r="N14" s="23"/>
      <c r="O14">
        <f>[5]Internacional!AM196</f>
        <v>13.39</v>
      </c>
      <c r="P14" s="19">
        <f>[5]Internacional!AN196</f>
        <v>12.2</v>
      </c>
      <c r="Q14" s="20">
        <f>[5]Internacional!N196/100</f>
        <v>5.8243749999999999</v>
      </c>
      <c r="R14" s="5">
        <f>[5]Internacional!W196/100</f>
        <v>2.1338749999999997</v>
      </c>
      <c r="S14" s="17">
        <f>[5]Internacional!H196/100</f>
        <v>1.1932750000000001</v>
      </c>
      <c r="T14" s="5">
        <f>[5]Internacional!Z196/100</f>
        <v>3.3491250000000004</v>
      </c>
      <c r="U14" s="23"/>
    </row>
    <row r="15" spans="1:21" x14ac:dyDescent="0.25">
      <c r="A15" s="1">
        <v>38749</v>
      </c>
      <c r="B15" s="4">
        <f>'[3]dados mensais - Liquido (R$)'!I19</f>
        <v>0.37780000000000002</v>
      </c>
      <c r="C15" s="6">
        <f>[4]Leite_UHT!H22</f>
        <v>1.1240000000000001</v>
      </c>
      <c r="D15" s="6">
        <f>[4]Leite_em_Pó!H22</f>
        <v>8.1260000000000012</v>
      </c>
      <c r="E15" s="6">
        <f>[4]Mussarela!H22</f>
        <v>6.24</v>
      </c>
      <c r="F15" s="5">
        <f>[4]Leite_Spot_mensal!H22</f>
        <v>0.48</v>
      </c>
      <c r="G15" t="s">
        <v>5</v>
      </c>
      <c r="H15" s="5">
        <f>[5]Doméstico!X143</f>
        <v>16.52277777777778</v>
      </c>
      <c r="I15" s="5">
        <f>[5]Doméstico!K143</f>
        <v>269.74666666666667</v>
      </c>
      <c r="J15" s="5">
        <f>[5]Doméstico!AB143</f>
        <v>353.07499999999999</v>
      </c>
      <c r="K15" s="23"/>
      <c r="L15" s="23"/>
      <c r="M15" s="23"/>
      <c r="N15" s="23"/>
      <c r="O15">
        <f>[5]Internacional!AM197</f>
        <v>12.2</v>
      </c>
      <c r="P15" s="19">
        <f>[5]Internacional!AN197</f>
        <v>11.1</v>
      </c>
      <c r="Q15" s="20">
        <f>[5]Internacional!N197/100</f>
        <v>5.8340789473684209</v>
      </c>
      <c r="R15" s="5">
        <f>[5]Internacional!W197/100</f>
        <v>2.2296052631578949</v>
      </c>
      <c r="S15" s="17">
        <f>[5]Internacional!H197/100</f>
        <v>1.1190789473684211</v>
      </c>
      <c r="T15" s="5">
        <f>[5]Internacional!Z197/100</f>
        <v>3.5869736842105264</v>
      </c>
      <c r="U15" s="23"/>
    </row>
    <row r="16" spans="1:21" x14ac:dyDescent="0.25">
      <c r="A16" s="1">
        <v>38777</v>
      </c>
      <c r="B16" s="4">
        <f>'[3]dados mensais - Liquido (R$)'!I20</f>
        <v>0.44390000000000002</v>
      </c>
      <c r="C16" s="6">
        <f>[4]Leite_UHT!H23</f>
        <v>1.1919999999999999</v>
      </c>
      <c r="D16" s="6">
        <f>[4]Leite_em_Pó!H23</f>
        <v>8.6859999999999999</v>
      </c>
      <c r="E16" s="6">
        <f>[4]Mussarela!H23</f>
        <v>6.5579999999999998</v>
      </c>
      <c r="F16" s="5">
        <f>[4]Leite_Spot_mensal!H23</f>
        <v>0.54200000000000004</v>
      </c>
      <c r="G16" s="5">
        <f>[5]Doméstico!Q144</f>
        <v>27.789333333333335</v>
      </c>
      <c r="H16" s="5">
        <f>[5]Doméstico!X144</f>
        <v>14.622608695652175</v>
      </c>
      <c r="I16" s="5">
        <f>[5]Doméstico!K144</f>
        <v>254.43913043478267</v>
      </c>
      <c r="J16" s="5">
        <f>[5]Doméstico!AB144</f>
        <v>346.4586956521739</v>
      </c>
      <c r="K16" s="23"/>
      <c r="L16" s="23"/>
      <c r="M16" s="23"/>
      <c r="N16" s="23"/>
      <c r="O16">
        <f>[5]Internacional!AM198</f>
        <v>11.11</v>
      </c>
      <c r="P16" s="19">
        <f>[5]Internacional!AN198</f>
        <v>10.68</v>
      </c>
      <c r="Q16" s="20">
        <f>[5]Internacional!N198/100</f>
        <v>5.7891304347826091</v>
      </c>
      <c r="R16" s="5">
        <f>[5]Internacional!W198/100</f>
        <v>2.2358695652173912</v>
      </c>
      <c r="S16" s="17">
        <f>[5]Internacional!H198/100</f>
        <v>1.0651304347826089</v>
      </c>
      <c r="T16" s="5">
        <f>[5]Internacional!Z198/100</f>
        <v>3.5672826086956517</v>
      </c>
      <c r="U16" s="23"/>
    </row>
    <row r="17" spans="1:21" x14ac:dyDescent="0.25">
      <c r="A17" s="1">
        <v>38808</v>
      </c>
      <c r="B17" s="4">
        <f>'[3]dados mensais - Liquido (R$)'!I21</f>
        <v>0.4612</v>
      </c>
      <c r="C17" s="6">
        <f>[4]Leite_UHT!H24</f>
        <v>1.24</v>
      </c>
      <c r="D17" s="6">
        <f>[4]Leite_em_Pó!H24</f>
        <v>7.902000000000001</v>
      </c>
      <c r="E17" s="6">
        <f>[4]Mussarela!H24</f>
        <v>6.7939999999999996</v>
      </c>
      <c r="F17" s="5">
        <f>[4]Leite_Spot_mensal!H24</f>
        <v>0.434</v>
      </c>
      <c r="G17" s="5">
        <f>[5]Doméstico!Q145</f>
        <v>27.020555555555557</v>
      </c>
      <c r="H17" s="5">
        <f>[5]Doméstico!X145</f>
        <v>14.439999999999998</v>
      </c>
      <c r="I17" s="5">
        <f>[5]Doméstico!K145</f>
        <v>248.81777777777779</v>
      </c>
      <c r="J17" s="5">
        <f>[5]Doméstico!AB145</f>
        <v>339.92055555555555</v>
      </c>
      <c r="K17" s="23"/>
      <c r="L17" s="23"/>
      <c r="M17" s="23"/>
      <c r="N17" s="23"/>
      <c r="O17">
        <f>[5]Internacional!AM199</f>
        <v>10.93</v>
      </c>
      <c r="P17" s="19">
        <f>[5]Internacional!AN199</f>
        <v>10.36</v>
      </c>
      <c r="Q17" s="20">
        <f>[5]Internacional!N199/100</f>
        <v>5.6853947368421052</v>
      </c>
      <c r="R17" s="5">
        <f>[5]Internacional!W199/100</f>
        <v>2.368157894736842</v>
      </c>
      <c r="S17" s="17">
        <f>[5]Internacional!H199/100</f>
        <v>1.0816842105263158</v>
      </c>
      <c r="T17" s="5">
        <f>[5]Internacional!Z199/100</f>
        <v>3.5184210526315791</v>
      </c>
      <c r="U17" s="23"/>
    </row>
    <row r="18" spans="1:21" x14ac:dyDescent="0.25">
      <c r="A18" s="1">
        <v>38838</v>
      </c>
      <c r="B18" s="4">
        <f>'[3]dados mensais - Liquido (R$)'!I22</f>
        <v>0.4617</v>
      </c>
      <c r="C18" s="6">
        <f>[4]Leite_UHT!H25</f>
        <v>1.254</v>
      </c>
      <c r="D18" s="6">
        <f>[4]Leite_em_Pó!H25</f>
        <v>8.2660000000000018</v>
      </c>
      <c r="E18" s="6">
        <f>[4]Mussarela!H25</f>
        <v>6.9719999999999995</v>
      </c>
      <c r="F18" s="5">
        <f>[4]Leite_Spot_mensal!H25</f>
        <v>0.45400000000000001</v>
      </c>
      <c r="G18" s="5">
        <f>[5]Doméstico!Q146</f>
        <v>28.682727272727277</v>
      </c>
      <c r="H18" s="5">
        <f>[5]Doméstico!X146</f>
        <v>15.253636363636362</v>
      </c>
      <c r="I18" s="5">
        <f>[5]Doméstico!K146</f>
        <v>234.86272727272728</v>
      </c>
      <c r="J18" s="5">
        <f>[5]Doméstico!AB146</f>
        <v>342.41045454545457</v>
      </c>
      <c r="K18" s="23"/>
      <c r="L18" s="23"/>
      <c r="M18" s="23"/>
      <c r="N18" s="23"/>
      <c r="O18">
        <f>[5]Internacional!AM200</f>
        <v>10.83</v>
      </c>
      <c r="P18" s="19">
        <f>[5]Internacional!AN200</f>
        <v>10.33</v>
      </c>
      <c r="Q18" s="20">
        <f>[5]Internacional!N200/100</f>
        <v>5.9154545454545451</v>
      </c>
      <c r="R18" s="5">
        <f>[5]Internacional!W200/100</f>
        <v>2.4547727272727271</v>
      </c>
      <c r="S18" s="17">
        <f>[5]Internacional!H200/100</f>
        <v>1.026681818181818</v>
      </c>
      <c r="T18" s="5">
        <f>[5]Internacional!Z200/100</f>
        <v>3.9172727272727275</v>
      </c>
      <c r="U18" s="23"/>
    </row>
    <row r="19" spans="1:21" x14ac:dyDescent="0.25">
      <c r="A19" s="1">
        <v>38869</v>
      </c>
      <c r="B19" s="4">
        <f>'[3]dados mensais - Liquido (R$)'!I23</f>
        <v>0.4617</v>
      </c>
      <c r="C19" s="6">
        <f>[4]Leite_UHT!H26</f>
        <v>1.248</v>
      </c>
      <c r="D19" s="6">
        <f>[4]Leite_em_Pó!H26</f>
        <v>8.5020000000000007</v>
      </c>
      <c r="E19" s="6">
        <f>[4]Mussarela!H26</f>
        <v>7.0120000000000005</v>
      </c>
      <c r="F19" s="5">
        <f>[4]Leite_Spot_mensal!H26</f>
        <v>0.32600000000000001</v>
      </c>
      <c r="G19" s="5">
        <f>[5]Doméstico!Q147</f>
        <v>29.411578947368419</v>
      </c>
      <c r="H19" s="5">
        <f>[5]Doméstico!X147</f>
        <v>16.470000000000002</v>
      </c>
      <c r="I19" s="5">
        <f>[5]Doméstico!K147</f>
        <v>224.45142857142861</v>
      </c>
      <c r="J19" s="5">
        <f>[5]Doméstico!AB147</f>
        <v>365.86142857142852</v>
      </c>
      <c r="K19" s="23"/>
      <c r="L19" s="23"/>
      <c r="M19" s="23"/>
      <c r="N19" s="23"/>
      <c r="O19">
        <f>[5]Internacional!AM201</f>
        <v>11.29</v>
      </c>
      <c r="P19" s="19">
        <f>[5]Internacional!AN201</f>
        <v>10.220000000000001</v>
      </c>
      <c r="Q19" s="20">
        <f>[5]Internacional!N201/100</f>
        <v>5.8922727272727276</v>
      </c>
      <c r="R19" s="5">
        <f>[5]Internacional!W201/100</f>
        <v>2.3812500000000001</v>
      </c>
      <c r="S19" s="17">
        <f>[5]Internacional!H201/100</f>
        <v>0.96547727272727257</v>
      </c>
      <c r="T19" s="5">
        <f>[5]Internacional!Z201/100</f>
        <v>3.7448863636363638</v>
      </c>
      <c r="U19" s="23"/>
    </row>
    <row r="20" spans="1:21" x14ac:dyDescent="0.25">
      <c r="A20" s="1">
        <v>38899</v>
      </c>
      <c r="B20" s="4">
        <f>'[3]dados mensais - Liquido (R$)'!I24</f>
        <v>0.46260000000000001</v>
      </c>
      <c r="C20" s="6">
        <f>[4]Leite_UHT!H27</f>
        <v>1.23</v>
      </c>
      <c r="D20" s="6">
        <f>[4]Leite_em_Pó!H27</f>
        <v>8.3320000000000007</v>
      </c>
      <c r="E20" s="6">
        <f>[4]Mussarela!H27</f>
        <v>7.3620000000000001</v>
      </c>
      <c r="F20" s="5">
        <f>[4]Leite_Spot_mensal!H27</f>
        <v>0.42400000000000004</v>
      </c>
      <c r="G20" s="5">
        <f>[5]Doméstico!Q148</f>
        <v>29.599523809523809</v>
      </c>
      <c r="H20" s="5">
        <f>[5]Doméstico!X148</f>
        <v>16.690000000000001</v>
      </c>
      <c r="I20" s="5">
        <f>[5]Doméstico!K148</f>
        <v>218.15952380952382</v>
      </c>
      <c r="J20" s="5">
        <f>[5]Doméstico!AB148</f>
        <v>379.88238095238097</v>
      </c>
      <c r="K20" s="23"/>
      <c r="L20" s="23"/>
      <c r="M20" s="23"/>
      <c r="N20" s="23"/>
      <c r="O20">
        <f>[5]Internacional!AM202</f>
        <v>10.92</v>
      </c>
      <c r="P20" s="19">
        <f>[5]Internacional!AN202</f>
        <v>10.210000000000001</v>
      </c>
      <c r="Q20" s="20">
        <f>[5]Internacional!N202/100</f>
        <v>5.9126250000000002</v>
      </c>
      <c r="R20" s="5">
        <f>[5]Internacional!W202/100</f>
        <v>2.4434999999999998</v>
      </c>
      <c r="S20" s="17">
        <f>[5]Internacional!H202/100</f>
        <v>0.97762499999999986</v>
      </c>
      <c r="T20" s="5">
        <f>[5]Internacional!Z202/100</f>
        <v>3.9010000000000002</v>
      </c>
      <c r="U20" s="23"/>
    </row>
    <row r="21" spans="1:21" x14ac:dyDescent="0.25">
      <c r="A21" s="1">
        <v>38930</v>
      </c>
      <c r="B21" s="4">
        <f>'[3]dados mensais - Liquido (R$)'!I25</f>
        <v>0.4612</v>
      </c>
      <c r="C21" s="6">
        <f>[4]Leite_UHT!H28</f>
        <v>1.196</v>
      </c>
      <c r="D21" s="6">
        <f>[4]Leite_em_Pó!H28</f>
        <v>7.4599999999999991</v>
      </c>
      <c r="E21" s="6">
        <f>[4]Mussarela!H28</f>
        <v>7.5340000000000007</v>
      </c>
      <c r="F21" s="5">
        <f>[4]Leite_Spot_mensal!H28</f>
        <v>0.50800000000000001</v>
      </c>
      <c r="G21" s="5">
        <f>[5]Doméstico!Q149</f>
        <v>28.912608695652171</v>
      </c>
      <c r="H21" s="5">
        <f>[5]Doméstico!X149</f>
        <v>16.85869565217391</v>
      </c>
      <c r="I21" s="5">
        <f>[5]Doméstico!K149</f>
        <v>232.82347826086954</v>
      </c>
      <c r="J21" s="5">
        <f>[5]Doméstico!AB149</f>
        <v>391.71304347826083</v>
      </c>
      <c r="K21" s="23"/>
      <c r="L21" s="23"/>
      <c r="M21" s="23"/>
      <c r="N21" s="23"/>
      <c r="O21">
        <f>[5]Internacional!AM203</f>
        <v>11.06</v>
      </c>
      <c r="P21" s="19">
        <f>[5]Internacional!AN203</f>
        <v>10.64</v>
      </c>
      <c r="Q21" s="20">
        <f>[5]Internacional!N203/100</f>
        <v>5.5477173913043476</v>
      </c>
      <c r="R21" s="5">
        <f>[5]Internacional!W203/100</f>
        <v>2.2978260869565217</v>
      </c>
      <c r="S21" s="17">
        <f>[5]Internacional!H203/100</f>
        <v>1.0477173913043478</v>
      </c>
      <c r="T21" s="5">
        <f>[5]Internacional!Z203/100</f>
        <v>3.8143478260869563</v>
      </c>
      <c r="U21" s="23"/>
    </row>
    <row r="22" spans="1:21" x14ac:dyDescent="0.25">
      <c r="A22" s="1">
        <v>38961</v>
      </c>
      <c r="B22" s="4">
        <f>'[3]dados mensais - Liquido (R$)'!I26</f>
        <v>0.45939999999999998</v>
      </c>
      <c r="C22" s="6">
        <f>[4]Leite_UHT!H29</f>
        <v>1.1634194444444439</v>
      </c>
      <c r="D22" s="6">
        <f>[4]Leite_em_Pó!H29</f>
        <v>8.1455980392156881</v>
      </c>
      <c r="E22" s="6">
        <f>[4]Mussarela!H29</f>
        <v>7.6544949904915089</v>
      </c>
      <c r="F22" s="5">
        <f>[4]Leite_Spot_mensal!H29</f>
        <v>0.50302425396825401</v>
      </c>
      <c r="G22" s="5">
        <f>[5]Doméstico!Q150</f>
        <v>29.099</v>
      </c>
      <c r="H22" s="5">
        <f>[5]Doméstico!X150</f>
        <v>17.942499999999999</v>
      </c>
      <c r="I22" s="5">
        <f>[5]Doméstico!K150</f>
        <v>233.47200000000004</v>
      </c>
      <c r="J22" s="5">
        <f>[5]Doméstico!AB150</f>
        <v>410.93400000000003</v>
      </c>
      <c r="K22" s="23"/>
      <c r="L22" s="23"/>
      <c r="M22" s="23"/>
      <c r="N22" s="23"/>
      <c r="O22">
        <f>[5]Internacional!AM204</f>
        <v>12.29</v>
      </c>
      <c r="P22" s="19">
        <f>[5]Internacional!AN204</f>
        <v>11.1</v>
      </c>
      <c r="Q22" s="20">
        <f>[5]Internacional!N204/100</f>
        <v>5.4242499999999998</v>
      </c>
      <c r="R22" s="5">
        <f>[5]Internacional!W204/100</f>
        <v>2.4192499999999999</v>
      </c>
      <c r="S22" s="17">
        <f>[5]Internacional!H204/100</f>
        <v>1.03335</v>
      </c>
      <c r="T22" s="5">
        <f>[5]Internacional!Z204/100</f>
        <v>4.0738750000000001</v>
      </c>
      <c r="U22" s="23"/>
    </row>
    <row r="23" spans="1:21" x14ac:dyDescent="0.25">
      <c r="A23" s="1">
        <v>38991</v>
      </c>
      <c r="B23" s="4">
        <f>'[3]dados mensais - Liquido (R$)'!I27</f>
        <v>0.45939999999999998</v>
      </c>
      <c r="C23" s="6">
        <f>[4]Leite_UHT!H30</f>
        <v>1.148841115420528</v>
      </c>
      <c r="D23" s="6">
        <f>[4]Leite_em_Pó!H30</f>
        <v>8.319177777777778</v>
      </c>
      <c r="E23" s="6">
        <f>[4]Mussarela!H30</f>
        <v>7.6290971557682088</v>
      </c>
      <c r="F23" s="5">
        <f>[4]Leite_Spot_mensal!H30</f>
        <v>0.50636202380952378</v>
      </c>
      <c r="G23" s="5">
        <f>[5]Doméstico!Q151</f>
        <v>32.12619047619048</v>
      </c>
      <c r="H23" s="5">
        <f>[5]Doméstico!X151</f>
        <v>21.09095238095238</v>
      </c>
      <c r="I23" s="5">
        <f>[5]Doméstico!K151</f>
        <v>235.12095238095242</v>
      </c>
      <c r="J23" s="5">
        <f>[5]Doméstico!AB151</f>
        <v>494.31714285714293</v>
      </c>
      <c r="K23" s="23"/>
      <c r="L23" s="23"/>
      <c r="M23" s="23"/>
      <c r="N23" s="23"/>
      <c r="O23">
        <f>[5]Internacional!AM205</f>
        <v>12.32</v>
      </c>
      <c r="P23" s="19">
        <f>[5]Internacional!AN205</f>
        <v>11.51</v>
      </c>
      <c r="Q23" s="20">
        <f>[5]Internacional!N205/100</f>
        <v>5.9298863636363635</v>
      </c>
      <c r="R23" s="5">
        <f>[5]Internacional!W205/100</f>
        <v>3.0326136363636365</v>
      </c>
      <c r="S23" s="17">
        <f>[5]Internacional!H205/100</f>
        <v>1.045522727272727</v>
      </c>
      <c r="T23" s="5">
        <f>[5]Internacional!Z205/100</f>
        <v>5.0026136363636367</v>
      </c>
      <c r="U23" s="23"/>
    </row>
    <row r="24" spans="1:21" x14ac:dyDescent="0.25">
      <c r="A24" s="1">
        <v>39022</v>
      </c>
      <c r="B24" s="4">
        <f>'[3]dados mensais - Liquido (R$)'!I28</f>
        <v>0.45269999999999999</v>
      </c>
      <c r="C24" s="6">
        <f>[4]Leite_UHT!H31</f>
        <v>1.1371515151515159</v>
      </c>
      <c r="D24" s="6">
        <f>[4]Leite_em_Pó!H31</f>
        <v>8.2292969924812045</v>
      </c>
      <c r="E24" s="6">
        <f>[4]Mussarela!H31</f>
        <v>7.0384437634238051</v>
      </c>
      <c r="F24" s="5">
        <f>[4]Leite_Spot_mensal!H31</f>
        <v>0.50298142857142858</v>
      </c>
      <c r="G24" s="5">
        <f>[5]Doméstico!Q152</f>
        <v>34.371499999999997</v>
      </c>
      <c r="H24" s="5">
        <f>[5]Doméstico!X152</f>
        <v>22.932500000000001</v>
      </c>
      <c r="I24" s="5">
        <f>[5]Doméstico!K152</f>
        <v>269.13049999999998</v>
      </c>
      <c r="J24" s="5">
        <f>[5]Doméstico!AB152</f>
        <v>510.71500000000003</v>
      </c>
      <c r="K24" s="23"/>
      <c r="L24" s="23"/>
      <c r="M24" s="23"/>
      <c r="N24" s="23"/>
      <c r="O24">
        <f>[5]Internacional!AM206</f>
        <v>12.84</v>
      </c>
      <c r="P24" s="19">
        <f>[5]Internacional!AN206</f>
        <v>12.11</v>
      </c>
      <c r="Q24" s="20">
        <f>[5]Internacional!N206/100</f>
        <v>6.6405952380952389</v>
      </c>
      <c r="R24" s="5">
        <f>[5]Internacional!W206/100</f>
        <v>3.558095238095238</v>
      </c>
      <c r="S24" s="17">
        <f>[5]Internacional!H206/100</f>
        <v>1.155</v>
      </c>
      <c r="T24" s="5">
        <f>[5]Internacional!Z206/100</f>
        <v>4.875119047619048</v>
      </c>
      <c r="U24" s="23"/>
    </row>
    <row r="25" spans="1:21" x14ac:dyDescent="0.25">
      <c r="A25" s="1">
        <v>39052</v>
      </c>
      <c r="B25" s="4">
        <f>'[3]dados mensais - Liquido (R$)'!I29</f>
        <v>0.43619999999999998</v>
      </c>
      <c r="C25" s="6">
        <f>[4]Leite_UHT!H32</f>
        <v>1.1325925609031482</v>
      </c>
      <c r="D25" s="6">
        <f>[4]Leite_em_Pó!H32</f>
        <v>8.1804444444444435</v>
      </c>
      <c r="E25" s="6">
        <f>[4]Mussarela!H32</f>
        <v>6.4900053221288516</v>
      </c>
      <c r="F25" s="5">
        <f>[4]Leite_Spot_mensal!H32</f>
        <v>0.49</v>
      </c>
      <c r="G25" s="5">
        <f>[5]Doméstico!Q153</f>
        <v>33.31421052631579</v>
      </c>
      <c r="H25" s="5">
        <f>[5]Doméstico!X153</f>
        <v>24.959473684210526</v>
      </c>
      <c r="I25" s="5">
        <f>[5]Doméstico!K153</f>
        <v>291.35263157894735</v>
      </c>
      <c r="J25" s="5">
        <f>[5]Doméstico!AB153</f>
        <v>483.09421052631575</v>
      </c>
      <c r="K25" s="23"/>
      <c r="L25" s="23"/>
      <c r="M25" s="23"/>
      <c r="N25" s="23"/>
      <c r="O25">
        <f>[5]Internacional!AM207</f>
        <v>13.47</v>
      </c>
      <c r="P25" s="19">
        <f>[5]Internacional!AN207</f>
        <v>12.3</v>
      </c>
      <c r="Q25" s="20">
        <f>[5]Internacional!N207/100</f>
        <v>6.6217499999999996</v>
      </c>
      <c r="R25" s="5">
        <f>[5]Internacional!W207/100</f>
        <v>3.6961250000000003</v>
      </c>
      <c r="S25" s="17">
        <f>[5]Internacional!H207/100</f>
        <v>1.2411749999999999</v>
      </c>
      <c r="T25" s="5">
        <f>[5]Internacional!Z207/100</f>
        <v>4.9111250000000002</v>
      </c>
      <c r="U25" s="23"/>
    </row>
    <row r="26" spans="1:21" x14ac:dyDescent="0.25">
      <c r="A26" s="1">
        <v>39083</v>
      </c>
      <c r="B26" s="4">
        <f>'[3]dados mensais - Liquido (R$)'!I30</f>
        <v>0.45090000000000002</v>
      </c>
      <c r="C26" s="6">
        <f>[4]Leite_UHT!H33</f>
        <v>1.1246211965811961</v>
      </c>
      <c r="D26" s="6">
        <f>[4]Leite_em_Pó!H33</f>
        <v>7.8638333333333321</v>
      </c>
      <c r="E26" s="6">
        <f>[4]Mussarela!H33</f>
        <v>6.4231924457080822</v>
      </c>
      <c r="F26" s="5">
        <f>[4]Leite_Spot_mensal!H33</f>
        <v>0.50232699999999997</v>
      </c>
      <c r="G26" s="5">
        <f>[5]Doméstico!Q154</f>
        <v>33.676363636363639</v>
      </c>
      <c r="H26" s="5">
        <f>[5]Doméstico!X154</f>
        <v>25.023181818181811</v>
      </c>
      <c r="I26" s="5">
        <f>[5]Doméstico!K154</f>
        <v>281.63136363636363</v>
      </c>
      <c r="J26" s="5">
        <f>[5]Doméstico!AB154</f>
        <v>475.49090909090904</v>
      </c>
      <c r="K26" s="23"/>
      <c r="L26" s="23"/>
      <c r="M26" s="23"/>
      <c r="N26" s="23"/>
      <c r="O26">
        <f>[5]Internacional!AM208</f>
        <v>13.56</v>
      </c>
      <c r="P26" s="19">
        <f>[5]Internacional!AN208</f>
        <v>12.53</v>
      </c>
      <c r="Q26" s="20">
        <f>[5]Internacional!N208/100</f>
        <v>6.963571428571429</v>
      </c>
      <c r="R26" s="5">
        <f>[5]Internacional!W208/100</f>
        <v>3.9084523809523808</v>
      </c>
      <c r="S26" s="17">
        <f>[5]Internacional!H208/100</f>
        <v>1.1924999999999999</v>
      </c>
      <c r="T26" s="5">
        <f>[5]Internacional!Z208/100</f>
        <v>4.6779761904761905</v>
      </c>
      <c r="U26" s="23"/>
    </row>
    <row r="27" spans="1:21" x14ac:dyDescent="0.25">
      <c r="A27" s="1">
        <v>39114</v>
      </c>
      <c r="B27" s="4">
        <f>'[3]dados mensais - Liquido (R$)'!I31</f>
        <v>0.48010000000000003</v>
      </c>
      <c r="C27" s="6">
        <f>[4]Leite_UHT!H34</f>
        <v>1.15054641025641</v>
      </c>
      <c r="D27" s="6">
        <f>[4]Leite_em_Pó!H34</f>
        <v>8.2936249999999987</v>
      </c>
      <c r="E27" s="6">
        <f>[4]Mussarela!H34</f>
        <v>6.6977434264525897</v>
      </c>
      <c r="F27" s="5">
        <f>[4]Leite_Spot_mensal!H34</f>
        <v>0.52475568996415767</v>
      </c>
      <c r="G27" s="5">
        <f>[5]Doméstico!Q155</f>
        <v>34.709444444444451</v>
      </c>
      <c r="H27" s="5">
        <f>[5]Doméstico!X155</f>
        <v>22.02333333333333</v>
      </c>
      <c r="I27" s="5">
        <f>[5]Doméstico!K155</f>
        <v>267.6588888888889</v>
      </c>
      <c r="J27" s="5">
        <f>[5]Doméstico!AB155</f>
        <v>465.41222222222223</v>
      </c>
      <c r="K27" s="23"/>
      <c r="L27" s="23"/>
      <c r="M27" s="23"/>
      <c r="N27" s="23"/>
      <c r="O27">
        <f>[5]Internacional!AM209</f>
        <v>14.18</v>
      </c>
      <c r="P27" s="19">
        <f>[5]Internacional!AN209</f>
        <v>12.71</v>
      </c>
      <c r="Q27" s="20">
        <f>[5]Internacional!N209/100</f>
        <v>7.5669736842105264</v>
      </c>
      <c r="R27" s="5">
        <f>[5]Internacional!W209/100</f>
        <v>4.1122368421052631</v>
      </c>
      <c r="S27" s="17">
        <f>[5]Internacional!H209/100</f>
        <v>1.1615</v>
      </c>
      <c r="T27" s="5">
        <f>[5]Internacional!Z209/100</f>
        <v>4.6469736842105265</v>
      </c>
      <c r="U27" s="23"/>
    </row>
    <row r="28" spans="1:21" x14ac:dyDescent="0.25">
      <c r="A28" s="1">
        <v>39142</v>
      </c>
      <c r="B28" s="4">
        <f>'[3]dados mensais - Liquido (R$)'!I32</f>
        <v>0.50090000000000001</v>
      </c>
      <c r="C28" s="6">
        <f>[4]Leite_UHT!H35</f>
        <v>1.2051565656565659</v>
      </c>
      <c r="D28" s="6">
        <f>[4]Leite_em_Pó!H35</f>
        <v>8.8835923076923073</v>
      </c>
      <c r="E28" s="6">
        <f>[4]Mussarela!H35</f>
        <v>7.2372715538847121</v>
      </c>
      <c r="F28" s="5">
        <f>[4]Leite_Spot_mensal!H35</f>
        <v>0.56738836021505357</v>
      </c>
      <c r="G28" s="5">
        <f>[5]Doméstico!Q156</f>
        <v>34.005909090909093</v>
      </c>
      <c r="H28" s="5">
        <f>[5]Doméstico!X156</f>
        <v>20.195909090909087</v>
      </c>
      <c r="I28" s="5">
        <f>[5]Doméstico!K156</f>
        <v>252.71545454545449</v>
      </c>
      <c r="J28" s="5">
        <f>[5]Doméstico!AB156</f>
        <v>464.80227272727274</v>
      </c>
      <c r="K28" s="23"/>
      <c r="L28" s="23"/>
      <c r="M28" s="23"/>
      <c r="N28" s="23"/>
      <c r="O28">
        <f>[5]Internacional!AM210</f>
        <v>15.09</v>
      </c>
      <c r="P28" s="19">
        <f>[5]Internacional!AN210</f>
        <v>13.71</v>
      </c>
      <c r="Q28" s="20">
        <f>[5]Internacional!N210/100</f>
        <v>7.5376136363636359</v>
      </c>
      <c r="R28" s="5">
        <f>[5]Internacional!W210/100</f>
        <v>4.0201136363636358</v>
      </c>
      <c r="S28" s="17">
        <f>[5]Internacional!H210/100</f>
        <v>1.113340909090909</v>
      </c>
      <c r="T28" s="5">
        <f>[5]Internacional!Z210/100</f>
        <v>4.5947727272727272</v>
      </c>
      <c r="U28" s="23"/>
    </row>
    <row r="29" spans="1:21" x14ac:dyDescent="0.25">
      <c r="A29" s="1">
        <v>39173</v>
      </c>
      <c r="B29" s="4">
        <f>'[3]dados mensais - Liquido (R$)'!I33</f>
        <v>0.5444</v>
      </c>
      <c r="C29" s="6">
        <f>[4]Leite_UHT!H36</f>
        <v>1.355544444444444</v>
      </c>
      <c r="D29" s="6">
        <f>[4]Leite_em_Pó!H36</f>
        <v>9.4953333333333401</v>
      </c>
      <c r="E29" s="6">
        <f>[4]Mussarela!H36</f>
        <v>7.7700115635997973</v>
      </c>
      <c r="F29" s="5">
        <f>[4]Leite_Spot_mensal!H36</f>
        <v>0.62656901709401713</v>
      </c>
      <c r="G29" s="5">
        <f>[5]Doméstico!Q157</f>
        <v>31.955999999999996</v>
      </c>
      <c r="H29" s="5">
        <f>[5]Doméstico!X157</f>
        <v>19.206000000000007</v>
      </c>
      <c r="I29" s="5">
        <f>[5]Doméstico!K157</f>
        <v>238.87550000000002</v>
      </c>
      <c r="J29" s="5">
        <f>[5]Doméstico!AB157</f>
        <v>479.23649999999998</v>
      </c>
      <c r="K29" s="23"/>
      <c r="L29" s="23"/>
      <c r="M29" s="23"/>
      <c r="N29" s="23"/>
      <c r="O29">
        <f>[5]Internacional!AM211</f>
        <v>16.09</v>
      </c>
      <c r="P29" s="19">
        <f>[5]Internacional!AN211</f>
        <v>16.12</v>
      </c>
      <c r="Q29" s="20">
        <f>[5]Internacional!N211/100</f>
        <v>7.3588750000000003</v>
      </c>
      <c r="R29" s="5">
        <f>[5]Internacional!W211/100</f>
        <v>3.6154999999999999</v>
      </c>
      <c r="S29" s="17">
        <f>[5]Internacional!H211/100</f>
        <v>1.0816749999999999</v>
      </c>
      <c r="T29" s="5">
        <f>[5]Internacional!Z211/100</f>
        <v>4.7116250000000006</v>
      </c>
      <c r="U29" s="23"/>
    </row>
    <row r="30" spans="1:21" x14ac:dyDescent="0.25">
      <c r="A30" s="1">
        <v>39203</v>
      </c>
      <c r="B30" s="4">
        <f>'[3]dados mensais - Liquido (R$)'!I34</f>
        <v>0.58620000000000005</v>
      </c>
      <c r="C30" s="6">
        <f>[4]Leite_UHT!H37</f>
        <v>1.492002222222222</v>
      </c>
      <c r="D30" s="6">
        <f>[4]Leite_em_Pó!H37</f>
        <v>11.30915897435896</v>
      </c>
      <c r="E30" s="6">
        <f>[4]Mussarela!H37</f>
        <v>8.7123107142857137</v>
      </c>
      <c r="F30" s="5">
        <f>[4]Leite_Spot_mensal!H37</f>
        <v>0.69741144736842098</v>
      </c>
      <c r="G30" s="5">
        <f>[5]Doméstico!Q158</f>
        <v>32.123636363636365</v>
      </c>
      <c r="H30" s="5">
        <f>[5]Doméstico!X158</f>
        <v>18.931818181818176</v>
      </c>
      <c r="I30" s="5">
        <f>[5]Doméstico!K158</f>
        <v>232.19636363636366</v>
      </c>
      <c r="J30" s="5">
        <f>[5]Doméstico!AB158</f>
        <v>496.78181818181815</v>
      </c>
      <c r="K30" s="23"/>
      <c r="L30" s="23"/>
      <c r="M30" s="23"/>
      <c r="N30" s="23"/>
      <c r="O30">
        <f>[5]Internacional!AM212</f>
        <v>17.600000000000001</v>
      </c>
      <c r="P30" s="19">
        <f>[5]Internacional!AN212</f>
        <v>18.48</v>
      </c>
      <c r="Q30" s="20">
        <f>[5]Internacional!N212/100</f>
        <v>7.7076136363636358</v>
      </c>
      <c r="R30" s="5">
        <f>[5]Internacional!W212/100</f>
        <v>3.7028409090909093</v>
      </c>
      <c r="S30" s="17">
        <f>[5]Internacional!H212/100</f>
        <v>1.06975</v>
      </c>
      <c r="T30" s="5">
        <f>[5]Internacional!Z212/100</f>
        <v>4.8596590909090907</v>
      </c>
      <c r="U30" s="23"/>
    </row>
    <row r="31" spans="1:21" x14ac:dyDescent="0.25">
      <c r="A31" s="1">
        <v>39234</v>
      </c>
      <c r="B31" s="4">
        <f>'[3]dados mensais - Liquido (R$)'!I35</f>
        <v>0.64629999999999999</v>
      </c>
      <c r="C31" s="6">
        <f>[4]Leite_UHT!H38</f>
        <v>1.6972269151138721</v>
      </c>
      <c r="D31" s="6">
        <f>[4]Leite_em_Pó!H38</f>
        <v>12.960238095238079</v>
      </c>
      <c r="E31" s="6">
        <f>[4]Mussarela!H38</f>
        <v>9.9532043484320596</v>
      </c>
      <c r="F31" s="5">
        <f>[4]Leite_Spot_mensal!H38</f>
        <v>0.61323826086956523</v>
      </c>
      <c r="G31" s="5">
        <f>[5]Doméstico!Q159</f>
        <v>32.942999999999998</v>
      </c>
      <c r="H31" s="5">
        <f>[5]Doméstico!X159</f>
        <v>19.580499999999997</v>
      </c>
      <c r="I31" s="5">
        <f>[5]Doméstico!K159</f>
        <v>240.79650000000001</v>
      </c>
      <c r="J31" s="5">
        <f>[5]Doméstico!AB159</f>
        <v>495.60949999999991</v>
      </c>
      <c r="K31" s="23"/>
      <c r="L31" s="23"/>
      <c r="M31" s="23"/>
      <c r="N31" s="23"/>
      <c r="O31">
        <f>[5]Internacional!AM213</f>
        <v>20.170000000000002</v>
      </c>
      <c r="P31" s="19">
        <f>[5]Internacional!AN213</f>
        <v>20.76</v>
      </c>
      <c r="Q31" s="20">
        <f>[5]Internacional!N213/100</f>
        <v>8.2416666666666671</v>
      </c>
      <c r="R31" s="5">
        <f>[5]Internacional!W213/100</f>
        <v>3.8097619047619049</v>
      </c>
      <c r="S31" s="17">
        <f>[5]Internacional!H213/100</f>
        <v>1.1401190476190477</v>
      </c>
      <c r="T31" s="5">
        <f>[5]Internacional!Z213/100</f>
        <v>5.7351190476190483</v>
      </c>
      <c r="U31" s="23"/>
    </row>
    <row r="32" spans="1:21" x14ac:dyDescent="0.25">
      <c r="A32" s="1">
        <v>39264</v>
      </c>
      <c r="B32" s="4">
        <f>'[3]dados mensais - Liquido (R$)'!I36</f>
        <v>0.73429999999999995</v>
      </c>
      <c r="C32" s="6">
        <f>[4]Leite_UHT!H39</f>
        <v>1.84240634920635</v>
      </c>
      <c r="D32" s="6">
        <f>[4]Leite_em_Pó!H39</f>
        <v>13.883199999999999</v>
      </c>
      <c r="E32" s="6">
        <f>[4]Mussarela!H39</f>
        <v>10.579161135069871</v>
      </c>
      <c r="F32" s="5">
        <f>[4]Leite_Spot_mensal!H39</f>
        <v>0.84749591954022985</v>
      </c>
      <c r="G32" s="5">
        <f>[5]Doméstico!Q160</f>
        <v>33.651818181818186</v>
      </c>
      <c r="H32" s="5">
        <f>[5]Doméstico!X160</f>
        <v>18.970000000000002</v>
      </c>
      <c r="I32" s="5">
        <f>[5]Doméstico!K160</f>
        <v>238.6313636363636</v>
      </c>
      <c r="J32" s="5">
        <f>[5]Doméstico!AB160</f>
        <v>504.90454545454537</v>
      </c>
      <c r="K32" s="23"/>
      <c r="L32" s="23"/>
      <c r="M32" s="23"/>
      <c r="N32" s="23"/>
      <c r="O32">
        <f>[5]Internacional!AM214</f>
        <v>21.38</v>
      </c>
      <c r="P32" s="19">
        <f>[5]Internacional!AN214</f>
        <v>21.64</v>
      </c>
      <c r="Q32" s="20">
        <f>[5]Internacional!N214/100</f>
        <v>8.5314285714285703</v>
      </c>
      <c r="R32" s="5">
        <f>[5]Internacional!W214/100</f>
        <v>3.2597619047619046</v>
      </c>
      <c r="S32" s="17">
        <f>[5]Internacional!H214/100</f>
        <v>1.1092857142857142</v>
      </c>
      <c r="T32" s="5">
        <f>[5]Internacional!Z214/100</f>
        <v>6.1334523809523809</v>
      </c>
      <c r="U32" s="23"/>
    </row>
    <row r="33" spans="1:21" x14ac:dyDescent="0.25">
      <c r="A33" s="1">
        <v>39295</v>
      </c>
      <c r="B33" s="4">
        <f>'[3]dados mensais - Liquido (R$)'!I37</f>
        <v>0.76170000000000004</v>
      </c>
      <c r="C33" s="6">
        <f>[4]Leite_UHT!H40</f>
        <v>1.7865180124223599</v>
      </c>
      <c r="D33" s="6">
        <f>[4]Leite_em_Pó!H40</f>
        <v>14.372796078431358</v>
      </c>
      <c r="E33" s="6">
        <f>[4]Mussarela!H40</f>
        <v>10.81636397058824</v>
      </c>
      <c r="F33" s="5">
        <f>[4]Leite_Spot_mensal!H40</f>
        <v>0.89057054945054914</v>
      </c>
      <c r="G33" s="5">
        <f>[5]Doméstico!Q161</f>
        <v>37.106086956521743</v>
      </c>
      <c r="H33" s="5">
        <f>[5]Doméstico!X161</f>
        <v>22.13304347826087</v>
      </c>
      <c r="I33" s="5">
        <f>[5]Doméstico!K161</f>
        <v>254.54478260869567</v>
      </c>
      <c r="J33" s="5">
        <f>[5]Doméstico!AB161</f>
        <v>559.82826086956527</v>
      </c>
      <c r="K33" s="23"/>
      <c r="L33" s="23"/>
      <c r="M33" s="23"/>
      <c r="N33" s="23"/>
      <c r="O33">
        <f>[5]Internacional!AM215</f>
        <v>19.829999999999998</v>
      </c>
      <c r="P33" s="19">
        <f>[5]Internacional!AN215</f>
        <v>21.87</v>
      </c>
      <c r="Q33" s="20">
        <f>[5]Internacional!N215/100</f>
        <v>8.409782608695652</v>
      </c>
      <c r="R33" s="5">
        <f>[5]Internacional!W215/100</f>
        <v>3.3088043478260869</v>
      </c>
      <c r="S33" s="17">
        <f>[5]Internacional!H215/100</f>
        <v>1.1587826086956523</v>
      </c>
      <c r="T33" s="5">
        <f>[5]Internacional!Z215/100</f>
        <v>6.9179347826086959</v>
      </c>
      <c r="U33" s="23"/>
    </row>
    <row r="34" spans="1:21" x14ac:dyDescent="0.25">
      <c r="A34" s="1">
        <v>39326</v>
      </c>
      <c r="B34" s="4">
        <f>'[3]dados mensais - Liquido (R$)'!I38</f>
        <v>0.69530000000000003</v>
      </c>
      <c r="C34" s="6">
        <f>[4]Leite_UHT!H41</f>
        <v>1.4717123123123099</v>
      </c>
      <c r="D34" s="6">
        <f>[4]Leite_em_Pó!H41</f>
        <v>13.62004761904762</v>
      </c>
      <c r="E34" s="6">
        <f>[4]Mussarela!H41</f>
        <v>9.6828624761547282</v>
      </c>
      <c r="F34" s="5">
        <f>[4]Leite_Spot_mensal!H41</f>
        <v>0.83643692307692308</v>
      </c>
      <c r="G34" s="5">
        <f>[5]Doméstico!Q162</f>
        <v>41.301578947368419</v>
      </c>
      <c r="H34" s="5">
        <f>[5]Doméstico!X162</f>
        <v>26.954210526315794</v>
      </c>
      <c r="I34" s="5">
        <f>[5]Doméstico!K162</f>
        <v>259.14736842105265</v>
      </c>
      <c r="J34" s="5">
        <f>[5]Doméstico!AB162</f>
        <v>627.84947368421047</v>
      </c>
      <c r="K34" s="23"/>
      <c r="L34" s="23"/>
      <c r="M34" s="23"/>
      <c r="N34" s="23"/>
      <c r="O34">
        <f>[5]Internacional!AM216</f>
        <v>20.07</v>
      </c>
      <c r="P34" s="19">
        <f>[5]Internacional!AN216</f>
        <v>21.61</v>
      </c>
      <c r="Q34" s="20">
        <f>[5]Internacional!N216/100</f>
        <v>9.45907894736842</v>
      </c>
      <c r="R34" s="5">
        <f>[5]Internacional!W216/100</f>
        <v>3.5103947368421053</v>
      </c>
      <c r="S34" s="17">
        <f>[5]Internacional!H216/100</f>
        <v>1.2299473684210529</v>
      </c>
      <c r="T34" s="5">
        <f>[5]Internacional!Z216/100</f>
        <v>8.6296052631578952</v>
      </c>
      <c r="U34" s="23"/>
    </row>
    <row r="35" spans="1:21" x14ac:dyDescent="0.25">
      <c r="A35" s="1">
        <v>39356</v>
      </c>
      <c r="B35" s="4">
        <f>'[3]dados mensais - Liquido (R$)'!I39</f>
        <v>0.64859999999999995</v>
      </c>
      <c r="C35" s="6">
        <f>[4]Leite_UHT!H42</f>
        <v>1.2899618331859699</v>
      </c>
      <c r="D35" s="6">
        <f>[4]Leite_em_Pó!H42</f>
        <v>11.910399999999999</v>
      </c>
      <c r="E35" s="6">
        <f>[4]Mussarela!H42</f>
        <v>8.624443279569892</v>
      </c>
      <c r="F35" s="5">
        <f>[4]Leite_Spot_mensal!H42</f>
        <v>0.71631325000000001</v>
      </c>
      <c r="G35" s="5">
        <f>[5]Doméstico!Q163</f>
        <v>42.197272727272718</v>
      </c>
      <c r="H35" s="5">
        <f>[5]Doméstico!X163</f>
        <v>27.362727272727273</v>
      </c>
      <c r="I35" s="5">
        <f>[5]Doméstico!K163</f>
        <v>255.83681818181822</v>
      </c>
      <c r="J35" s="5">
        <f>[5]Doméstico!AB163</f>
        <v>609.09363636363628</v>
      </c>
      <c r="K35" s="23"/>
      <c r="L35" s="23"/>
      <c r="M35" s="23"/>
      <c r="N35" s="23"/>
      <c r="O35">
        <f>[5]Internacional!AM217</f>
        <v>18.7</v>
      </c>
      <c r="P35" s="19">
        <f>[5]Internacional!AN217</f>
        <v>21.31</v>
      </c>
      <c r="Q35" s="20">
        <f>[5]Internacional!N217/100</f>
        <v>9.7541304347826081</v>
      </c>
      <c r="R35" s="5">
        <f>[5]Internacional!W217/100</f>
        <v>3.5785869565217392</v>
      </c>
      <c r="S35" s="17">
        <f>[5]Internacional!H217/100</f>
        <v>1.2945</v>
      </c>
      <c r="T35" s="5">
        <f>[5]Internacional!Z217/100</f>
        <v>8.5373913043478264</v>
      </c>
      <c r="U35" s="23"/>
    </row>
    <row r="36" spans="1:21" x14ac:dyDescent="0.25">
      <c r="A36" s="1">
        <v>39387</v>
      </c>
      <c r="B36" s="4">
        <f>'[3]dados mensais - Liquido (R$)'!I40</f>
        <v>0.64119999999999999</v>
      </c>
      <c r="C36" s="6">
        <f>[4]Leite_UHT!H43</f>
        <v>1.321223809523808</v>
      </c>
      <c r="D36" s="6">
        <f>[4]Leite_em_Pó!H43</f>
        <v>11.472555555555543</v>
      </c>
      <c r="E36" s="6">
        <f>[4]Mussarela!H43</f>
        <v>7.8734038004390943</v>
      </c>
      <c r="F36" s="5">
        <f>[4]Leite_Spot_mensal!H43</f>
        <v>0.70285590476190485</v>
      </c>
      <c r="G36" s="5">
        <f>[5]Doméstico!Q164</f>
        <v>42.96</v>
      </c>
      <c r="H36" s="5">
        <f>[5]Doméstico!X164</f>
        <v>31.718000000000007</v>
      </c>
      <c r="I36" s="5">
        <f>[5]Doméstico!K164</f>
        <v>245.82049999999998</v>
      </c>
      <c r="J36" s="5">
        <f>[5]Doméstico!AB164</f>
        <v>565.42100000000005</v>
      </c>
      <c r="K36" s="23"/>
      <c r="L36" s="23"/>
      <c r="M36" s="23"/>
      <c r="N36" s="23"/>
      <c r="O36">
        <f>[5]Internacional!AM218</f>
        <v>19.22</v>
      </c>
      <c r="P36" s="19">
        <f>[5]Internacional!AN218</f>
        <v>20.399999999999999</v>
      </c>
      <c r="Q36" s="20">
        <f>[5]Internacional!N218/100</f>
        <v>10.587261904761904</v>
      </c>
      <c r="R36" s="5">
        <f>[5]Internacional!W218/100</f>
        <v>3.8154761904761902</v>
      </c>
      <c r="S36" s="17">
        <f>[5]Internacional!H218/100</f>
        <v>1.227625</v>
      </c>
      <c r="T36" s="5">
        <f>[5]Internacional!Z218/100</f>
        <v>7.9165476190476189</v>
      </c>
      <c r="U36" s="23"/>
    </row>
    <row r="37" spans="1:21" x14ac:dyDescent="0.25">
      <c r="A37" s="1">
        <v>39417</v>
      </c>
      <c r="B37" s="4">
        <f>'[3]dados mensais - Liquido (R$)'!I41</f>
        <v>0.62770000000000004</v>
      </c>
      <c r="C37" s="6">
        <f>[4]Leite_UHT!H44</f>
        <v>1.2877007680491552</v>
      </c>
      <c r="D37" s="6">
        <f>[4]Leite_em_Pó!H44</f>
        <v>11.744842857142856</v>
      </c>
      <c r="E37" s="6">
        <f>[4]Mussarela!H44</f>
        <v>7.7259270012958154</v>
      </c>
      <c r="F37" s="5">
        <f>[4]Leite_Spot_mensal!H44</f>
        <v>0.66070634920634919</v>
      </c>
      <c r="G37" s="5">
        <f>[5]Doméstico!Q165</f>
        <v>44.029444444444451</v>
      </c>
      <c r="H37" s="5">
        <f>[5]Doméstico!X165</f>
        <v>33.795000000000002</v>
      </c>
      <c r="I37" s="5">
        <f>[5]Doméstico!K165</f>
        <v>261.27944444444449</v>
      </c>
      <c r="J37" s="5">
        <f>[5]Doméstico!AB165</f>
        <v>592.40166666666653</v>
      </c>
      <c r="K37" s="23"/>
      <c r="L37" s="23"/>
      <c r="M37" s="23"/>
      <c r="N37" s="23"/>
      <c r="O37">
        <f>[5]Internacional!AM219</f>
        <v>20.6</v>
      </c>
      <c r="P37" s="19">
        <f>[5]Internacional!AN219</f>
        <v>19.18</v>
      </c>
      <c r="Q37" s="20">
        <f>[5]Internacional!N219/100</f>
        <v>11.514374999999999</v>
      </c>
      <c r="R37" s="5">
        <f>[5]Internacional!W219/100</f>
        <v>4.2378749999999998</v>
      </c>
      <c r="S37" s="17">
        <f>[5]Internacional!H219/100</f>
        <v>1.3086315789473684</v>
      </c>
      <c r="T37" s="5">
        <f>[5]Internacional!Z219/100</f>
        <v>9.1671250000000004</v>
      </c>
      <c r="U37" s="23"/>
    </row>
    <row r="38" spans="1:21" x14ac:dyDescent="0.25">
      <c r="A38" s="1">
        <v>39448</v>
      </c>
      <c r="B38" s="4">
        <f>'[3]dados mensais - Liquido (R$)'!I42</f>
        <v>0.64710000000000001</v>
      </c>
      <c r="C38" s="6">
        <f>[4]Leite_UHT!H45</f>
        <v>1.2879999999999998</v>
      </c>
      <c r="D38" s="6">
        <f>[4]Leite_em_Pó!H45</f>
        <v>10.837999999999999</v>
      </c>
      <c r="E38" s="6">
        <f>[4]Mussarela!H45</f>
        <v>7.8879999999999999</v>
      </c>
      <c r="F38" s="5">
        <f>[4]Leite_Spot_mensal!H45</f>
        <v>0.67400000000000004</v>
      </c>
      <c r="G38" s="5">
        <f>[5]Doméstico!Q166</f>
        <v>47.927727272727275</v>
      </c>
      <c r="H38" s="5">
        <f>[5]Doméstico!X166</f>
        <v>30.926363636363636</v>
      </c>
      <c r="I38" s="5">
        <f>[5]Doméstico!K166</f>
        <v>267.83863636363634</v>
      </c>
      <c r="J38" s="5">
        <f>[5]Doméstico!AB166</f>
        <v>636.81590909090914</v>
      </c>
      <c r="K38" s="23"/>
      <c r="L38" s="23"/>
      <c r="M38" s="23"/>
      <c r="N38" s="23"/>
      <c r="O38">
        <f>[5]Internacional!AM220</f>
        <v>19.32</v>
      </c>
      <c r="P38" s="19">
        <f>[5]Internacional!AN220</f>
        <v>16.29</v>
      </c>
      <c r="Q38" s="20">
        <f>[5]Internacional!N220/100</f>
        <v>12.565833333333332</v>
      </c>
      <c r="R38" s="5">
        <f>[5]Internacional!W220/100</f>
        <v>4.8857142857142852</v>
      </c>
      <c r="S38" s="17">
        <f>[5]Internacional!H220/100</f>
        <v>1.346095238095238</v>
      </c>
      <c r="T38" s="5">
        <f>[5]Internacional!Z220/100</f>
        <v>9.2389285714285716</v>
      </c>
      <c r="U38" s="23"/>
    </row>
    <row r="39" spans="1:21" x14ac:dyDescent="0.25">
      <c r="A39" s="1">
        <v>39479</v>
      </c>
      <c r="B39" s="4">
        <f>'[3]dados mensais - Liquido (R$)'!I43</f>
        <v>0.67630000000000001</v>
      </c>
      <c r="C39" s="6">
        <f>[4]Leite_UHT!H46</f>
        <v>1.3108342028985507</v>
      </c>
      <c r="D39" s="6">
        <f>[4]Leite_em_Pó!H46</f>
        <v>11.728323529411764</v>
      </c>
      <c r="E39" s="6">
        <f>[4]Mussarela!H46</f>
        <v>8.0929547489413203</v>
      </c>
      <c r="F39" s="5">
        <f>[4]Leite_Spot_mensal!H46</f>
        <v>0.70995119047619037</v>
      </c>
      <c r="G39" s="5">
        <f>[5]Doméstico!Q167</f>
        <v>49.993684210526311</v>
      </c>
      <c r="H39" s="5">
        <f>[5]Doméstico!X167</f>
        <v>27.793684210526319</v>
      </c>
      <c r="I39" s="5">
        <f>[5]Doméstico!K167</f>
        <v>285.18578947368422</v>
      </c>
      <c r="J39" s="5">
        <f>[5]Doméstico!AB167</f>
        <v>662.95666666666671</v>
      </c>
      <c r="K39" s="23"/>
      <c r="L39" s="23"/>
      <c r="M39" s="23"/>
      <c r="N39" s="23"/>
      <c r="O39">
        <f>[5]Internacional!AM221</f>
        <v>17.03</v>
      </c>
      <c r="P39" s="19">
        <f>[5]Internacional!AN221</f>
        <v>14.67</v>
      </c>
      <c r="Q39" s="20">
        <f>[5]Internacional!N221/100</f>
        <v>13.831375000000001</v>
      </c>
      <c r="R39" s="5">
        <f>[5]Internacional!W221/100</f>
        <v>5.1607500000000002</v>
      </c>
      <c r="S39" s="17">
        <f>[5]Internacional!H221/100</f>
        <v>1.5214999999999994</v>
      </c>
      <c r="T39" s="5">
        <f>[5]Internacional!Z221/100</f>
        <v>10.59</v>
      </c>
      <c r="U39" s="23"/>
    </row>
    <row r="40" spans="1:21" x14ac:dyDescent="0.25">
      <c r="A40" s="1">
        <v>39508</v>
      </c>
      <c r="B40" s="4">
        <f>'[3]dados mensais - Liquido (R$)'!I44</f>
        <v>0.69820000000000004</v>
      </c>
      <c r="C40" s="6">
        <f>[4]Leite_UHT!H47</f>
        <v>1.4118255078255078</v>
      </c>
      <c r="D40" s="6">
        <f>[4]Leite_em_Pó!H47</f>
        <v>11.839961904761903</v>
      </c>
      <c r="E40" s="6">
        <f>[4]Mussarela!H47</f>
        <v>8.4132847609484749</v>
      </c>
      <c r="F40" s="5">
        <f>[4]Leite_Spot_mensal!H47</f>
        <v>0.76834666666666673</v>
      </c>
      <c r="G40" s="5">
        <f>[5]Doméstico!Q168</f>
        <v>48.061</v>
      </c>
      <c r="H40" s="5">
        <f>[5]Doméstico!X168</f>
        <v>27.190000000000005</v>
      </c>
      <c r="I40" s="5">
        <f>[5]Doméstico!K168</f>
        <v>263.28449999999998</v>
      </c>
      <c r="J40" s="5">
        <f>[5]Doméstico!AB168</f>
        <v>734.97799999999984</v>
      </c>
      <c r="K40" s="23"/>
      <c r="L40" s="23"/>
      <c r="M40" s="23"/>
      <c r="N40" s="23"/>
      <c r="O40">
        <f>[5]Internacional!AM222</f>
        <v>18</v>
      </c>
      <c r="P40" s="19">
        <f>[5]Internacional!AN222</f>
        <v>14.17</v>
      </c>
      <c r="Q40" s="20">
        <f>[5]Internacional!N222/100</f>
        <v>13.490499999999999</v>
      </c>
      <c r="R40" s="5">
        <f>[5]Internacional!W222/100</f>
        <v>5.4768749999999997</v>
      </c>
      <c r="S40" s="17">
        <f>[5]Internacional!H222/100</f>
        <v>1.4323000000000001</v>
      </c>
      <c r="T40" s="5">
        <f>[5]Internacional!Z222/100</f>
        <v>10.96325</v>
      </c>
      <c r="U40" s="23"/>
    </row>
    <row r="41" spans="1:21" x14ac:dyDescent="0.25">
      <c r="A41" s="1">
        <v>39539</v>
      </c>
      <c r="B41" s="4">
        <f>'[3]dados mensais - Liquido (R$)'!I45</f>
        <v>0.71450000000000002</v>
      </c>
      <c r="C41" s="6">
        <f>[4]Leite_UHT!H48</f>
        <v>1.4927761904761905</v>
      </c>
      <c r="D41" s="6">
        <f>[4]Leite_em_Pó!H48</f>
        <v>11.911999999999999</v>
      </c>
      <c r="E41" s="6">
        <f>[4]Mussarela!H48</f>
        <v>8.9650384864603971</v>
      </c>
      <c r="F41" s="5">
        <f>[4]Leite_Spot_mensal!H48</f>
        <v>0.81271583333333342</v>
      </c>
      <c r="G41" s="5">
        <f>[5]Doméstico!Q169</f>
        <v>46.722380952380945</v>
      </c>
      <c r="H41" s="5">
        <f>[5]Doméstico!X169</f>
        <v>26.619523809523816</v>
      </c>
      <c r="I41" s="5">
        <f>[5]Doméstico!K169</f>
        <v>256.34952380952382</v>
      </c>
      <c r="J41" s="5">
        <f>[5]Doméstico!AB169</f>
        <v>774.10142857142876</v>
      </c>
      <c r="K41" s="23"/>
      <c r="L41" s="23"/>
      <c r="M41" s="23"/>
      <c r="N41" s="23"/>
      <c r="O41">
        <f>[5]Internacional!AM223</f>
        <v>16.760000000000002</v>
      </c>
      <c r="P41" s="19">
        <f>[5]Internacional!AN223</f>
        <v>14.56</v>
      </c>
      <c r="Q41" s="20">
        <f>[5]Internacional!N223/100</f>
        <v>13.139431818181817</v>
      </c>
      <c r="R41" s="5">
        <f>[5]Internacional!W223/100</f>
        <v>5.9336363636363636</v>
      </c>
      <c r="S41" s="17">
        <f>[5]Internacional!H223/100</f>
        <v>1.3307045454545456</v>
      </c>
      <c r="T41" s="5">
        <f>[5]Internacional!Z223/100</f>
        <v>8.8104545454545455</v>
      </c>
      <c r="U41" s="23"/>
    </row>
    <row r="42" spans="1:21" x14ac:dyDescent="0.25">
      <c r="A42" s="1">
        <v>39569</v>
      </c>
      <c r="B42" s="4">
        <f>'[3]dados mensais - Liquido (R$)'!I46</f>
        <v>0.72130000000000005</v>
      </c>
      <c r="C42" s="6">
        <f>[4]Leite_UHT!H49</f>
        <v>1.5130756302521007</v>
      </c>
      <c r="D42" s="6">
        <f>[4]Leite_em_Pó!H49</f>
        <v>11.576179487179488</v>
      </c>
      <c r="E42" s="6">
        <f>[4]Mussarela!H49</f>
        <v>9.4694020903827347</v>
      </c>
      <c r="F42" s="5">
        <f>[4]Leite_Spot_mensal!H49</f>
        <v>0.79980976190476194</v>
      </c>
      <c r="G42" s="5">
        <f>[5]Doméstico!Q170</f>
        <v>46.654000000000011</v>
      </c>
      <c r="H42" s="5">
        <f>[5]Doméstico!X170</f>
        <v>27.433999999999997</v>
      </c>
      <c r="I42" s="5">
        <f>[5]Doméstico!K170</f>
        <v>254.83949999999999</v>
      </c>
      <c r="J42" s="5">
        <f>[5]Doméstico!AB170</f>
        <v>768.1579999999999</v>
      </c>
      <c r="K42" s="23"/>
      <c r="L42" s="23"/>
      <c r="M42" s="23"/>
      <c r="N42" s="23"/>
      <c r="O42">
        <f>[5]Internacional!AM224</f>
        <v>18.18</v>
      </c>
      <c r="P42" s="19">
        <f>[5]Internacional!AN224</f>
        <v>15.26</v>
      </c>
      <c r="Q42" s="20">
        <f>[5]Internacional!N224/100</f>
        <v>13.310833333333333</v>
      </c>
      <c r="R42" s="5">
        <f>[5]Internacional!W224/100</f>
        <v>5.9785714285714286</v>
      </c>
      <c r="S42" s="17">
        <f>[5]Internacional!H224/100</f>
        <v>1.3444047619047621</v>
      </c>
      <c r="T42" s="5">
        <f>[5]Internacional!Z224/100</f>
        <v>7.7747619047619052</v>
      </c>
      <c r="U42" s="23"/>
    </row>
    <row r="43" spans="1:21" x14ac:dyDescent="0.25">
      <c r="A43" s="1">
        <v>39600</v>
      </c>
      <c r="B43" s="4">
        <f>'[3]dados mensais - Liquido (R$)'!I47</f>
        <v>0.70389999999999997</v>
      </c>
      <c r="C43" s="6">
        <f>[4]Leite_UHT!H50</f>
        <v>1.5099489177489178</v>
      </c>
      <c r="D43" s="6">
        <f>[4]Leite_em_Pó!H50</f>
        <v>11.39285128205128</v>
      </c>
      <c r="E43" s="6">
        <f>[4]Mussarela!H50</f>
        <v>9.3890636232025564</v>
      </c>
      <c r="F43" s="5">
        <f>[4]Leite_Spot_mensal!H50</f>
        <v>0.77799634343434343</v>
      </c>
      <c r="G43" s="5">
        <f>[5]Doméstico!Q171</f>
        <v>52.353333333333325</v>
      </c>
      <c r="H43" s="5">
        <f>[5]Doméstico!X171</f>
        <v>26.88095238095238</v>
      </c>
      <c r="I43" s="5">
        <f>[5]Doméstico!K171</f>
        <v>255.7571428571429</v>
      </c>
      <c r="J43" s="5">
        <f>[5]Doméstico!AB171</f>
        <v>735.87666666666667</v>
      </c>
      <c r="K43" s="23"/>
      <c r="L43" s="23"/>
      <c r="M43" s="23"/>
      <c r="N43" s="23"/>
      <c r="O43">
        <f>[5]Internacional!AM225</f>
        <v>20.25</v>
      </c>
      <c r="P43" s="19">
        <f>[5]Internacional!AN225</f>
        <v>15.92</v>
      </c>
      <c r="Q43" s="20">
        <f>[5]Internacional!N225/100</f>
        <v>15.035833333333333</v>
      </c>
      <c r="R43" s="5">
        <f>[5]Internacional!W225/100</f>
        <v>6.9889285714285707</v>
      </c>
      <c r="S43" s="17">
        <f>[5]Internacional!H225/100</f>
        <v>1.3929523809523812</v>
      </c>
      <c r="T43" s="5">
        <f>[5]Internacional!Z225/100</f>
        <v>8.4805952380952387</v>
      </c>
      <c r="U43" s="23"/>
    </row>
    <row r="44" spans="1:21" x14ac:dyDescent="0.25">
      <c r="A44" s="1">
        <v>39630</v>
      </c>
      <c r="B44" s="4">
        <f>'[3]dados mensais - Liquido (R$)'!I48</f>
        <v>0.67130000000000001</v>
      </c>
      <c r="C44" s="6">
        <f>[4]Leite_UHT!H51</f>
        <v>1.4652754385964912</v>
      </c>
      <c r="D44" s="6">
        <f>[4]Leite_em_Pó!H51</f>
        <v>10.712508225108227</v>
      </c>
      <c r="E44" s="6">
        <f>[4]Mussarela!H51</f>
        <v>9.0699490881667337</v>
      </c>
      <c r="F44" s="5">
        <f>[4]Leite_Spot_mensal!H51</f>
        <v>0.74652580392156875</v>
      </c>
      <c r="G44" s="5">
        <f>[5]Doméstico!Q172</f>
        <v>52.961739130434779</v>
      </c>
      <c r="H44" s="5">
        <f>[5]Doméstico!X172</f>
        <v>27.758181818181814</v>
      </c>
      <c r="I44" s="5">
        <f>[5]Doméstico!K172</f>
        <v>250.51826086956527</v>
      </c>
      <c r="J44" s="5">
        <f>[5]Doméstico!AB172</f>
        <v>680.98130434782604</v>
      </c>
      <c r="K44" s="23"/>
      <c r="L44" s="23"/>
      <c r="M44" s="23"/>
      <c r="N44" s="23"/>
      <c r="O44">
        <f>[5]Internacional!AM226</f>
        <v>18.239999999999998</v>
      </c>
      <c r="P44" s="19">
        <f>[5]Internacional!AN226</f>
        <v>16.600000000000001</v>
      </c>
      <c r="Q44" s="20">
        <f>[5]Internacional!N226/100</f>
        <v>15.081477272727273</v>
      </c>
      <c r="R44" s="5">
        <f>[5]Internacional!W226/100</f>
        <v>6.4162499999999998</v>
      </c>
      <c r="S44" s="17">
        <f>[5]Internacional!H226/100</f>
        <v>1.3969772727272729</v>
      </c>
      <c r="T44" s="5">
        <f>[5]Internacional!Z226/100</f>
        <v>8.1236363636363631</v>
      </c>
      <c r="U44" s="23"/>
    </row>
    <row r="45" spans="1:21" x14ac:dyDescent="0.25">
      <c r="A45" s="1">
        <v>39661</v>
      </c>
      <c r="B45" s="4">
        <f>'[3]dados mensais - Liquido (R$)'!I49</f>
        <v>0.62019999999999997</v>
      </c>
      <c r="C45" s="6">
        <f>[4]Leite_UHT!H52</f>
        <v>1.3508333333333336</v>
      </c>
      <c r="D45" s="6">
        <f>[4]Leite_em_Pó!H52</f>
        <v>10.525866666666667</v>
      </c>
      <c r="E45" s="6">
        <f>[4]Mussarela!H52</f>
        <v>8.399938281639928</v>
      </c>
      <c r="F45" s="5">
        <f>[4]Leite_Spot_mensal!H52</f>
        <v>0.53975210084033609</v>
      </c>
      <c r="G45" s="5">
        <f>[5]Doméstico!Q173</f>
        <v>46.838571428571427</v>
      </c>
      <c r="H45" s="5">
        <f>[5]Doméstico!X173</f>
        <v>24.564761904761902</v>
      </c>
      <c r="I45" s="5">
        <f>[5]Doméstico!K173</f>
        <v>248.86142857142855</v>
      </c>
      <c r="J45" s="5">
        <f>[5]Doméstico!AB173</f>
        <v>545.46714285714279</v>
      </c>
      <c r="K45" s="23"/>
      <c r="L45" s="23"/>
      <c r="M45" s="23"/>
      <c r="N45" s="23"/>
      <c r="O45">
        <f>[5]Internacional!AM227</f>
        <v>17.32</v>
      </c>
      <c r="P45" s="19">
        <f>[5]Internacional!AN227</f>
        <v>16.64</v>
      </c>
      <c r="Q45" s="20">
        <f>[5]Internacional!N227/100</f>
        <v>12.820357142857143</v>
      </c>
      <c r="R45" s="5">
        <f>[5]Internacional!W227/100</f>
        <v>5.4932142857142852</v>
      </c>
      <c r="S45" s="17">
        <f>[5]Internacional!H227/100</f>
        <v>1.3845238095238097</v>
      </c>
      <c r="T45" s="5">
        <f>[5]Internacional!Z227/100</f>
        <v>8.187261904761904</v>
      </c>
      <c r="U45" s="23"/>
    </row>
    <row r="46" spans="1:21" x14ac:dyDescent="0.25">
      <c r="A46" s="1">
        <v>39692</v>
      </c>
      <c r="B46" s="4">
        <f>'[3]dados mensais - Liquido (R$)'!I50</f>
        <v>0.57499999999999996</v>
      </c>
      <c r="C46" s="6">
        <f>[4]Leite_UHT!H53</f>
        <v>1.3603177944862157</v>
      </c>
      <c r="D46" s="6">
        <f>[4]Leite_em_Pó!H53</f>
        <v>9.9456567099567099</v>
      </c>
      <c r="E46" s="6">
        <f>[4]Mussarela!H53</f>
        <v>8.1962906151819208</v>
      </c>
      <c r="F46" s="5">
        <f>[4]Leite_Spot_mensal!H53</f>
        <v>0.65129999999999999</v>
      </c>
      <c r="G46" s="5">
        <f>[5]Doméstico!Q174</f>
        <v>48.140909090909084</v>
      </c>
      <c r="H46" s="5">
        <f>[5]Doméstico!X174</f>
        <v>23.779999999999998</v>
      </c>
      <c r="I46" s="5">
        <f>[5]Doméstico!K174</f>
        <v>261.58454545454543</v>
      </c>
      <c r="J46" s="5">
        <f>[5]Doméstico!AB174</f>
        <v>492.6813636363637</v>
      </c>
      <c r="K46" s="23"/>
      <c r="L46" s="23"/>
      <c r="M46" s="23"/>
      <c r="N46" s="23"/>
      <c r="O46">
        <f>[5]Internacional!AM228</f>
        <v>16.28</v>
      </c>
      <c r="P46" s="19">
        <f>[5]Internacional!AN228</f>
        <v>15.45</v>
      </c>
      <c r="Q46" s="20">
        <f>[5]Internacional!N228/100</f>
        <v>11.916190476190478</v>
      </c>
      <c r="R46" s="5">
        <f>[5]Internacional!W228/100</f>
        <v>5.3982142857142854</v>
      </c>
      <c r="S46" s="17">
        <f>[5]Internacional!H228/100</f>
        <v>1.3515952380952378</v>
      </c>
      <c r="T46" s="5">
        <f>[5]Internacional!Z228/100</f>
        <v>7.1932142857142853</v>
      </c>
      <c r="U46" s="23"/>
    </row>
    <row r="47" spans="1:21" x14ac:dyDescent="0.25">
      <c r="A47" s="1">
        <v>39722</v>
      </c>
      <c r="B47" s="4">
        <f>'[3]dados mensais - Liquido (R$)'!I51</f>
        <v>0.55469999999999997</v>
      </c>
      <c r="C47" s="6">
        <f>[4]Leite_UHT!H54</f>
        <v>1.4041639751552795</v>
      </c>
      <c r="D47" s="6">
        <f>[4]Leite_em_Pó!H54</f>
        <v>9.7560333333333347</v>
      </c>
      <c r="E47" s="6">
        <f>[4]Mussarela!H54</f>
        <v>8.4439390782367543</v>
      </c>
      <c r="F47" s="5">
        <f>[4]Leite_Spot_mensal!H54</f>
        <v>0.58096335403726707</v>
      </c>
      <c r="G47" s="5">
        <f>[5]Doméstico!Q175</f>
        <v>46.653478260869562</v>
      </c>
      <c r="H47" s="5">
        <f>[5]Doméstico!X175</f>
        <v>22.323478260869567</v>
      </c>
      <c r="I47" s="5">
        <f>[5]Doméstico!K175</f>
        <v>256.84478260869571</v>
      </c>
      <c r="J47" s="5">
        <f>[5]Doméstico!AB175</f>
        <v>488.66217391304338</v>
      </c>
      <c r="K47" s="23"/>
      <c r="L47" s="23"/>
      <c r="M47" s="23"/>
      <c r="N47" s="23"/>
      <c r="O47">
        <f>[5]Internacional!AM229</f>
        <v>17.059999999999999</v>
      </c>
      <c r="P47" s="19">
        <f>[5]Internacional!AN229</f>
        <v>13.62</v>
      </c>
      <c r="Q47" s="20">
        <f>[5]Internacional!N229/100</f>
        <v>9.220217391304347</v>
      </c>
      <c r="R47" s="5">
        <f>[5]Internacional!W229/100</f>
        <v>4.1263043478260872</v>
      </c>
      <c r="S47" s="17">
        <f>[5]Internacional!H229/100</f>
        <v>1.1478260869565216</v>
      </c>
      <c r="T47" s="5">
        <f>[5]Internacional!Z229/100</f>
        <v>5.6991304347826084</v>
      </c>
      <c r="U47" s="23"/>
    </row>
    <row r="48" spans="1:21" x14ac:dyDescent="0.25">
      <c r="A48" s="1">
        <v>39753</v>
      </c>
      <c r="B48" s="4">
        <f>'[3]dados mensais - Liquido (R$)'!I52</f>
        <v>0.55659999999999998</v>
      </c>
      <c r="C48" s="6">
        <f>[4]Leite_UHT!H55</f>
        <v>1.4163463203463205</v>
      </c>
      <c r="D48" s="6">
        <f>[4]Leite_em_Pó!H55</f>
        <v>9.8037173160173161</v>
      </c>
      <c r="E48" s="6">
        <f>[4]Mussarela!H55</f>
        <v>8.4549656314699781</v>
      </c>
      <c r="F48" s="5">
        <f>[4]Leite_Spot_mensal!H55</f>
        <v>0.58272225108225106</v>
      </c>
      <c r="G48" s="5">
        <f>[5]Doméstico!Q176</f>
        <v>47.320499999999996</v>
      </c>
      <c r="H48" s="5">
        <f>[5]Doméstico!X176</f>
        <v>20.505999999999993</v>
      </c>
      <c r="I48" s="5">
        <f>[5]Doméstico!K176</f>
        <v>261.28450000000004</v>
      </c>
      <c r="J48" s="5">
        <f>[5]Doméstico!AB176</f>
        <v>472.22650000000004</v>
      </c>
      <c r="K48" s="23"/>
      <c r="L48" s="23"/>
      <c r="M48" s="23"/>
      <c r="N48" s="23"/>
      <c r="O48">
        <f>[5]Internacional!AM230</f>
        <v>15.51</v>
      </c>
      <c r="P48" s="19">
        <f>[5]Internacional!AN230</f>
        <v>12.25</v>
      </c>
      <c r="Q48" s="20">
        <f>[5]Internacional!N230/100</f>
        <v>8.9576315789473693</v>
      </c>
      <c r="R48" s="5">
        <f>[5]Internacional!W230/100</f>
        <v>3.7381578947368421</v>
      </c>
      <c r="S48" s="17">
        <f>[5]Internacional!H230/100</f>
        <v>1.1205526315789474</v>
      </c>
      <c r="T48" s="5">
        <f>[5]Internacional!Z230/100</f>
        <v>5.3340789473684209</v>
      </c>
      <c r="U48" s="23"/>
    </row>
    <row r="49" spans="1:21" x14ac:dyDescent="0.25">
      <c r="A49" s="1">
        <v>39783</v>
      </c>
      <c r="B49" s="4">
        <f>'[3]dados mensais - Liquido (R$)'!I53</f>
        <v>0.56259999999999999</v>
      </c>
      <c r="C49" s="6">
        <f>[4]Leite_UHT!H56</f>
        <v>1.416574741200828</v>
      </c>
      <c r="D49" s="6">
        <f>[4]Leite_em_Pó!H56</f>
        <v>10.003466666666668</v>
      </c>
      <c r="E49" s="6">
        <f>[4]Mussarela!H56</f>
        <v>8.474055511680513</v>
      </c>
      <c r="F49" s="5">
        <f>[4]Leite_Spot_mensal!H56</f>
        <v>0.57160869126043046</v>
      </c>
      <c r="G49" s="5">
        <f>[5]Doméstico!Q177</f>
        <v>46.731999999999992</v>
      </c>
      <c r="H49" s="5">
        <f>[5]Doméstico!X177</f>
        <v>20.748999999999999</v>
      </c>
      <c r="I49" s="5">
        <f>[5]Doméstico!K177</f>
        <v>262.04315789473685</v>
      </c>
      <c r="J49" s="5">
        <f>[5]Doméstico!AB177</f>
        <v>457.36500000000007</v>
      </c>
      <c r="K49" s="23"/>
      <c r="L49" s="23"/>
      <c r="M49" s="23"/>
      <c r="N49" s="23"/>
      <c r="O49">
        <f>[5]Internacional!AM231</f>
        <v>15.28</v>
      </c>
      <c r="P49" s="19">
        <f>[5]Internacional!AN231</f>
        <v>10.35</v>
      </c>
      <c r="Q49" s="20">
        <f>[5]Internacional!N231/100</f>
        <v>8.6767045454545446</v>
      </c>
      <c r="R49" s="5">
        <f>[5]Internacional!W231/100</f>
        <v>3.6237499999999998</v>
      </c>
      <c r="S49" s="17">
        <f>[5]Internacional!H231/100</f>
        <v>1.0869545454545455</v>
      </c>
      <c r="T49" s="5">
        <f>[5]Internacional!Z231/100</f>
        <v>5.3504545454545447</v>
      </c>
      <c r="U49" s="23"/>
    </row>
    <row r="50" spans="1:21" x14ac:dyDescent="0.25">
      <c r="A50" s="1">
        <v>39814</v>
      </c>
      <c r="B50" s="4">
        <f>'[3]dados mensais - Liquido (R$)'!I54</f>
        <v>0.56369999999999998</v>
      </c>
      <c r="C50" s="6">
        <f>[4]Leite_UHT!H57</f>
        <v>1.4196459627329192</v>
      </c>
      <c r="D50" s="6">
        <f>[4]Leite_em_Pó!H57</f>
        <v>10.070148717948717</v>
      </c>
      <c r="E50" s="6">
        <f>[4]Mussarela!H57</f>
        <v>8.6305267668378143</v>
      </c>
      <c r="F50" s="5">
        <f>[4]Leite_Spot_mensal!H57</f>
        <v>0.59817357142857142</v>
      </c>
      <c r="G50" s="5">
        <f>[5]Doméstico!Q178</f>
        <v>51.01761904761905</v>
      </c>
      <c r="H50" s="5">
        <f>[5]Doméstico!X178</f>
        <v>23.667619047619048</v>
      </c>
      <c r="I50" s="5">
        <f>[5]Doméstico!K178</f>
        <v>268.41049999999996</v>
      </c>
      <c r="J50" s="5">
        <f>[5]Doméstico!AB178</f>
        <v>500.97</v>
      </c>
      <c r="K50" s="23"/>
      <c r="L50" s="23"/>
      <c r="M50" s="23"/>
      <c r="N50" s="23"/>
      <c r="O50">
        <f>[5]Internacional!AM232</f>
        <v>10.78</v>
      </c>
      <c r="P50" s="19">
        <f>[5]Internacional!AN232</f>
        <v>9.59</v>
      </c>
      <c r="Q50" s="20">
        <f>[5]Internacional!N232/100</f>
        <v>9.9260000000000002</v>
      </c>
      <c r="R50" s="5">
        <f>[5]Internacional!W232/100</f>
        <v>3.9096249999999997</v>
      </c>
      <c r="S50" s="17">
        <f>[5]Internacional!H232/100</f>
        <v>1.1657000000000002</v>
      </c>
      <c r="T50" s="5">
        <f>[5]Internacional!Z232/100</f>
        <v>5.8889999999999993</v>
      </c>
      <c r="U50" s="23"/>
    </row>
    <row r="51" spans="1:21" x14ac:dyDescent="0.25">
      <c r="A51" s="1">
        <v>39845</v>
      </c>
      <c r="B51" s="4">
        <f>'[3]dados mensais - Liquido (R$)'!I55</f>
        <v>0.57379999999999998</v>
      </c>
      <c r="C51" s="6">
        <f>[4]Leite_UHT!H58</f>
        <v>1.4049077777777776</v>
      </c>
      <c r="D51" s="6">
        <f>[4]Leite_em_Pó!H58</f>
        <v>10.264836363636364</v>
      </c>
      <c r="E51" s="6">
        <f>[4]Mussarela!H58</f>
        <v>8.3973188162221426</v>
      </c>
      <c r="F51" s="5">
        <f>[4]Leite_Spot_mensal!H58</f>
        <v>0.61637079365079361</v>
      </c>
      <c r="G51" s="5">
        <f>[5]Doméstico!Q179</f>
        <v>49.236111111111107</v>
      </c>
      <c r="H51" s="5">
        <f>[5]Doméstico!X179</f>
        <v>22.258333333333329</v>
      </c>
      <c r="I51" s="5">
        <f>[5]Doméstico!K179</f>
        <v>269.33999999999997</v>
      </c>
      <c r="J51" s="5">
        <f>[5]Doméstico!AB179</f>
        <v>537.96722222222229</v>
      </c>
      <c r="K51" s="23"/>
      <c r="L51" s="23"/>
      <c r="M51" s="23"/>
      <c r="N51" s="23"/>
      <c r="O51">
        <f>[5]Internacional!AM233</f>
        <v>9.31</v>
      </c>
      <c r="P51" s="19">
        <f>[5]Internacional!AN233</f>
        <v>9.4499999999999993</v>
      </c>
      <c r="Q51" s="20">
        <f>[5]Internacional!N233/100</f>
        <v>9.2878947368421052</v>
      </c>
      <c r="R51" s="5">
        <f>[5]Internacional!W233/100</f>
        <v>3.6188157894736843</v>
      </c>
      <c r="S51" s="17">
        <f>[5]Internacional!H233/100</f>
        <v>1.1383421052631575</v>
      </c>
      <c r="T51" s="5">
        <f>[5]Internacional!Z233/100</f>
        <v>5.3451315789473686</v>
      </c>
      <c r="U51" s="23"/>
    </row>
    <row r="52" spans="1:21" x14ac:dyDescent="0.25">
      <c r="A52" s="1">
        <v>39873</v>
      </c>
      <c r="B52" s="4">
        <f>'[3]dados mensais - Liquido (R$)'!I56</f>
        <v>0.59</v>
      </c>
      <c r="C52" s="6">
        <f>[4]Leite_UHT!H59</f>
        <v>1.4316761904761903</v>
      </c>
      <c r="D52" s="6">
        <f>[4]Leite_em_Pó!H59</f>
        <v>9.9947222222222223</v>
      </c>
      <c r="E52" s="6">
        <f>[4]Mussarela!H59</f>
        <v>8.531227891821441</v>
      </c>
      <c r="F52" s="5">
        <f>[4]Leite_Spot_mensal!H59</f>
        <v>0.6312025</v>
      </c>
      <c r="G52" s="5">
        <f>[5]Doméstico!Q180</f>
        <v>47.665000000000006</v>
      </c>
      <c r="H52" s="5">
        <f>[5]Doméstico!X180</f>
        <v>20.615454545454547</v>
      </c>
      <c r="I52" s="5">
        <f>[5]Doméstico!K180</f>
        <v>262.47499999999997</v>
      </c>
      <c r="J52" s="5">
        <f>[5]Doméstico!AB180</f>
        <v>525.66818181818189</v>
      </c>
      <c r="K52" s="23"/>
      <c r="L52" s="23"/>
      <c r="M52" s="23"/>
      <c r="N52" s="23"/>
      <c r="O52">
        <f>[5]Internacional!AM234</f>
        <v>10.44</v>
      </c>
      <c r="P52" s="19">
        <f>[5]Internacional!AN234</f>
        <v>9.64</v>
      </c>
      <c r="Q52" s="20">
        <f>[5]Internacional!N234/100</f>
        <v>9.0806818181818194</v>
      </c>
      <c r="R52" s="5">
        <f>[5]Internacional!W234/100</f>
        <v>3.7650000000000001</v>
      </c>
      <c r="S52" s="17">
        <f>[5]Internacional!H234/100</f>
        <v>1.1036818181818184</v>
      </c>
      <c r="T52" s="5">
        <f>[5]Internacional!Z234/100</f>
        <v>5.2112499999999997</v>
      </c>
      <c r="U52" s="23"/>
    </row>
    <row r="53" spans="1:21" x14ac:dyDescent="0.25">
      <c r="A53" s="1">
        <v>39904</v>
      </c>
      <c r="B53" s="4">
        <f>'[3]dados mensais - Liquido (R$)'!I57</f>
        <v>0.62470000000000003</v>
      </c>
      <c r="C53" s="6">
        <f>[4]Leite_UHT!H60</f>
        <v>1.5854071301247772</v>
      </c>
      <c r="D53" s="6">
        <f>[4]Leite_em_Pó!H60</f>
        <v>9.3178999999999998</v>
      </c>
      <c r="E53" s="6">
        <f>[4]Mussarela!H60</f>
        <v>8.6426921568627453</v>
      </c>
      <c r="F53" s="5">
        <f>[4]Leite_Spot_mensal!H60</f>
        <v>0.72696985714285722</v>
      </c>
      <c r="G53" s="5">
        <f>[5]Doméstico!Q181</f>
        <v>50.160499999999999</v>
      </c>
      <c r="H53" s="5">
        <f>[5]Doméstico!X181</f>
        <v>21.291</v>
      </c>
      <c r="I53" s="5">
        <f>[5]Doméstico!K181</f>
        <v>260.10450000000003</v>
      </c>
      <c r="J53" s="5">
        <f>[5]Doméstico!AB181</f>
        <v>515.2595</v>
      </c>
      <c r="K53" s="23"/>
      <c r="L53" s="23"/>
      <c r="M53" s="23"/>
      <c r="N53" s="23"/>
      <c r="O53">
        <f>[5]Internacional!AM235</f>
        <v>10.78</v>
      </c>
      <c r="P53" s="19">
        <f>[5]Internacional!AN235</f>
        <v>9.82</v>
      </c>
      <c r="Q53" s="20">
        <f>[5]Internacional!N235/100</f>
        <v>10.191309523809524</v>
      </c>
      <c r="R53" s="5">
        <f>[5]Internacional!W235/100</f>
        <v>3.8722619047619049</v>
      </c>
      <c r="S53" s="17">
        <f>[5]Internacional!H235/100</f>
        <v>1.1587380952380955</v>
      </c>
      <c r="T53" s="5">
        <f>[5]Internacional!Z235/100</f>
        <v>5.2640476190476191</v>
      </c>
      <c r="U53" s="23"/>
    </row>
    <row r="54" spans="1:21" x14ac:dyDescent="0.25">
      <c r="A54" s="1">
        <v>39934</v>
      </c>
      <c r="B54" s="4">
        <f>'[3]dados mensais - Liquido (R$)'!I58</f>
        <v>0.66800000000000004</v>
      </c>
      <c r="C54" s="6">
        <f>[4]Leite_UHT!H61</f>
        <v>1.7718454545454545</v>
      </c>
      <c r="D54" s="6">
        <f>[4]Leite_em_Pó!H61</f>
        <v>9.617230769230769</v>
      </c>
      <c r="E54" s="6">
        <f>[4]Mussarela!H61</f>
        <v>9.5940763888888902</v>
      </c>
      <c r="F54" s="5">
        <f>[4]Leite_Spot_mensal!H61</f>
        <v>0.71810902777777785</v>
      </c>
      <c r="G54" s="5">
        <f>[5]Doméstico!Q182</f>
        <v>52.781000000000006</v>
      </c>
      <c r="H54" s="5">
        <f>[5]Doméstico!X182</f>
        <v>22.253500000000006</v>
      </c>
      <c r="I54" s="5">
        <f>[5]Doméstico!K182</f>
        <v>268.02199999999999</v>
      </c>
      <c r="J54" s="5">
        <f>[5]Doméstico!AB182</f>
        <v>514.94400000000007</v>
      </c>
      <c r="K54" s="23"/>
      <c r="L54" s="23"/>
      <c r="M54" s="23"/>
      <c r="N54" s="23"/>
      <c r="O54">
        <f>[5]Internacional!AM236</f>
        <v>9.84</v>
      </c>
      <c r="P54" s="19">
        <f>[5]Internacional!AN236</f>
        <v>10.14</v>
      </c>
      <c r="Q54" s="20">
        <f>[5]Internacional!N236/100</f>
        <v>11.494625000000001</v>
      </c>
      <c r="R54" s="5">
        <f>[5]Internacional!W236/100</f>
        <v>4.1797500000000003</v>
      </c>
      <c r="S54" s="17">
        <f>[5]Internacional!H236/100</f>
        <v>1.2936750000000001</v>
      </c>
      <c r="T54" s="5">
        <f>[5]Internacional!Z236/100</f>
        <v>5.8568749999999996</v>
      </c>
      <c r="U54" s="23"/>
    </row>
    <row r="55" spans="1:21" x14ac:dyDescent="0.25">
      <c r="A55" s="1">
        <v>39965</v>
      </c>
      <c r="B55" s="4">
        <f>'[3]dados mensais - Liquido (R$)'!I59</f>
        <v>0.7278</v>
      </c>
      <c r="C55" s="6">
        <f>[4]Leite_UHT!H62</f>
        <v>1.9643599999999999</v>
      </c>
      <c r="D55" s="6">
        <f>[4]Leite_em_Pó!H62</f>
        <v>10.271076923076924</v>
      </c>
      <c r="E55" s="6">
        <f>[4]Mussarela!H62</f>
        <v>11.467187468982631</v>
      </c>
      <c r="F55" s="5">
        <f>[4]Leite_Spot_mensal!H62</f>
        <v>1.0250680000000001</v>
      </c>
      <c r="G55" s="5">
        <f>[5]Doméstico!Q183</f>
        <v>52.368095238095236</v>
      </c>
      <c r="H55" s="5">
        <f>[5]Doméstico!X183</f>
        <v>22.243809523809524</v>
      </c>
      <c r="I55" s="5">
        <f>[5]Doméstico!K183</f>
        <v>256.64238095238096</v>
      </c>
      <c r="J55" s="5">
        <f>[5]Doméstico!AB183</f>
        <v>514.65857142857146</v>
      </c>
      <c r="K55" s="23"/>
      <c r="L55" s="23"/>
      <c r="M55" s="23"/>
      <c r="N55" s="23"/>
      <c r="O55">
        <f>[5]Internacional!AM237</f>
        <v>9.9700000000000006</v>
      </c>
      <c r="P55" s="19">
        <f>[5]Internacional!AN237</f>
        <v>10.220000000000001</v>
      </c>
      <c r="Q55" s="20">
        <f>[5]Internacional!N237/100</f>
        <v>12.113863636363638</v>
      </c>
      <c r="R55" s="5">
        <f>[5]Internacional!W237/100</f>
        <v>4.1245454545454541</v>
      </c>
      <c r="S55" s="17">
        <f>[5]Internacional!H237/100</f>
        <v>1.2577727272727275</v>
      </c>
      <c r="T55" s="5">
        <f>[5]Internacional!Z237/100</f>
        <v>5.8040909090909087</v>
      </c>
      <c r="U55" s="23"/>
    </row>
    <row r="56" spans="1:21" x14ac:dyDescent="0.25">
      <c r="A56" s="1">
        <v>39995</v>
      </c>
      <c r="B56" s="4">
        <f>'[3]dados mensais - Liquido (R$)'!I60</f>
        <v>0.73</v>
      </c>
      <c r="C56" s="6">
        <f>[4]Leite_UHT!H63</f>
        <v>1.8435031055900619</v>
      </c>
      <c r="D56" s="6">
        <f>[4]Leite_em_Pó!H63</f>
        <v>9.8947500000000002</v>
      </c>
      <c r="E56" s="6">
        <f>[4]Mussarela!H63</f>
        <v>10.761954730221898</v>
      </c>
      <c r="F56" s="5">
        <f>[4]Leite_Spot_mensal!H63</f>
        <v>0.71307982905982903</v>
      </c>
      <c r="G56" s="5">
        <f>[5]Doméstico!Q184</f>
        <v>49.935217391304334</v>
      </c>
      <c r="H56" s="5">
        <f>[5]Doméstico!X184</f>
        <v>20.549090909090907</v>
      </c>
      <c r="I56" s="5">
        <f>[5]Doméstico!K184</f>
        <v>247.50304347826093</v>
      </c>
      <c r="J56" s="5">
        <f>[5]Doméstico!AB184</f>
        <v>506.93565217391313</v>
      </c>
      <c r="K56" s="23"/>
      <c r="L56" s="23"/>
      <c r="M56" s="23"/>
      <c r="N56" s="23"/>
      <c r="O56">
        <f>[5]Internacional!AM238</f>
        <v>9.9700000000000006</v>
      </c>
      <c r="P56" s="19">
        <f>[5]Internacional!AN238</f>
        <v>10.15</v>
      </c>
      <c r="Q56" s="20">
        <f>[5]Internacional!N238/100</f>
        <v>10.834204545454545</v>
      </c>
      <c r="R56" s="5">
        <f>[5]Internacional!W238/100</f>
        <v>3.3102380952380952</v>
      </c>
      <c r="S56" s="17">
        <f>[5]Internacional!H238/100</f>
        <v>1.1824999999999999</v>
      </c>
      <c r="T56" s="5">
        <f>[5]Internacional!Z238/100</f>
        <v>5.1464772727272727</v>
      </c>
      <c r="U56" s="23"/>
    </row>
    <row r="57" spans="1:21" x14ac:dyDescent="0.25">
      <c r="A57" s="1">
        <v>40026</v>
      </c>
      <c r="B57" s="4">
        <f>'[3]dados mensais - Liquido (R$)'!I61</f>
        <v>0.70020000000000004</v>
      </c>
      <c r="C57" s="6">
        <f>[4]Leite_UHT!H64</f>
        <v>1.600721212121212</v>
      </c>
      <c r="D57" s="6">
        <f>[4]Leite_em_Pó!H64</f>
        <v>10.335166666666666</v>
      </c>
      <c r="E57" s="6">
        <f>[4]Mussarela!H64</f>
        <v>10.010560679970435</v>
      </c>
      <c r="F57" s="5">
        <f>[4]Leite_Spot_mensal!H64</f>
        <v>0.65345009523809516</v>
      </c>
      <c r="G57" s="5">
        <f>[5]Doméstico!Q185</f>
        <v>50.058095238095241</v>
      </c>
      <c r="H57" s="5">
        <f>[5]Doméstico!X185</f>
        <v>19.415238095238095</v>
      </c>
      <c r="I57" s="5">
        <f>[5]Doméstico!K185</f>
        <v>255.33857142857147</v>
      </c>
      <c r="J57" s="5">
        <f>[5]Doméstico!AB185</f>
        <v>477.41952380952381</v>
      </c>
      <c r="K57" s="23"/>
      <c r="L57" s="23"/>
      <c r="M57" s="23"/>
      <c r="N57" s="23"/>
      <c r="O57">
        <f>[5]Internacional!AM239</f>
        <v>11.2</v>
      </c>
      <c r="P57" s="19">
        <f>[5]Internacional!AN239</f>
        <v>10.38</v>
      </c>
      <c r="Q57" s="20">
        <f>[5]Internacional!N239/100</f>
        <v>11.124642857142858</v>
      </c>
      <c r="R57" s="5">
        <f>[5]Internacional!W239/100</f>
        <v>3.2714285714285718</v>
      </c>
      <c r="S57" s="17">
        <f>[5]Internacional!H239/100</f>
        <v>1.2804285714285717</v>
      </c>
      <c r="T57" s="5">
        <f>[5]Internacional!Z239/100</f>
        <v>4.8642857142857148</v>
      </c>
      <c r="U57" s="23"/>
    </row>
    <row r="58" spans="1:21" x14ac:dyDescent="0.25">
      <c r="A58" s="1">
        <v>40057</v>
      </c>
      <c r="B58" s="4">
        <f>'[3]dados mensais - Liquido (R$)'!I62</f>
        <v>0.65859999999999996</v>
      </c>
      <c r="C58" s="6">
        <f>[4]Leite_UHT!H65</f>
        <v>1.4623458333333335</v>
      </c>
      <c r="D58" s="6">
        <f>[4]Leite_em_Pó!H65</f>
        <v>10.256045454545454</v>
      </c>
      <c r="E58" s="6">
        <f>[4]Mussarela!H65</f>
        <v>9.2501909090909091</v>
      </c>
      <c r="F58" s="5">
        <f>[4]Leite_Spot_mensal!H65</f>
        <v>0.71853178571428578</v>
      </c>
      <c r="G58" s="5">
        <f>[5]Doméstico!Q186</f>
        <v>46.266666666666666</v>
      </c>
      <c r="H58" s="5">
        <f>[5]Doméstico!X186</f>
        <v>19.124761904761908</v>
      </c>
      <c r="I58" s="5">
        <f>[5]Doméstico!K186</f>
        <v>254.29285714285712</v>
      </c>
      <c r="J58" s="5">
        <f>[5]Doméstico!AB186</f>
        <v>464.93047619047621</v>
      </c>
      <c r="K58" s="23"/>
      <c r="L58" s="23"/>
      <c r="M58" s="23"/>
      <c r="N58" s="23"/>
      <c r="O58">
        <f>[5]Internacional!AM240</f>
        <v>12.11</v>
      </c>
      <c r="P58" s="19">
        <f>[5]Internacional!AN240</f>
        <v>11.15</v>
      </c>
      <c r="Q58" s="20">
        <f>[5]Internacional!N240/100</f>
        <v>9.4996428571428559</v>
      </c>
      <c r="R58" s="5">
        <f>[5]Internacional!W240/100</f>
        <v>3.2239285714285715</v>
      </c>
      <c r="S58" s="17">
        <f>[5]Internacional!H240/100</f>
        <v>1.2828333333333335</v>
      </c>
      <c r="T58" s="5">
        <f>[5]Internacional!Z240/100</f>
        <v>4.5188095238095238</v>
      </c>
      <c r="U58" s="23"/>
    </row>
    <row r="59" spans="1:21" x14ac:dyDescent="0.25">
      <c r="A59" s="1">
        <v>40087</v>
      </c>
      <c r="B59" s="4">
        <f>'[3]dados mensais - Liquido (R$)'!I63</f>
        <v>0.60250000000000004</v>
      </c>
      <c r="C59" s="6">
        <f>[4]Leite_UHT!H66</f>
        <v>1.3152393939393938</v>
      </c>
      <c r="D59" s="6">
        <f>[4]Leite_em_Pó!H66</f>
        <v>9.9753205128205114</v>
      </c>
      <c r="E59" s="6">
        <f>[4]Mussarela!H66</f>
        <v>8.4728794941900212</v>
      </c>
      <c r="F59" s="5">
        <f>[4]Leite_Spot_mensal!H66</f>
        <v>0.51007785714285714</v>
      </c>
      <c r="G59" s="5">
        <f>[5]Doméstico!Q187</f>
        <v>43.962380952380947</v>
      </c>
      <c r="H59" s="5">
        <f>[5]Doméstico!X187</f>
        <v>20.60380952380952</v>
      </c>
      <c r="I59" s="5">
        <f>[5]Doméstico!K187</f>
        <v>262.1966666666666</v>
      </c>
      <c r="J59" s="5">
        <f>[5]Doméstico!AB187</f>
        <v>464.02761904761905</v>
      </c>
      <c r="K59" s="23"/>
      <c r="L59" s="23"/>
      <c r="M59" s="23"/>
      <c r="N59" s="23"/>
      <c r="O59">
        <f>[5]Internacional!AM241</f>
        <v>12.82</v>
      </c>
      <c r="P59" s="19">
        <f>[5]Internacional!AN241</f>
        <v>11.86</v>
      </c>
      <c r="Q59" s="20">
        <f>[5]Internacional!N241/100</f>
        <v>9.6578409090909094</v>
      </c>
      <c r="R59" s="5">
        <f>[5]Internacional!W241/100</f>
        <v>3.7201136363636365</v>
      </c>
      <c r="S59" s="17">
        <f>[5]Internacional!H241/100</f>
        <v>1.3702045454545453</v>
      </c>
      <c r="T59" s="5">
        <f>[5]Internacional!Z241/100</f>
        <v>4.9657954545454546</v>
      </c>
      <c r="U59" s="23"/>
    </row>
    <row r="60" spans="1:21" x14ac:dyDescent="0.25">
      <c r="A60" s="1">
        <v>40118</v>
      </c>
      <c r="B60" s="4">
        <f>'[3]dados mensais - Liquido (R$)'!I64</f>
        <v>0.57150000000000001</v>
      </c>
      <c r="C60" s="6">
        <f>[4]Leite_UHT!H67</f>
        <v>1.278710909090909</v>
      </c>
      <c r="D60" s="6">
        <f>[4]Leite_em_Pó!H67</f>
        <v>10.2608</v>
      </c>
      <c r="E60" s="6">
        <f>[4]Mussarela!H67</f>
        <v>8.0361337373737385</v>
      </c>
      <c r="F60" s="5">
        <f>[4]Leite_Spot_mensal!H67</f>
        <v>0.50962318181818178</v>
      </c>
      <c r="G60" s="5">
        <f>[5]Doméstico!Q188</f>
        <v>42.012</v>
      </c>
      <c r="H60" s="5">
        <f>[5]Doméstico!X188</f>
        <v>20.412000000000003</v>
      </c>
      <c r="I60" s="5">
        <f>[5]Doméstico!K188</f>
        <v>272.54700000000003</v>
      </c>
      <c r="J60" s="5">
        <f>[5]Doméstico!AB188</f>
        <v>463.39550000000008</v>
      </c>
      <c r="K60" s="23"/>
      <c r="L60" s="23"/>
      <c r="M60" s="23"/>
      <c r="N60" s="23"/>
      <c r="O60">
        <f>[5]Internacional!AM242</f>
        <v>14.08</v>
      </c>
      <c r="P60" s="19">
        <f>[5]Internacional!AN242</f>
        <v>13.25</v>
      </c>
      <c r="Q60" s="20">
        <f>[5]Internacional!N242/100</f>
        <v>10.079375000000001</v>
      </c>
      <c r="R60" s="5">
        <f>[5]Internacional!W242/100</f>
        <v>3.899375</v>
      </c>
      <c r="S60" s="17">
        <f>[5]Internacional!H242/100</f>
        <v>1.3722250000000003</v>
      </c>
      <c r="T60" s="5">
        <f>[5]Internacional!Z242/100</f>
        <v>5.3953750000000005</v>
      </c>
      <c r="U60" s="23"/>
    </row>
    <row r="61" spans="1:21" x14ac:dyDescent="0.25">
      <c r="A61" s="1">
        <v>40148</v>
      </c>
      <c r="B61" s="4">
        <f>'[3]dados mensais - Liquido (R$)'!I65</f>
        <v>0.56950000000000001</v>
      </c>
      <c r="C61" s="6">
        <f>[4]Leite_UHT!H68</f>
        <v>1.2141703333333334</v>
      </c>
      <c r="D61" s="6">
        <f>[4]Leite_em_Pó!H68</f>
        <v>9.9328571428571415</v>
      </c>
      <c r="E61" s="6">
        <f>[4]Mussarela!H68</f>
        <v>7.6171810081887177</v>
      </c>
      <c r="F61" s="5">
        <f>[4]Leite_Spot_mensal!H68</f>
        <v>0.50664200000000004</v>
      </c>
      <c r="G61" s="5">
        <f>[5]Doméstico!Q189</f>
        <v>41.386000000000003</v>
      </c>
      <c r="H61" s="5">
        <f>[5]Doméstico!X189</f>
        <v>20.018999999999998</v>
      </c>
      <c r="I61" s="5">
        <f>[5]Doméstico!K189</f>
        <v>281.57450000000006</v>
      </c>
      <c r="J61" s="5">
        <f>[5]Doméstico!AB189</f>
        <v>452.21499999999997</v>
      </c>
      <c r="K61" s="23"/>
      <c r="L61" s="23"/>
      <c r="M61" s="23"/>
      <c r="N61" s="23"/>
      <c r="O61">
        <f>[5]Internacional!AM243</f>
        <v>14.98</v>
      </c>
      <c r="P61" s="19">
        <f>[5]Internacional!AN243</f>
        <v>15.01</v>
      </c>
      <c r="Q61" s="20">
        <f>[5]Internacional!N243/100</f>
        <v>10.32284090909091</v>
      </c>
      <c r="R61" s="5">
        <f>[5]Internacional!W243/100</f>
        <v>3.9550000000000001</v>
      </c>
      <c r="S61" s="17">
        <f>[5]Internacional!H243/100</f>
        <v>1.4259318181818181</v>
      </c>
      <c r="T61" s="5">
        <f>[5]Internacional!Z243/100</f>
        <v>5.3276136363636359</v>
      </c>
      <c r="U61" s="23"/>
    </row>
    <row r="62" spans="1:21" x14ac:dyDescent="0.25">
      <c r="A62" s="1">
        <v>40179</v>
      </c>
      <c r="B62" s="4">
        <f>'[3]dados mensais - Liquido (R$)'!I66</f>
        <v>0.58540000000000003</v>
      </c>
      <c r="C62" s="6">
        <f>[4]Leite_UHT!H69</f>
        <v>1.3167166666666668</v>
      </c>
      <c r="D62" s="6">
        <f>[4]Leite_em_Pó!H69</f>
        <v>9.9091410256410253</v>
      </c>
      <c r="E62" s="6">
        <f>[4]Mussarela!H69</f>
        <v>8.2187302414431453</v>
      </c>
      <c r="F62" s="5">
        <f>[4]Leite_Spot_mensal!H69</f>
        <v>0.53524568181818177</v>
      </c>
      <c r="G62" s="5">
        <f>[5]Doméstico!Q190</f>
        <v>40.216500000000003</v>
      </c>
      <c r="H62" s="5">
        <f>[5]Doméstico!X190</f>
        <v>19.662499999999998</v>
      </c>
      <c r="I62" s="5">
        <f>[5]Doméstico!K190</f>
        <v>280.74950000000001</v>
      </c>
      <c r="J62" s="5">
        <f>[5]Doméstico!AB190</f>
        <v>436.62999999999994</v>
      </c>
      <c r="K62" s="23"/>
      <c r="L62" s="23"/>
      <c r="M62" s="23"/>
      <c r="N62" s="23"/>
      <c r="O62">
        <f>[5]Internacional!AM244</f>
        <v>14.5</v>
      </c>
      <c r="P62" s="19">
        <f>[5]Internacional!AN244</f>
        <v>13.85</v>
      </c>
      <c r="Q62" s="20">
        <f>[5]Internacional!N244/100</f>
        <v>9.7694736842105261</v>
      </c>
      <c r="R62" s="5">
        <f>[5]Internacional!W244/100</f>
        <v>3.8586842105263157</v>
      </c>
      <c r="S62" s="17">
        <f>[5]Internacional!H244/100</f>
        <v>1.401578947368421</v>
      </c>
      <c r="T62" s="5">
        <f>[5]Internacional!Z244/100</f>
        <v>5.2211842105263155</v>
      </c>
      <c r="U62" s="23"/>
    </row>
    <row r="63" spans="1:21" x14ac:dyDescent="0.25">
      <c r="A63" s="1">
        <v>40210</v>
      </c>
      <c r="B63" s="4">
        <f>'[3]dados mensais - Liquido (R$)'!I67</f>
        <v>0.64370000000000005</v>
      </c>
      <c r="C63" s="6">
        <f>[4]Leite_UHT!H70</f>
        <v>1.4599555555555557</v>
      </c>
      <c r="D63" s="6">
        <f>[4]Leite_em_Pó!H70</f>
        <v>9.9380833333333332</v>
      </c>
      <c r="E63" s="6">
        <f>[4]Mussarela!H70</f>
        <v>9.0031257680491539</v>
      </c>
      <c r="F63" s="5">
        <f>[4]Leite_Spot_mensal!H70</f>
        <v>0.59381373737373744</v>
      </c>
      <c r="G63" s="5">
        <f>[5]Doméstico!Q191</f>
        <v>38.241111111111117</v>
      </c>
      <c r="H63" s="5">
        <f>[5]Doméstico!X191</f>
        <v>18.346666666666671</v>
      </c>
      <c r="I63" s="5">
        <f>[5]Doméstico!K191</f>
        <v>278.68388888888893</v>
      </c>
      <c r="J63" s="5">
        <f>[5]Doméstico!AB191</f>
        <v>427.42777777777775</v>
      </c>
      <c r="K63" s="23"/>
      <c r="L63" s="23"/>
      <c r="M63" s="23"/>
      <c r="N63" s="23"/>
      <c r="O63">
        <f>[5]Internacional!AM245</f>
        <v>14.28</v>
      </c>
      <c r="P63" s="19">
        <f>[5]Internacional!AN245</f>
        <v>12.9</v>
      </c>
      <c r="Q63" s="20">
        <f>[5]Internacional!N245/100</f>
        <v>9.3801315789473687</v>
      </c>
      <c r="R63" s="5">
        <f>[5]Internacional!W245/100</f>
        <v>3.6277631578947371</v>
      </c>
      <c r="S63" s="17">
        <f>[5]Internacional!H245/100</f>
        <v>1.3163684210526316</v>
      </c>
      <c r="T63" s="5">
        <f>[5]Internacional!Z245/100</f>
        <v>4.8899999999999997</v>
      </c>
      <c r="U63" s="23"/>
    </row>
    <row r="64" spans="1:21" x14ac:dyDescent="0.25">
      <c r="A64" s="1">
        <v>40238</v>
      </c>
      <c r="B64" s="4">
        <f>'[3]dados mensais - Liquido (R$)'!I68</f>
        <v>0.71699999999999997</v>
      </c>
      <c r="C64" s="6">
        <f>[4]Leite_UHT!H71</f>
        <v>1.674611904761905</v>
      </c>
      <c r="D64" s="6">
        <f>[4]Leite_em_Pó!H71</f>
        <v>10.813928571428571</v>
      </c>
      <c r="E64" s="6">
        <f>[4]Mussarela!H71</f>
        <v>10.022510488758552</v>
      </c>
      <c r="F64" s="5">
        <f>[4]Leite_Spot_mensal!H71</f>
        <v>0.67237963636363629</v>
      </c>
      <c r="G64" s="5">
        <f>[5]Doméstico!Q192</f>
        <v>37.383913043478266</v>
      </c>
      <c r="H64" s="5">
        <f>[5]Doméstico!X192</f>
        <v>18.467826086956517</v>
      </c>
      <c r="I64" s="5">
        <f>[5]Doméstico!K192</f>
        <v>279.69565217391306</v>
      </c>
      <c r="J64" s="5">
        <f>[5]Doméstico!AB192</f>
        <v>423.90956521739133</v>
      </c>
      <c r="K64" s="23"/>
      <c r="L64" s="23"/>
      <c r="M64" s="23"/>
      <c r="N64" s="23"/>
      <c r="O64">
        <f>[5]Internacional!AM246</f>
        <v>12.78</v>
      </c>
      <c r="P64" s="19">
        <f>[5]Internacional!AN246</f>
        <v>12.92</v>
      </c>
      <c r="Q64" s="20">
        <f>[5]Internacional!N246/100</f>
        <v>9.496847826086956</v>
      </c>
      <c r="R64" s="5">
        <f>[5]Internacional!W246/100</f>
        <v>3.6359782608695652</v>
      </c>
      <c r="S64" s="17">
        <f>[5]Internacional!H246/100</f>
        <v>1.3209347826086957</v>
      </c>
      <c r="T64" s="5">
        <f>[5]Internacional!Z246/100</f>
        <v>4.7949999999999999</v>
      </c>
      <c r="U64" s="23"/>
    </row>
    <row r="65" spans="1:21" x14ac:dyDescent="0.25">
      <c r="A65" s="1">
        <v>40269</v>
      </c>
      <c r="B65" s="4">
        <f>'[3]dados mensais - Liquido (R$)'!I69</f>
        <v>0.75560000000000005</v>
      </c>
      <c r="C65" s="6">
        <f>[4]Leite_UHT!H72</f>
        <v>1.7196059523809524</v>
      </c>
      <c r="D65" s="6">
        <f>[4]Leite_em_Pó!H72</f>
        <v>11.385598484848483</v>
      </c>
      <c r="E65" s="6">
        <f>[4]Mussarela!H72</f>
        <v>10.408737894736841</v>
      </c>
      <c r="F65" s="5">
        <f>[4]Leite_Spot_mensal!H72</f>
        <v>0.69049545454545458</v>
      </c>
      <c r="G65" s="5">
        <f>[5]Doméstico!Q193</f>
        <v>37.433999999999997</v>
      </c>
      <c r="H65" s="5">
        <f>[5]Doméstico!X193</f>
        <v>18.156500000000001</v>
      </c>
      <c r="I65" s="5">
        <f>[5]Doméstico!K193</f>
        <v>282.1755</v>
      </c>
      <c r="J65" s="5">
        <f>[5]Doméstico!AB193</f>
        <v>416.97000000000008</v>
      </c>
      <c r="K65" s="23"/>
      <c r="L65" s="23"/>
      <c r="M65" s="23"/>
      <c r="N65" s="23"/>
      <c r="O65">
        <f>[5]Internacional!AM247</f>
        <v>12.92</v>
      </c>
      <c r="P65" s="19">
        <f>[5]Internacional!AN247</f>
        <v>13.73</v>
      </c>
      <c r="Q65" s="20">
        <f>[5]Internacional!N247/100</f>
        <v>9.7333333333333343</v>
      </c>
      <c r="R65" s="5">
        <f>[5]Internacional!W247/100</f>
        <v>3.5402380952380952</v>
      </c>
      <c r="S65" s="17">
        <f>[5]Internacional!H247/100</f>
        <v>1.3320476190476191</v>
      </c>
      <c r="T65" s="5">
        <f>[5]Internacional!Z247/100</f>
        <v>4.7670238095238098</v>
      </c>
      <c r="U65" s="23"/>
    </row>
    <row r="66" spans="1:21" x14ac:dyDescent="0.25">
      <c r="A66" s="1">
        <v>40299</v>
      </c>
      <c r="B66" s="4">
        <f>'[3]dados mensais - Liquido (R$)'!I70</f>
        <v>0.7248</v>
      </c>
      <c r="C66" s="6">
        <f>[4]Leite_UHT!H73</f>
        <v>1.6015122807017543</v>
      </c>
      <c r="D66" s="6">
        <f>[4]Leite_em_Pó!H73</f>
        <v>11.485233333333333</v>
      </c>
      <c r="E66" s="6">
        <f>[4]Mussarela!H73</f>
        <v>10.054683116883115</v>
      </c>
      <c r="F66" s="5">
        <f>[4]Leite_Spot_mensal!H73</f>
        <v>0.66365920634920639</v>
      </c>
      <c r="G66" s="5">
        <f>[5]Doméstico!Q194</f>
        <v>38.397619047619045</v>
      </c>
      <c r="H66" s="5">
        <f>[5]Doméstico!X194</f>
        <v>18.671428571428571</v>
      </c>
      <c r="I66" s="5">
        <f>[5]Doméstico!K194</f>
        <v>289.45999999999992</v>
      </c>
      <c r="J66" s="5">
        <f>[5]Doméstico!AB194</f>
        <v>414.75952380952378</v>
      </c>
      <c r="K66" s="23"/>
      <c r="L66" s="23"/>
      <c r="M66" s="23"/>
      <c r="N66" s="23"/>
      <c r="O66">
        <f>[5]Internacional!AM248</f>
        <v>13.38</v>
      </c>
      <c r="P66" s="19">
        <f>[5]Internacional!AN248</f>
        <v>15.29</v>
      </c>
      <c r="Q66" s="20">
        <f>[5]Internacional!N248/100</f>
        <v>9.499625</v>
      </c>
      <c r="R66" s="5">
        <f>[5]Internacional!W248/100</f>
        <v>3.6444999999999999</v>
      </c>
      <c r="S66" s="17">
        <f>[5]Internacional!H248/100</f>
        <v>1.3455749999999997</v>
      </c>
      <c r="T66" s="5">
        <f>[5]Internacional!Z248/100</f>
        <v>4.7673750000000004</v>
      </c>
      <c r="U66" s="23"/>
    </row>
    <row r="67" spans="1:21" x14ac:dyDescent="0.25">
      <c r="A67" s="1">
        <v>40330</v>
      </c>
      <c r="B67" s="4">
        <f>'[3]dados mensais - Liquido (R$)'!I71</f>
        <v>0.68110000000000004</v>
      </c>
      <c r="C67" s="6">
        <f>[4]Leite_UHT!H74</f>
        <v>1.5365973544973548</v>
      </c>
      <c r="D67" s="6">
        <f>[4]Leite_em_Pó!H74</f>
        <v>11.356400000000001</v>
      </c>
      <c r="E67" s="6">
        <f>[4]Mussarela!H74</f>
        <v>9.9297098782937496</v>
      </c>
      <c r="F67" s="5">
        <f>[4]Leite_Spot_mensal!H74</f>
        <v>0.5958391666666667</v>
      </c>
      <c r="G67" s="5">
        <f>[5]Doméstico!Q195</f>
        <v>38.908095238095243</v>
      </c>
      <c r="H67" s="5">
        <f>[5]Doméstico!X195</f>
        <v>19.425714285714285</v>
      </c>
      <c r="I67" s="5">
        <f>[5]Doméstico!K195</f>
        <v>305.98571428571432</v>
      </c>
      <c r="J67" s="5">
        <f>[5]Doméstico!AB195</f>
        <v>414.61761904761903</v>
      </c>
      <c r="K67" s="23"/>
      <c r="L67" s="23"/>
      <c r="M67" s="23"/>
      <c r="N67" s="23"/>
      <c r="O67">
        <f>[5]Internacional!AM249</f>
        <v>13.62</v>
      </c>
      <c r="P67" s="19">
        <f>[5]Internacional!AN249</f>
        <v>15.45</v>
      </c>
      <c r="Q67" s="20">
        <f>[5]Internacional!N249/100</f>
        <v>9.4849999999999994</v>
      </c>
      <c r="R67" s="5">
        <f>[5]Internacional!W249/100</f>
        <v>3.4678409090909095</v>
      </c>
      <c r="S67" s="17">
        <f>[5]Internacional!H249/100</f>
        <v>1.5045681818181817</v>
      </c>
      <c r="T67" s="5">
        <f>[5]Internacional!Z249/100</f>
        <v>4.4939772727272729</v>
      </c>
      <c r="U67" s="23"/>
    </row>
    <row r="68" spans="1:21" x14ac:dyDescent="0.25">
      <c r="A68" s="1">
        <v>40360</v>
      </c>
      <c r="B68" s="4">
        <f>'[3]dados mensais - Liquido (R$)'!I72</f>
        <v>0.6532</v>
      </c>
      <c r="C68" s="6">
        <f>[4]Leite_UHT!H75</f>
        <v>1.4822063095238094</v>
      </c>
      <c r="D68" s="6">
        <f>[4]Leite_em_Pó!H75</f>
        <v>10.926933333333334</v>
      </c>
      <c r="E68" s="6">
        <f>[4]Mussarela!H75</f>
        <v>9.8079222343579353</v>
      </c>
      <c r="F68" s="5">
        <f>[4]Leite_Spot_mensal!H75</f>
        <v>0.69706250000000003</v>
      </c>
      <c r="G68" s="5">
        <f>[5]Doméstico!Q196</f>
        <v>41.365909090909092</v>
      </c>
      <c r="H68" s="5">
        <f>[5]Doméstico!X196</f>
        <v>18.837142857142858</v>
      </c>
      <c r="I68" s="5">
        <f>[5]Doméstico!K196</f>
        <v>302.36000000000007</v>
      </c>
      <c r="J68" s="5">
        <f>[5]Doméstico!AB196</f>
        <v>406.43681818181818</v>
      </c>
      <c r="K68" s="23"/>
      <c r="L68" s="23"/>
      <c r="M68" s="23"/>
      <c r="N68" s="23"/>
      <c r="O68">
        <f>[5]Internacional!AM250</f>
        <v>13.74</v>
      </c>
      <c r="P68" s="19">
        <f>[5]Internacional!AN250</f>
        <v>15.75</v>
      </c>
      <c r="Q68" s="20">
        <f>[5]Internacional!N250/100</f>
        <v>10.096309523809524</v>
      </c>
      <c r="R68" s="5">
        <f>[5]Internacional!W250/100</f>
        <v>3.7483333333333331</v>
      </c>
      <c r="S68" s="17">
        <f>[5]Internacional!H250/100</f>
        <v>1.6341190476190477</v>
      </c>
      <c r="T68" s="5">
        <f>[5]Internacional!Z250/100</f>
        <v>5.6455952380952388</v>
      </c>
      <c r="U68" s="23"/>
    </row>
    <row r="69" spans="1:21" x14ac:dyDescent="0.25">
      <c r="A69" s="1">
        <v>40391</v>
      </c>
      <c r="B69" s="4">
        <f>'[3]dados mensais - Liquido (R$)'!I73</f>
        <v>0.65339999999999998</v>
      </c>
      <c r="C69" s="6">
        <f>[4]Leite_UHT!H76</f>
        <v>1.4547766233766235</v>
      </c>
      <c r="D69" s="6">
        <f>[4]Leite_em_Pó!H76</f>
        <v>9.1311111111111103</v>
      </c>
      <c r="E69" s="6">
        <f>[4]Mussarela!H76</f>
        <v>9.9038079361388842</v>
      </c>
      <c r="F69" s="5">
        <f>[4]Leite_Spot_mensal!H76</f>
        <v>0.67993400000000004</v>
      </c>
      <c r="G69" s="5">
        <f>[5]Doméstico!Q197</f>
        <v>43.834545454545449</v>
      </c>
      <c r="H69" s="5">
        <f>[5]Doméstico!X197</f>
        <v>20.559090909090912</v>
      </c>
      <c r="I69" s="5">
        <f>[5]Doméstico!K197</f>
        <v>313.93318181818177</v>
      </c>
      <c r="J69" s="5">
        <f>[5]Doméstico!AB197</f>
        <v>430.20545454545464</v>
      </c>
      <c r="K69" s="23"/>
      <c r="L69" s="23"/>
      <c r="M69" s="23"/>
      <c r="N69" s="23"/>
      <c r="O69">
        <f>[5]Internacional!AM251</f>
        <v>15.18</v>
      </c>
      <c r="P69" s="19">
        <f>[5]Internacional!AN251</f>
        <v>15.61</v>
      </c>
      <c r="Q69" s="20">
        <f>[5]Internacional!N251/100</f>
        <v>10.327272727272728</v>
      </c>
      <c r="R69" s="5">
        <f>[5]Internacional!W251/100</f>
        <v>4.0861363636363635</v>
      </c>
      <c r="S69" s="17">
        <f>[5]Internacional!H251/100</f>
        <v>1.7322954545454547</v>
      </c>
      <c r="T69" s="5">
        <f>[5]Internacional!Z251/100</f>
        <v>6.8711363636363636</v>
      </c>
      <c r="U69" s="23"/>
    </row>
    <row r="70" spans="1:21" x14ac:dyDescent="0.25">
      <c r="A70" s="1">
        <v>40422</v>
      </c>
      <c r="B70" s="4">
        <f>'[3]dados mensais - Liquido (R$)'!I74</f>
        <v>0.65439999999999998</v>
      </c>
      <c r="C70" s="6">
        <f>[4]Leite_UHT!H77</f>
        <v>1.5086006666666667</v>
      </c>
      <c r="D70" s="6">
        <f>[4]Leite_em_Pó!H77</f>
        <v>9.7424242424242422</v>
      </c>
      <c r="E70" s="6">
        <f>[4]Mussarela!H77</f>
        <v>10.425841236691237</v>
      </c>
      <c r="F70" s="5">
        <f>[4]Leite_Spot_mensal!H77</f>
        <v>0.70339068181818187</v>
      </c>
      <c r="G70" s="5">
        <f>[5]Doméstico!Q198</f>
        <v>44.748095238095239</v>
      </c>
      <c r="H70" s="5">
        <f>[5]Doméstico!X198</f>
        <v>24.359523809523814</v>
      </c>
      <c r="I70" s="5">
        <f>[5]Doméstico!K198</f>
        <v>328.2276190476191</v>
      </c>
      <c r="J70" s="5">
        <f>[5]Doméstico!AB198</f>
        <v>463.66047619047623</v>
      </c>
      <c r="K70" s="23"/>
      <c r="L70" s="23"/>
      <c r="M70" s="23"/>
      <c r="N70" s="23"/>
      <c r="O70">
        <f>[5]Internacional!AM252</f>
        <v>16.260000000000002</v>
      </c>
      <c r="P70" s="19">
        <f>[5]Internacional!AN252</f>
        <v>16.760000000000002</v>
      </c>
      <c r="Q70" s="20">
        <f>[5]Internacional!N252/100</f>
        <v>10.620357142857141</v>
      </c>
      <c r="R70" s="5">
        <f>[5]Internacional!W252/100</f>
        <v>4.828095238095238</v>
      </c>
      <c r="S70" s="17">
        <f>[5]Internacional!H252/100</f>
        <v>1.8607857142857143</v>
      </c>
      <c r="T70" s="5">
        <f>[5]Internacional!Z252/100</f>
        <v>7.0458333333333334</v>
      </c>
      <c r="U70">
        <f>[6]Mensal!C2</f>
        <v>3562</v>
      </c>
    </row>
    <row r="71" spans="1:21" x14ac:dyDescent="0.25">
      <c r="A71" s="1">
        <v>40452</v>
      </c>
      <c r="B71" s="4">
        <f>'[3]dados mensais - Liquido (R$)'!I75</f>
        <v>0.66890000000000005</v>
      </c>
      <c r="C71" s="6">
        <f>[4]Leite_UHT!H78</f>
        <v>1.5558124554367201</v>
      </c>
      <c r="D71" s="6">
        <f>[4]Leite_em_Pó!H78</f>
        <v>9.0919444444444437</v>
      </c>
      <c r="E71" s="6">
        <f>[4]Mussarela!H78</f>
        <v>10.721458062199238</v>
      </c>
      <c r="F71" s="5">
        <f>[4]Leite_Spot_mensal!H78</f>
        <v>0.62599095238095237</v>
      </c>
      <c r="G71" s="5">
        <f>[5]Doméstico!Q199</f>
        <v>45.721500000000006</v>
      </c>
      <c r="H71" s="5">
        <f>[5]Doméstico!X199</f>
        <v>25.152499999999996</v>
      </c>
      <c r="I71" s="5">
        <f>[5]Doméstico!K199</f>
        <v>327.14550000000008</v>
      </c>
      <c r="J71" s="5">
        <f>[5]Doméstico!AB199</f>
        <v>457.93900000000014</v>
      </c>
      <c r="K71" s="23"/>
      <c r="L71" s="23"/>
      <c r="M71" s="23"/>
      <c r="N71" s="23"/>
      <c r="O71">
        <f>[5]Internacional!AM253</f>
        <v>16.940000000000001</v>
      </c>
      <c r="P71" s="19">
        <f>[5]Internacional!AN253</f>
        <v>17.149999999999999</v>
      </c>
      <c r="Q71" s="20">
        <f>[5]Internacional!N253/100</f>
        <v>11.625833333333333</v>
      </c>
      <c r="R71" s="5">
        <f>[5]Internacional!W253/100</f>
        <v>5.4554761904761904</v>
      </c>
      <c r="S71" s="17">
        <f>[5]Internacional!H253/100</f>
        <v>1.8866428571428573</v>
      </c>
      <c r="T71" s="5">
        <f>[5]Internacional!Z253/100</f>
        <v>6.8657142857142857</v>
      </c>
      <c r="U71">
        <f>[6]Mensal!C3</f>
        <v>3502.5</v>
      </c>
    </row>
    <row r="72" spans="1:21" x14ac:dyDescent="0.25">
      <c r="A72" s="1">
        <v>40483</v>
      </c>
      <c r="B72" s="4">
        <f>'[3]dados mensais - Liquido (R$)'!I76</f>
        <v>0.67420000000000002</v>
      </c>
      <c r="C72" s="6">
        <f>[4]Leite_UHT!H79</f>
        <v>1.5587425454545456</v>
      </c>
      <c r="D72" s="6">
        <f>[4]Leite_em_Pó!H79</f>
        <v>9.0872083333333329</v>
      </c>
      <c r="E72" s="6">
        <f>[4]Mussarela!H79</f>
        <v>10.771795516945517</v>
      </c>
      <c r="F72" s="5">
        <f>[4]Leite_Spot_mensal!H79</f>
        <v>0.62839911111111113</v>
      </c>
      <c r="G72" s="5">
        <f>[5]Doméstico!Q200</f>
        <v>49.173000000000002</v>
      </c>
      <c r="H72" s="5">
        <f>[5]Doméstico!X200</f>
        <v>28.285500000000003</v>
      </c>
      <c r="I72" s="5">
        <f>[5]Doméstico!K200</f>
        <v>355.51400000000001</v>
      </c>
      <c r="J72" s="5">
        <f>[5]Doméstico!AB200</f>
        <v>446.36250000000007</v>
      </c>
      <c r="K72" s="23"/>
      <c r="L72" s="23"/>
      <c r="M72" s="23"/>
      <c r="N72" s="23"/>
      <c r="O72">
        <f>[5]Internacional!AM254</f>
        <v>15.44</v>
      </c>
      <c r="P72" s="19">
        <f>[5]Internacional!AN254</f>
        <v>16.68</v>
      </c>
      <c r="Q72" s="20">
        <f>[5]Internacional!N254/100</f>
        <v>12.518095238095238</v>
      </c>
      <c r="R72" s="5">
        <f>[5]Internacional!W254/100</f>
        <v>5.5225</v>
      </c>
      <c r="S72" s="17">
        <f>[5]Internacional!H254/100</f>
        <v>2.0466904761904758</v>
      </c>
      <c r="T72" s="5">
        <f>[5]Internacional!Z254/100</f>
        <v>6.7503571428571432</v>
      </c>
      <c r="U72">
        <f>[6]Mensal!C4</f>
        <v>3471</v>
      </c>
    </row>
    <row r="73" spans="1:21" x14ac:dyDescent="0.25">
      <c r="A73" s="1">
        <v>40513</v>
      </c>
      <c r="B73" s="4">
        <f>'[3]dados mensais - Liquido (R$)'!I77</f>
        <v>0.67820000000000003</v>
      </c>
      <c r="C73" s="6">
        <f>[4]Leite_UHT!H80</f>
        <v>1.5622287252747253</v>
      </c>
      <c r="D73" s="6">
        <f>[4]Leite_em_Pó!H80</f>
        <v>9.4315873015873013</v>
      </c>
      <c r="E73" s="6">
        <f>[4]Mussarela!H80</f>
        <v>10.732051841547429</v>
      </c>
      <c r="F73" s="5">
        <f>[4]Leite_Spot_mensal!H80</f>
        <v>0.76052187062937071</v>
      </c>
      <c r="G73" s="5">
        <f>[5]Doméstico!Q201</f>
        <v>49.589999999999996</v>
      </c>
      <c r="H73" s="5">
        <f>[5]Doméstico!X201</f>
        <v>28.363333333333333</v>
      </c>
      <c r="I73" s="5">
        <f>[5]Doméstico!K201</f>
        <v>387.01285714285711</v>
      </c>
      <c r="J73" s="5">
        <f>[5]Doméstico!AB201</f>
        <v>447.3266666666666</v>
      </c>
      <c r="K73" s="23"/>
      <c r="L73" s="23"/>
      <c r="M73" s="23"/>
      <c r="N73" s="23"/>
      <c r="O73">
        <f>[5]Internacional!AM255</f>
        <v>13.83</v>
      </c>
      <c r="P73" s="19">
        <f>[5]Internacional!AN255</f>
        <v>15.03</v>
      </c>
      <c r="Q73" s="20">
        <f>[5]Internacional!N255/100</f>
        <v>13.165681818181817</v>
      </c>
      <c r="R73" s="5">
        <f>[5]Internacional!W255/100</f>
        <v>5.8557954545454551</v>
      </c>
      <c r="S73" s="17">
        <f>[5]Internacional!H255/100</f>
        <v>2.206818181818182</v>
      </c>
      <c r="T73" s="5">
        <f>[5]Internacional!Z255/100</f>
        <v>7.5695454545454552</v>
      </c>
      <c r="U73">
        <f>[6]Mensal!C5</f>
        <v>3588</v>
      </c>
    </row>
    <row r="74" spans="1:21" x14ac:dyDescent="0.25">
      <c r="A74" s="1">
        <v>40544</v>
      </c>
      <c r="B74" s="4">
        <f>'[3]dados mensais - Liquido (R$)'!I78</f>
        <v>0.68269999999999997</v>
      </c>
      <c r="C74" s="6">
        <f>[4]Leite_UHT!H81</f>
        <v>1.5595069090909093</v>
      </c>
      <c r="D74" s="6">
        <f>[4]Leite_em_Pó!H81</f>
        <v>9.1739880952380943</v>
      </c>
      <c r="E74" s="6">
        <f>[4]Mussarela!H81</f>
        <v>10.278463991942253</v>
      </c>
      <c r="F74" s="5">
        <f>[4]Leite_Spot_mensal!H81</f>
        <v>0.76747608333333328</v>
      </c>
      <c r="G74" s="5">
        <f>[5]Doméstico!Q202</f>
        <v>50.779523809523802</v>
      </c>
      <c r="H74" s="5">
        <f>[5]Doméstico!X202</f>
        <v>30.349523809523809</v>
      </c>
      <c r="I74" s="5">
        <f>[5]Doméstico!K202</f>
        <v>433.34333333333336</v>
      </c>
      <c r="J74" s="5">
        <f>[5]Doméstico!AB202</f>
        <v>457.81142857142868</v>
      </c>
      <c r="K74" s="23"/>
      <c r="L74" s="23"/>
      <c r="M74" s="23"/>
      <c r="N74" s="23"/>
      <c r="O74">
        <f>[5]Internacional!AM256</f>
        <v>13.48</v>
      </c>
      <c r="P74" s="19">
        <f>[5]Internacional!AN256</f>
        <v>16.420000000000002</v>
      </c>
      <c r="Q74" s="20">
        <f>[5]Internacional!N256/100</f>
        <v>13.91</v>
      </c>
      <c r="R74" s="5">
        <f>[5]Internacional!W256/100</f>
        <v>6.3523749999999994</v>
      </c>
      <c r="S74" s="17">
        <f>[5]Internacional!H256/100</f>
        <v>2.3595526315789477</v>
      </c>
      <c r="T74" s="5">
        <f>[5]Internacional!Z256/100</f>
        <v>8.0406250000000004</v>
      </c>
      <c r="U74">
        <f>[6]Mensal!C6</f>
        <v>3765</v>
      </c>
    </row>
    <row r="75" spans="1:21" x14ac:dyDescent="0.25">
      <c r="A75" s="1">
        <v>40575</v>
      </c>
      <c r="B75" s="4">
        <f>'[3]dados mensais - Liquido (R$)'!I79</f>
        <v>0.69989999999999997</v>
      </c>
      <c r="C75" s="6">
        <f>[4]Leite_UHT!H82</f>
        <v>1.5740097424347423</v>
      </c>
      <c r="D75" s="6">
        <f>[4]Leite_em_Pó!H82</f>
        <v>9.2170601851851846</v>
      </c>
      <c r="E75" s="6">
        <f>[4]Mussarela!H82</f>
        <v>9.8790846811594211</v>
      </c>
      <c r="F75" s="5">
        <f>[4]Leite_Spot_mensal!H82</f>
        <v>0.78297494949494939</v>
      </c>
      <c r="G75" s="5">
        <f>[5]Doméstico!Q203</f>
        <v>51.389499999999998</v>
      </c>
      <c r="H75" s="5">
        <f>[5]Doméstico!X203</f>
        <v>31.679000000000002</v>
      </c>
      <c r="I75" s="5">
        <f>[5]Doméstico!K203</f>
        <v>495.9794999999998</v>
      </c>
      <c r="J75" s="5">
        <f>[5]Doméstico!AB203</f>
        <v>473.88800000000003</v>
      </c>
      <c r="K75" s="23"/>
      <c r="L75" s="23"/>
      <c r="M75" s="23"/>
      <c r="N75" s="23"/>
      <c r="O75">
        <f>[5]Internacional!AM257</f>
        <v>17</v>
      </c>
      <c r="P75" s="19">
        <f>[5]Internacional!AN257</f>
        <v>18.399999999999999</v>
      </c>
      <c r="Q75" s="20">
        <f>[5]Internacional!N257/100</f>
        <v>13.93578947368421</v>
      </c>
      <c r="R75" s="5">
        <f>[5]Internacional!W257/100</f>
        <v>6.9044736842105259</v>
      </c>
      <c r="S75" s="17">
        <f>[5]Internacional!H257/100</f>
        <v>2.5890789473684208</v>
      </c>
      <c r="T75" s="5">
        <f>[5]Internacional!Z257/100</f>
        <v>8.3231578947368412</v>
      </c>
      <c r="U75">
        <f>[6]Mensal!C7</f>
        <v>4157</v>
      </c>
    </row>
    <row r="76" spans="1:21" x14ac:dyDescent="0.25">
      <c r="A76" s="1">
        <v>40603</v>
      </c>
      <c r="B76" s="4">
        <f>'[3]dados mensais - Liquido (R$)'!I80</f>
        <v>0.73780000000000001</v>
      </c>
      <c r="C76" s="6">
        <f>[4]Leite_UHT!H83</f>
        <v>1.6894198268398271</v>
      </c>
      <c r="D76" s="6">
        <f>[4]Leite_em_Pó!H83</f>
        <v>10.310416666666667</v>
      </c>
      <c r="E76" s="6">
        <f>[4]Mussarela!H83</f>
        <v>10.177237269644699</v>
      </c>
      <c r="F76" s="5">
        <f>[4]Leite_Spot_mensal!H83</f>
        <v>0.81287847953216374</v>
      </c>
      <c r="G76" s="5">
        <f>[5]Doméstico!Q204</f>
        <v>49.544761904761906</v>
      </c>
      <c r="H76" s="5">
        <f>[5]Doméstico!X204</f>
        <v>31.43571428571429</v>
      </c>
      <c r="I76" s="5">
        <f>[5]Doméstico!K204</f>
        <v>524.27285714285711</v>
      </c>
      <c r="J76" s="5">
        <f>[5]Doméstico!AB204</f>
        <v>493.58714285714285</v>
      </c>
      <c r="K76" s="23"/>
      <c r="L76" s="23"/>
      <c r="M76" s="23"/>
      <c r="N76" s="23"/>
      <c r="O76">
        <f>[5]Internacional!AM258</f>
        <v>19.399999999999999</v>
      </c>
      <c r="P76" s="19">
        <f>[5]Internacional!AN258</f>
        <v>19.41</v>
      </c>
      <c r="Q76" s="20">
        <f>[5]Internacional!N258/100</f>
        <v>13.573478260869566</v>
      </c>
      <c r="R76" s="5">
        <f>[5]Internacional!W258/100</f>
        <v>6.8366304347826086</v>
      </c>
      <c r="S76" s="17">
        <f>[5]Internacional!H258/100</f>
        <v>2.7206956521739132</v>
      </c>
      <c r="T76" s="5">
        <f>[5]Internacional!Z258/100</f>
        <v>7.3268478260869561</v>
      </c>
      <c r="U76">
        <f>[6]Mensal!C8</f>
        <v>4362</v>
      </c>
    </row>
    <row r="77" spans="1:21" x14ac:dyDescent="0.25">
      <c r="A77" s="1">
        <v>40634</v>
      </c>
      <c r="B77" s="4">
        <f>'[3]dados mensais - Liquido (R$)'!I81</f>
        <v>0.77780000000000005</v>
      </c>
      <c r="C77" s="6">
        <f>[4]Leite_UHT!H84</f>
        <v>1.7787111515151515</v>
      </c>
      <c r="D77" s="6">
        <f>[4]Leite_em_Pó!H84</f>
        <v>10.582083333333335</v>
      </c>
      <c r="E77" s="6">
        <f>[4]Mussarela!H84</f>
        <v>10.83257322875817</v>
      </c>
      <c r="F77" s="5">
        <f>[4]Leite_Spot_mensal!H84</f>
        <v>0.84495229323308274</v>
      </c>
      <c r="G77" s="5">
        <f>[5]Doméstico!Q205</f>
        <v>47.188421052631583</v>
      </c>
      <c r="H77" s="5">
        <f>[5]Doméstico!X205</f>
        <v>29.938421052631575</v>
      </c>
      <c r="I77" s="5">
        <f>[5]Doméstico!K205</f>
        <v>524.41263157894741</v>
      </c>
      <c r="J77" s="5">
        <f>[5]Doméstico!AB205</f>
        <v>499.39526315789476</v>
      </c>
      <c r="K77" s="23"/>
      <c r="L77" s="23"/>
      <c r="M77" s="23"/>
      <c r="N77" s="23"/>
      <c r="O77">
        <f>[5]Internacional!AM259</f>
        <v>16.87</v>
      </c>
      <c r="P77" s="19">
        <f>[5]Internacional!AN259</f>
        <v>19.78</v>
      </c>
      <c r="Q77" s="20">
        <f>[5]Internacional!N259/100</f>
        <v>13.64775</v>
      </c>
      <c r="R77" s="5">
        <f>[5]Internacional!W259/100</f>
        <v>7.5310000000000006</v>
      </c>
      <c r="S77" s="17">
        <f>[5]Internacional!H259/100</f>
        <v>2.8171999999999997</v>
      </c>
      <c r="T77" s="5">
        <f>[5]Internacional!Z259/100</f>
        <v>7.7778749999999999</v>
      </c>
      <c r="U77">
        <f>[6]Mensal!C9</f>
        <v>3895</v>
      </c>
    </row>
    <row r="78" spans="1:21" x14ac:dyDescent="0.25">
      <c r="A78" s="1">
        <v>40664</v>
      </c>
      <c r="B78" s="4">
        <f>'[3]dados mensais - Liquido (R$)'!I82</f>
        <v>0.80389999999999995</v>
      </c>
      <c r="C78" s="6">
        <f>[4]Leite_UHT!H85</f>
        <v>1.7787541025641027</v>
      </c>
      <c r="D78" s="6">
        <f>[4]Leite_em_Pó!H85</f>
        <v>10.261611111111112</v>
      </c>
      <c r="E78" s="6">
        <f>[4]Mussarela!H85</f>
        <v>11.044406698564591</v>
      </c>
      <c r="F78" s="5">
        <f>[4]Leite_Spot_mensal!H85</f>
        <v>0.87675349510139</v>
      </c>
      <c r="G78" s="5">
        <f>[5]Doméstico!Q206</f>
        <v>47.829999999999991</v>
      </c>
      <c r="H78" s="5">
        <f>[5]Doméstico!X206</f>
        <v>28.689545454545456</v>
      </c>
      <c r="I78" s="5">
        <f>[5]Doméstico!K206</f>
        <v>530.75954545454545</v>
      </c>
      <c r="J78" s="5">
        <f>[5]Doméstico!AB206</f>
        <v>496.19818181818175</v>
      </c>
      <c r="K78" s="23"/>
      <c r="L78" s="23"/>
      <c r="M78" s="23"/>
      <c r="N78" s="23"/>
      <c r="O78">
        <f>[5]Internacional!AM260</f>
        <v>16.52</v>
      </c>
      <c r="P78" s="19">
        <f>[5]Internacional!AN260</f>
        <v>20.29</v>
      </c>
      <c r="Q78" s="20">
        <f>[5]Internacional!N260/100</f>
        <v>13.574166666666667</v>
      </c>
      <c r="R78" s="5">
        <f>[5]Internacional!W260/100</f>
        <v>7.2189285714285711</v>
      </c>
      <c r="S78" s="17">
        <f>[5]Internacional!H260/100</f>
        <v>2.745309523809524</v>
      </c>
      <c r="T78" s="5">
        <f>[5]Internacional!Z260/100</f>
        <v>7.663214285714286</v>
      </c>
      <c r="U78">
        <f>[6]Mensal!C10</f>
        <v>3861.5</v>
      </c>
    </row>
    <row r="79" spans="1:21" x14ac:dyDescent="0.25">
      <c r="A79" s="1">
        <v>40695</v>
      </c>
      <c r="B79" s="4">
        <f>'[3]dados mensais - Liquido (R$)'!I83</f>
        <v>0.80120000000000002</v>
      </c>
      <c r="C79" s="6">
        <f>[4]Leite_UHT!H86</f>
        <v>1.7308775000000001</v>
      </c>
      <c r="D79" s="6">
        <f>[4]Leite_em_Pó!H86</f>
        <v>10.554222222222222</v>
      </c>
      <c r="E79" s="6">
        <f>[4]Mussarela!H86</f>
        <v>11.063194509194508</v>
      </c>
      <c r="F79" s="5">
        <f>[4]Leite_Spot_mensal!H86</f>
        <v>0.87343402777777768</v>
      </c>
      <c r="G79" s="5">
        <f>[5]Doméstico!Q207</f>
        <v>47.87952380952381</v>
      </c>
      <c r="H79" s="5">
        <f>[5]Doméstico!X207</f>
        <v>30.746190476190481</v>
      </c>
      <c r="I79" s="5">
        <f>[5]Doméstico!K207</f>
        <v>514.99142857142863</v>
      </c>
      <c r="J79" s="5">
        <f>[5]Doméstico!AB207</f>
        <v>493.17550000000011</v>
      </c>
      <c r="K79" s="23"/>
      <c r="L79" s="23"/>
      <c r="M79" s="23"/>
      <c r="N79" s="23"/>
      <c r="O79">
        <f>[5]Internacional!AM261</f>
        <v>19.11</v>
      </c>
      <c r="P79" s="19">
        <f>[5]Internacional!AN261</f>
        <v>21.05</v>
      </c>
      <c r="Q79" s="20">
        <f>[5]Internacional!N261/100</f>
        <v>13.601590909090909</v>
      </c>
      <c r="R79" s="5">
        <f>[5]Internacional!W261/100</f>
        <v>7.2073863636363633</v>
      </c>
      <c r="S79" s="17">
        <f>[5]Internacional!H261/100</f>
        <v>2.5796590909090908</v>
      </c>
      <c r="T79" s="5">
        <f>[5]Internacional!Z261/100</f>
        <v>6.9574999999999996</v>
      </c>
      <c r="U79">
        <f>[6]Mensal!C11</f>
        <v>3834</v>
      </c>
    </row>
    <row r="80" spans="1:21" x14ac:dyDescent="0.25">
      <c r="A80" s="1">
        <v>40725</v>
      </c>
      <c r="B80" s="4">
        <f>'[3]dados mensais - Liquido (R$)'!I84</f>
        <v>0.80710000000000004</v>
      </c>
      <c r="C80" s="6">
        <f>[4]Leite_UHT!H87</f>
        <v>1.75383</v>
      </c>
      <c r="D80" s="6">
        <f>[4]Leite_em_Pó!H87</f>
        <v>10.546604166666667</v>
      </c>
      <c r="E80" s="6">
        <f>[4]Mussarela!H87</f>
        <v>10.982207559875484</v>
      </c>
      <c r="F80" s="5">
        <f>[4]Leite_Spot_mensal!H87</f>
        <v>0.88422555555555549</v>
      </c>
      <c r="G80" s="5">
        <f>[5]Doméstico!Q208</f>
        <v>48.502380952380953</v>
      </c>
      <c r="H80" s="5">
        <f>[5]Doméstico!X208</f>
        <v>30.30857142857143</v>
      </c>
      <c r="I80" s="5">
        <f>[5]Doméstico!K208</f>
        <v>457.80904761904753</v>
      </c>
      <c r="J80" s="5">
        <f>[5]Doméstico!AB208</f>
        <v>488.18714285714276</v>
      </c>
      <c r="K80" s="23"/>
      <c r="L80" s="23"/>
      <c r="M80" s="23"/>
      <c r="N80" s="23"/>
      <c r="O80">
        <f>[5]Internacional!AM262</f>
        <v>21.39</v>
      </c>
      <c r="P80" s="19">
        <f>[5]Internacional!AN262</f>
        <v>20.329999999999998</v>
      </c>
      <c r="Q80" s="20">
        <f>[5]Internacional!N262/100</f>
        <v>13.657500000000001</v>
      </c>
      <c r="R80" s="5">
        <f>[5]Internacional!W262/100</f>
        <v>6.83725</v>
      </c>
      <c r="S80" s="17">
        <f>[5]Internacional!H262/100</f>
        <v>2.5212249999999998</v>
      </c>
      <c r="T80" s="5">
        <f>[5]Internacional!Z262/100</f>
        <v>6.6868749999999997</v>
      </c>
      <c r="U80">
        <f>[6]Mensal!C12</f>
        <v>3556.5</v>
      </c>
    </row>
    <row r="81" spans="1:21" x14ac:dyDescent="0.25">
      <c r="A81" s="1">
        <v>40756</v>
      </c>
      <c r="B81" s="4">
        <f>'[3]dados mensais - Liquido (R$)'!I85</f>
        <v>0.82789999999999997</v>
      </c>
      <c r="C81" s="6">
        <f>[4]Leite_UHT!H88</f>
        <v>1.7924097435897437</v>
      </c>
      <c r="D81" s="6">
        <f>[4]Leite_em_Pó!H88</f>
        <v>10.249097222222222</v>
      </c>
      <c r="E81" s="6">
        <f>[4]Mussarela!H88</f>
        <v>11.401988888888889</v>
      </c>
      <c r="F81" s="5">
        <f>[4]Leite_Spot_mensal!H88</f>
        <v>0.92936404761904767</v>
      </c>
      <c r="G81" s="5">
        <f>[5]Doméstico!Q209</f>
        <v>49.383478260869573</v>
      </c>
      <c r="H81" s="5">
        <f>[5]Doméstico!X209</f>
        <v>30.200434782608696</v>
      </c>
      <c r="I81" s="5">
        <f>[5]Doméstico!K209</f>
        <v>470.62434782608699</v>
      </c>
      <c r="J81" s="5">
        <f>[5]Doméstico!AB209</f>
        <v>480.21391304347827</v>
      </c>
      <c r="K81" s="23"/>
      <c r="L81" s="23"/>
      <c r="M81" s="23"/>
      <c r="N81" s="23"/>
      <c r="O81">
        <f>[5]Internacional!AM263</f>
        <v>21.67</v>
      </c>
      <c r="P81" s="19">
        <f>[5]Internacional!AN263</f>
        <v>20.14</v>
      </c>
      <c r="Q81" s="20">
        <f>[5]Internacional!N263/100</f>
        <v>13.646521739130435</v>
      </c>
      <c r="R81" s="5">
        <f>[5]Internacional!W263/100</f>
        <v>7.1340217391304348</v>
      </c>
      <c r="S81" s="17">
        <f>[5]Internacional!H263/100</f>
        <v>2.5642608695652171</v>
      </c>
      <c r="T81" s="5">
        <f>[5]Internacional!Z263/100</f>
        <v>7.1740217391304348</v>
      </c>
      <c r="U81">
        <f>[6]Mensal!C13</f>
        <v>3430</v>
      </c>
    </row>
    <row r="82" spans="1:21" x14ac:dyDescent="0.25">
      <c r="A82" s="1">
        <v>40787</v>
      </c>
      <c r="B82" s="4">
        <f>'[3]dados mensais - Liquido (R$)'!I86</f>
        <v>0.82410000000000005</v>
      </c>
      <c r="C82" s="6">
        <f>[4]Leite_UHT!H89</f>
        <v>1.7612458823529411</v>
      </c>
      <c r="D82" s="6">
        <f>[4]Leite_em_Pó!H89</f>
        <v>10.020634920634921</v>
      </c>
      <c r="E82" s="6">
        <f>[4]Mussarela!H89</f>
        <v>11.725469286680191</v>
      </c>
      <c r="F82" s="5">
        <f>[4]Leite_Spot_mensal!H89</f>
        <v>0.92234493292053654</v>
      </c>
      <c r="G82" s="5">
        <f>[5]Doméstico!Q210</f>
        <v>51.936666666666682</v>
      </c>
      <c r="H82" s="5">
        <f>[5]Doméstico!X210</f>
        <v>31.919047619047618</v>
      </c>
      <c r="I82" s="5">
        <f>[5]Doméstico!K210</f>
        <v>511.57142857142856</v>
      </c>
      <c r="J82" s="5">
        <f>[5]Doméstico!AB210</f>
        <v>480.9185714285714</v>
      </c>
      <c r="K82" s="23"/>
      <c r="L82" s="23"/>
      <c r="M82" s="23"/>
      <c r="N82" s="23"/>
      <c r="O82">
        <f>[5]Internacional!AM264</f>
        <v>19.07</v>
      </c>
      <c r="P82" s="19">
        <f>[5]Internacional!AN264</f>
        <v>19.53</v>
      </c>
      <c r="Q82" s="20">
        <f>[5]Internacional!N264/100</f>
        <v>13.360357142857142</v>
      </c>
      <c r="R82" s="5">
        <f>[5]Internacional!W264/100</f>
        <v>6.8922619047619049</v>
      </c>
      <c r="S82" s="17">
        <f>[5]Internacional!H264/100</f>
        <v>2.6005952380952375</v>
      </c>
      <c r="T82" s="5">
        <f>[5]Internacional!Z264/100</f>
        <v>6.79</v>
      </c>
      <c r="U82">
        <f>[6]Mensal!C14</f>
        <v>3329</v>
      </c>
    </row>
    <row r="83" spans="1:21" x14ac:dyDescent="0.25">
      <c r="A83" s="1">
        <v>40817</v>
      </c>
      <c r="B83" s="4">
        <f>'[3]dados mensais - Liquido (R$)'!I87</f>
        <v>0.79249999999999998</v>
      </c>
      <c r="C83" s="6">
        <f>[4]Leite_UHT!H90</f>
        <v>1.7161323613493427</v>
      </c>
      <c r="D83" s="6">
        <f>[4]Leite_em_Pó!H90</f>
        <v>9.7375634920634919</v>
      </c>
      <c r="E83" s="6">
        <f>[4]Mussarela!H90</f>
        <v>11.656663181263184</v>
      </c>
      <c r="F83" s="5">
        <f>[4]Leite_Spot_mensal!H90</f>
        <v>0.88748589743589734</v>
      </c>
      <c r="G83" s="5">
        <f>[5]Doméstico!Q211</f>
        <v>48.468500000000013</v>
      </c>
      <c r="H83" s="5">
        <f>[5]Doméstico!X211</f>
        <v>30.749000000000002</v>
      </c>
      <c r="I83" s="5">
        <f>[5]Doméstico!K211</f>
        <v>490.44799999999998</v>
      </c>
      <c r="J83" s="5">
        <f>[5]Doméstico!AB211</f>
        <v>474.27650000000006</v>
      </c>
      <c r="K83" s="23"/>
      <c r="L83" s="23"/>
      <c r="M83" s="23"/>
      <c r="N83" s="23"/>
      <c r="O83">
        <f>[5]Internacional!AM265</f>
        <v>18.03</v>
      </c>
      <c r="P83" s="19">
        <f>[5]Internacional!AN265</f>
        <v>18.41</v>
      </c>
      <c r="Q83" s="20">
        <f>[5]Internacional!N265/100</f>
        <v>12.13857142857143</v>
      </c>
      <c r="R83" s="5">
        <f>[5]Internacional!W265/100</f>
        <v>6.321190476190476</v>
      </c>
      <c r="S83" s="17">
        <f>[5]Internacional!H265/100</f>
        <v>2.327952380952381</v>
      </c>
      <c r="T83" s="5">
        <f>[5]Internacional!Z265/100</f>
        <v>6.2660714285714292</v>
      </c>
      <c r="U83">
        <f>[6]Mensal!C15</f>
        <v>3405.5</v>
      </c>
    </row>
    <row r="84" spans="1:21" x14ac:dyDescent="0.25">
      <c r="A84" s="1">
        <v>40848</v>
      </c>
      <c r="B84" s="4">
        <f>'[3]dados mensais - Liquido (R$)'!I88</f>
        <v>0.78259999999999996</v>
      </c>
      <c r="C84" s="6">
        <f>[4]Leite_UHT!H91</f>
        <v>1.6549836477987423</v>
      </c>
      <c r="D84" s="6">
        <f>[4]Leite_em_Pó!H91</f>
        <v>9.7685444444444443</v>
      </c>
      <c r="E84" s="6">
        <f>[4]Mussarela!H91</f>
        <v>11.442159741063534</v>
      </c>
      <c r="F84" s="5">
        <f>[4]Leite_Spot_mensal!H91</f>
        <v>0.84853939393939393</v>
      </c>
      <c r="G84" s="5">
        <f>[5]Doméstico!Q212</f>
        <v>47.736500000000014</v>
      </c>
      <c r="H84" s="5">
        <f>[5]Doméstico!X212</f>
        <v>29.811</v>
      </c>
      <c r="I84" s="5">
        <f>[5]Doméstico!K212</f>
        <v>493.82600000000002</v>
      </c>
      <c r="J84" s="5">
        <f>[5]Doméstico!AB212</f>
        <v>458.68400000000008</v>
      </c>
      <c r="K84" s="23"/>
      <c r="L84" s="23"/>
      <c r="M84" s="23"/>
      <c r="N84" s="23"/>
      <c r="O84">
        <f>[5]Internacional!AM266</f>
        <v>19.07</v>
      </c>
      <c r="P84" s="19">
        <f>[5]Internacional!AN266</f>
        <v>17.87</v>
      </c>
      <c r="Q84" s="20">
        <f>[5]Internacional!N266/100</f>
        <v>11.643181818181818</v>
      </c>
      <c r="R84" s="5">
        <f>[5]Internacional!W266/100</f>
        <v>6.2703571428571436</v>
      </c>
      <c r="S84" s="17">
        <f>[5]Internacional!H266/100</f>
        <v>2.3066666666666666</v>
      </c>
      <c r="T84" s="5">
        <f>[5]Internacional!Z266/100</f>
        <v>6.1247619047619049</v>
      </c>
      <c r="U84">
        <f>[6]Mensal!C16</f>
        <v>3530.5</v>
      </c>
    </row>
    <row r="85" spans="1:21" x14ac:dyDescent="0.25">
      <c r="A85" s="1">
        <v>40878</v>
      </c>
      <c r="B85" s="4">
        <f>'[3]dados mensais - Liquido (R$)'!I89</f>
        <v>0.7681</v>
      </c>
      <c r="C85" s="6">
        <f>[4]Leite_UHT!H92</f>
        <v>1.6118815873015877</v>
      </c>
      <c r="D85" s="6">
        <f>[4]Leite_em_Pó!H92</f>
        <v>10.07525</v>
      </c>
      <c r="E85" s="6">
        <f>[4]Mussarela!H92</f>
        <v>11.339607880333705</v>
      </c>
      <c r="F85" s="5">
        <f>[4]Leite_Spot_mensal!H92</f>
        <v>0.84112330532212898</v>
      </c>
      <c r="G85" s="5">
        <f>[5]Doméstico!Q213</f>
        <v>47.699047619047619</v>
      </c>
      <c r="H85" s="5">
        <f>[5]Doméstico!X213</f>
        <v>28.18476190476191</v>
      </c>
      <c r="I85" s="5">
        <f>[5]Doméstico!K213</f>
        <v>491.35190476190473</v>
      </c>
      <c r="J85" s="5">
        <f>[5]Doméstico!AB213</f>
        <v>447.71571428571423</v>
      </c>
      <c r="K85" s="23"/>
      <c r="L85" s="23"/>
      <c r="M85" s="23"/>
      <c r="N85" s="23"/>
      <c r="O85">
        <f>[5]Internacional!AM267</f>
        <v>18.77</v>
      </c>
      <c r="P85" s="19">
        <f>[5]Internacional!AN267</f>
        <v>16.87</v>
      </c>
      <c r="Q85" s="20">
        <f>[5]Internacional!N267/100</f>
        <v>11.449147727272727</v>
      </c>
      <c r="R85" s="5">
        <f>[5]Internacional!W267/100</f>
        <v>6.0201190476190485</v>
      </c>
      <c r="S85" s="17">
        <f>[5]Internacional!H267/100</f>
        <v>2.22902380952381</v>
      </c>
      <c r="T85" s="5">
        <f>[5]Internacional!Z267/100</f>
        <v>6.0597619047619045</v>
      </c>
      <c r="U85">
        <f>[6]Mensal!C17</f>
        <v>3613</v>
      </c>
    </row>
    <row r="86" spans="1:21" x14ac:dyDescent="0.25">
      <c r="A86" s="1">
        <v>40909</v>
      </c>
      <c r="B86" s="4">
        <f>'[3]dados mensais - Liquido (R$)'!I90</f>
        <v>0.77680000000000005</v>
      </c>
      <c r="C86" s="6">
        <f>[4]Leite_UHT!H93</f>
        <v>1.6260000000000001</v>
      </c>
      <c r="D86" s="6">
        <f>[4]Leite_em_Pó!H93</f>
        <v>10.33</v>
      </c>
      <c r="E86" s="6">
        <f>[4]Mussarela!H93</f>
        <v>10.891999999999999</v>
      </c>
      <c r="F86" s="5">
        <f>[4]Leite_Spot_mensal!H93</f>
        <v>0.84199999999999997</v>
      </c>
      <c r="G86" s="5">
        <f>[5]Doméstico!Q214</f>
        <v>49.552272727272729</v>
      </c>
      <c r="H86" s="5">
        <f>[5]Doméstico!X214</f>
        <v>31.077272727272724</v>
      </c>
      <c r="I86" s="5">
        <f>[5]Doméstico!K214</f>
        <v>485.04363636363632</v>
      </c>
      <c r="J86" s="5">
        <f>[5]Doméstico!AB214</f>
        <v>440.54409090909098</v>
      </c>
      <c r="K86" s="23"/>
      <c r="L86" s="23"/>
      <c r="M86" s="23"/>
      <c r="N86" s="23"/>
      <c r="O86">
        <f>[5]Internacional!AM268</f>
        <v>17.05</v>
      </c>
      <c r="P86" s="19">
        <f>[5]Internacional!AN268</f>
        <v>16.559999999999999</v>
      </c>
      <c r="Q86" s="20">
        <f>[5]Internacional!N268/100</f>
        <v>12.01096590909091</v>
      </c>
      <c r="R86" s="5">
        <f>[5]Internacional!W268/100</f>
        <v>6.3086249999999993</v>
      </c>
      <c r="S86" s="17">
        <f>[5]Internacional!H268/100</f>
        <v>2.2324499999999996</v>
      </c>
      <c r="T86" s="5">
        <f>[5]Internacional!Z268/100</f>
        <v>6.3049999999999997</v>
      </c>
      <c r="U86">
        <f>[6]Mensal!C18</f>
        <v>3558</v>
      </c>
    </row>
    <row r="87" spans="1:21" x14ac:dyDescent="0.25">
      <c r="A87" s="1">
        <v>40940</v>
      </c>
      <c r="B87" s="4">
        <f>'[3]dados mensais - Liquido (R$)'!I91</f>
        <v>0.79300000000000004</v>
      </c>
      <c r="C87" s="6">
        <f>[4]Leite_UHT!H94</f>
        <v>1.6317753563509663</v>
      </c>
      <c r="D87" s="6">
        <f>[4]Leite_em_Pó!H94</f>
        <v>9.5919999999999987</v>
      </c>
      <c r="E87" s="6">
        <f>[4]Mussarela!H94</f>
        <v>10.969855650848103</v>
      </c>
      <c r="F87" s="5">
        <f>[4]Leite_Spot_mensal!H94</f>
        <v>0.84435777777777798</v>
      </c>
      <c r="G87" s="5">
        <f>[5]Doméstico!Q215</f>
        <v>49.324210526315781</v>
      </c>
      <c r="H87" s="5">
        <f>[5]Doméstico!X215</f>
        <v>28.397894736842101</v>
      </c>
      <c r="I87" s="5">
        <f>[5]Doméstico!K215</f>
        <v>441.31105263157895</v>
      </c>
      <c r="J87" s="5">
        <f>[5]Doméstico!AB215</f>
        <v>447.63578947368421</v>
      </c>
      <c r="K87" s="23"/>
      <c r="L87" s="23"/>
      <c r="M87" s="23"/>
      <c r="N87" s="23"/>
      <c r="O87">
        <f>[5]Internacional!AM269</f>
        <v>16.059999999999999</v>
      </c>
      <c r="P87" s="19">
        <f>[5]Internacional!AN269</f>
        <v>15.92</v>
      </c>
      <c r="Q87" s="20">
        <f>[5]Internacional!N269/100</f>
        <v>12.567738095238097</v>
      </c>
      <c r="R87" s="5">
        <f>[5]Internacional!W269/100</f>
        <v>6.4038750000000002</v>
      </c>
      <c r="S87" s="17">
        <f>[5]Internacional!H269/100</f>
        <v>2.0887000000000002</v>
      </c>
      <c r="T87" s="5">
        <f>[5]Internacional!Z269/100</f>
        <v>6.4863750000000007</v>
      </c>
      <c r="U87">
        <f>[6]Mensal!C19</f>
        <v>3477</v>
      </c>
    </row>
    <row r="88" spans="1:21" x14ac:dyDescent="0.25">
      <c r="A88" s="1">
        <v>40969</v>
      </c>
      <c r="B88" s="4">
        <f>'[3]dados mensais - Liquido (R$)'!I92</f>
        <v>0.8024</v>
      </c>
      <c r="C88" s="6">
        <f>[4]Leite_UHT!H95</f>
        <v>1.6590169052224373</v>
      </c>
      <c r="D88" s="6">
        <f>[4]Leite_em_Pó!H95</f>
        <v>9.5467499999999994</v>
      </c>
      <c r="E88" s="6">
        <f>[4]Mussarela!H95</f>
        <v>11.127009962406014</v>
      </c>
      <c r="F88" s="5">
        <f>[4]Leite_Spot_mensal!H95</f>
        <v>0.85154711779448622</v>
      </c>
      <c r="G88" s="5">
        <f>[5]Doméstico!Q216</f>
        <v>54.926818181818163</v>
      </c>
      <c r="H88" s="5">
        <f>[5]Doméstico!X216</f>
        <v>28.885909090909085</v>
      </c>
      <c r="I88" s="5">
        <f>[5]Doméstico!K216</f>
        <v>387.53045454545457</v>
      </c>
      <c r="J88" s="5">
        <f>[5]Doméstico!AB216</f>
        <v>460.68818181818204</v>
      </c>
      <c r="K88" s="23"/>
      <c r="L88" s="23"/>
      <c r="M88" s="23"/>
      <c r="N88" s="23"/>
      <c r="O88">
        <f>[5]Internacional!AM270</f>
        <v>15.72</v>
      </c>
      <c r="P88" s="19">
        <f>[5]Internacional!AN270</f>
        <v>15.35</v>
      </c>
      <c r="Q88" s="20">
        <f>[5]Internacional!N270/100</f>
        <v>13.506818181818183</v>
      </c>
      <c r="R88" s="5">
        <f>[5]Internacional!W270/100</f>
        <v>6.5079545454545453</v>
      </c>
      <c r="S88" s="17">
        <f>[5]Internacional!H270/100</f>
        <v>1.8604545454545447</v>
      </c>
      <c r="T88" s="5">
        <f>[5]Internacional!Z270/100</f>
        <v>6.4915909090909087</v>
      </c>
      <c r="U88">
        <f>[6]Mensal!C20</f>
        <v>3362.5</v>
      </c>
    </row>
    <row r="89" spans="1:21" x14ac:dyDescent="0.25">
      <c r="A89" s="1">
        <v>41000</v>
      </c>
      <c r="B89" s="4">
        <f>'[3]dados mensais - Liquido (R$)'!I93</f>
        <v>0.80840000000000001</v>
      </c>
      <c r="C89" s="6">
        <f>[4]Leite_UHT!H96</f>
        <v>1.6662983333333332</v>
      </c>
      <c r="D89" s="6">
        <f>[4]Leite_em_Pó!H96</f>
        <v>9.6903124999999992</v>
      </c>
      <c r="E89" s="6">
        <f>[4]Mussarela!H96</f>
        <v>11.162111923774955</v>
      </c>
      <c r="F89" s="5">
        <f>[4]Leite_Spot_mensal!H96</f>
        <v>0.88455142857142854</v>
      </c>
      <c r="G89" s="5">
        <f>[5]Doméstico!Q217</f>
        <v>60.345000000000006</v>
      </c>
      <c r="H89" s="5">
        <f>[5]Doméstico!X217</f>
        <v>25.826999999999998</v>
      </c>
      <c r="I89" s="5">
        <f>[5]Doméstico!K217</f>
        <v>379.53450000000004</v>
      </c>
      <c r="J89" s="5">
        <f>[5]Doméstico!AB217</f>
        <v>472.40700000000004</v>
      </c>
      <c r="K89" s="23"/>
      <c r="L89" s="23"/>
      <c r="M89" s="23"/>
      <c r="N89" s="23"/>
      <c r="O89">
        <f>[5]Internacional!AM271</f>
        <v>15.72</v>
      </c>
      <c r="P89" s="19">
        <f>[5]Internacional!AN271</f>
        <v>14.8</v>
      </c>
      <c r="Q89" s="20">
        <f>[5]Internacional!N271/100</f>
        <v>14.404523809523809</v>
      </c>
      <c r="R89" s="5">
        <f>[5]Internacional!W271/100</f>
        <v>6.3395000000000001</v>
      </c>
      <c r="S89" s="17">
        <f>[5]Internacional!H271/100</f>
        <v>1.7868999999999997</v>
      </c>
      <c r="T89" s="5">
        <f>[5]Internacional!Z271/100</f>
        <v>6.3086249999999993</v>
      </c>
      <c r="U89">
        <f>[6]Mensal!C21</f>
        <v>3037</v>
      </c>
    </row>
    <row r="90" spans="1:21" x14ac:dyDescent="0.25">
      <c r="A90" s="1">
        <v>41030</v>
      </c>
      <c r="B90" s="4">
        <f>'[3]dados mensais - Liquido (R$)'!I94</f>
        <v>0.79200000000000004</v>
      </c>
      <c r="C90" s="6">
        <f>[4]Leite_UHT!H97</f>
        <v>1.64296</v>
      </c>
      <c r="D90" s="6">
        <f>[4]Leite_em_Pó!H97</f>
        <v>9.7782333333333327</v>
      </c>
      <c r="E90" s="6">
        <f>[4]Mussarela!H97</f>
        <v>11.238824701898174</v>
      </c>
      <c r="F90" s="5">
        <f>[4]Leite_Spot_mensal!H97</f>
        <v>0.84460809716599194</v>
      </c>
      <c r="G90" s="5">
        <f>[5]Doméstico!Q218</f>
        <v>63.788636363636378</v>
      </c>
      <c r="H90" s="5">
        <f>[5]Doméstico!X218</f>
        <v>24.913636363636364</v>
      </c>
      <c r="I90" s="5">
        <f>[5]Doméstico!K218</f>
        <v>382.64590909090913</v>
      </c>
      <c r="J90" s="5">
        <f>[5]Doméstico!AB218</f>
        <v>486.87090909090909</v>
      </c>
      <c r="K90" s="23"/>
      <c r="L90" s="23"/>
      <c r="M90" s="23"/>
      <c r="N90" s="23"/>
      <c r="O90">
        <f>[5]Internacional!AM272</f>
        <v>15.23</v>
      </c>
      <c r="P90" s="19">
        <f>[5]Internacional!AN272</f>
        <v>13.55</v>
      </c>
      <c r="Q90" s="20">
        <f>[5]Internacional!N272/100</f>
        <v>14.162771739130434</v>
      </c>
      <c r="R90" s="5">
        <f>[5]Internacional!W272/100</f>
        <v>6.1701136363636362</v>
      </c>
      <c r="S90" s="17">
        <f>[5]Internacional!H272/100</f>
        <v>1.7369772727272732</v>
      </c>
      <c r="T90" s="5">
        <f>[5]Internacional!Z272/100</f>
        <v>6.3622727272727273</v>
      </c>
      <c r="U90">
        <f>[6]Mensal!C22</f>
        <v>2662</v>
      </c>
    </row>
    <row r="91" spans="1:21" x14ac:dyDescent="0.25">
      <c r="A91" s="1">
        <v>41061</v>
      </c>
      <c r="B91" s="4">
        <f>'[3]dados mensais - Liquido (R$)'!I95</f>
        <v>0.78210000000000002</v>
      </c>
      <c r="C91" s="6">
        <f>[4]Leite_UHT!H98</f>
        <v>1.6373524761904761</v>
      </c>
      <c r="D91" s="6">
        <f>[4]Leite_em_Pó!H98</f>
        <v>9.8799285714285698</v>
      </c>
      <c r="E91" s="6">
        <f>[4]Mussarela!H98</f>
        <v>11.121946007388463</v>
      </c>
      <c r="F91" s="5">
        <f>[4]Leite_Spot_mensal!H98</f>
        <v>0.84756499346405223</v>
      </c>
      <c r="G91" s="5">
        <f>[5]Doméstico!Q219</f>
        <v>68.05</v>
      </c>
      <c r="H91" s="5">
        <f>[5]Doméstico!X219</f>
        <v>24.128500000000003</v>
      </c>
      <c r="I91" s="5">
        <f>[5]Doméstico!K219</f>
        <v>360.30750000000006</v>
      </c>
      <c r="J91" s="5">
        <f>[5]Doméstico!AB219</f>
        <v>503.05300000000005</v>
      </c>
      <c r="K91" s="23"/>
      <c r="L91" s="23"/>
      <c r="M91" s="23"/>
      <c r="N91" s="23"/>
      <c r="O91">
        <f>[5]Internacional!AM273</f>
        <v>15.63</v>
      </c>
      <c r="P91" s="19">
        <f>[5]Internacional!AN273</f>
        <v>13.24</v>
      </c>
      <c r="Q91" s="20">
        <f>[5]Internacional!N273/100</f>
        <v>14.21547619047619</v>
      </c>
      <c r="R91" s="5">
        <f>[5]Internacional!W273/100</f>
        <v>6.0319047619047614</v>
      </c>
      <c r="S91" s="17">
        <f>[5]Internacional!H273/100</f>
        <v>1.5680238095238095</v>
      </c>
      <c r="T91" s="5">
        <f>[5]Internacional!Z273/100</f>
        <v>6.559047619047619</v>
      </c>
      <c r="U91">
        <f>[6]Mensal!C23</f>
        <v>2824.5</v>
      </c>
    </row>
    <row r="92" spans="1:21" x14ac:dyDescent="0.25">
      <c r="A92" s="1">
        <v>41091</v>
      </c>
      <c r="B92" s="4">
        <f>'[3]dados mensais - Liquido (R$)'!I96</f>
        <v>0.78720000000000001</v>
      </c>
      <c r="C92" s="6">
        <f>[4]Leite_UHT!H99</f>
        <v>1.654147619047619</v>
      </c>
      <c r="D92" s="6">
        <f>[4]Leite_em_Pó!H99</f>
        <v>9.9818564102564089</v>
      </c>
      <c r="E92" s="6">
        <f>[4]Mussarela!H99</f>
        <v>11.170253936423055</v>
      </c>
      <c r="F92" s="5">
        <f>[4]Leite_Spot_mensal!H99</f>
        <v>0.85256258275058272</v>
      </c>
      <c r="G92" s="5">
        <f>[5]Doméstico!Q220</f>
        <v>79.355909090909094</v>
      </c>
      <c r="H92" s="5">
        <f>[5]Doméstico!X220</f>
        <v>29.006190476190472</v>
      </c>
      <c r="I92" s="5">
        <f>[5]Doméstico!K220</f>
        <v>408.05500000000006</v>
      </c>
      <c r="J92" s="5">
        <f>[5]Doméstico!AB220</f>
        <v>515.98909090909092</v>
      </c>
      <c r="K92" s="23"/>
      <c r="L92" s="23"/>
      <c r="M92" s="23"/>
      <c r="N92" s="23"/>
      <c r="O92">
        <f>[5]Internacional!AM274</f>
        <v>16.68</v>
      </c>
      <c r="P92" s="19">
        <f>[5]Internacional!AN274</f>
        <v>14.45</v>
      </c>
      <c r="Q92" s="20">
        <f>[5]Internacional!N274/100</f>
        <v>16.58642857142857</v>
      </c>
      <c r="R92" s="5">
        <f>[5]Internacional!W274/100</f>
        <v>7.7736904761904757</v>
      </c>
      <c r="S92" s="17">
        <f>[5]Internacional!H274/100</f>
        <v>1.8002619047619046</v>
      </c>
      <c r="T92" s="5">
        <f>[5]Internacional!Z274/100</f>
        <v>8.6090476190476188</v>
      </c>
      <c r="U92">
        <f>[6]Mensal!C24</f>
        <v>2672</v>
      </c>
    </row>
    <row r="93" spans="1:21" x14ac:dyDescent="0.25">
      <c r="A93" s="1">
        <v>41122</v>
      </c>
      <c r="B93" s="4">
        <f>'[3]dados mensais - Liquido (R$)'!I97</f>
        <v>0.79959999999999998</v>
      </c>
      <c r="C93" s="6">
        <f>[4]Leite_UHT!H100</f>
        <v>1.6685142276422762</v>
      </c>
      <c r="D93" s="6">
        <f>[4]Leite_em_Pó!H100</f>
        <v>10.094294871794871</v>
      </c>
      <c r="E93" s="6">
        <f>[4]Mussarela!H100</f>
        <v>11.345341632653064</v>
      </c>
      <c r="F93" s="5">
        <f>[4]Leite_Spot_mensal!H100</f>
        <v>0.86381263203463199</v>
      </c>
      <c r="G93" s="5">
        <f>[5]Doméstico!Q221</f>
        <v>85.575217391304349</v>
      </c>
      <c r="H93" s="5">
        <f>[5]Doméstico!X221</f>
        <v>33.245217391304344</v>
      </c>
      <c r="I93" s="5">
        <f>[5]Doméstico!K221</f>
        <v>378.47782608695661</v>
      </c>
      <c r="J93" s="5">
        <f>[5]Doméstico!AB221</f>
        <v>568.47521739130434</v>
      </c>
      <c r="K93" s="23"/>
      <c r="L93" s="23"/>
      <c r="M93" s="23"/>
      <c r="N93" s="23"/>
      <c r="O93">
        <f>[5]Internacional!AM275</f>
        <v>17.73</v>
      </c>
      <c r="P93" s="19">
        <f>[5]Internacional!AN275</f>
        <v>15.76</v>
      </c>
      <c r="Q93" s="20">
        <f>[5]Internacional!N275/100</f>
        <v>16.952934782608693</v>
      </c>
      <c r="R93" s="5">
        <f>[5]Internacional!W275/100</f>
        <v>8.0354347826086965</v>
      </c>
      <c r="S93" s="17">
        <f>[5]Internacional!H275/100</f>
        <v>1.6573913043478259</v>
      </c>
      <c r="T93" s="5">
        <f>[5]Internacional!Z275/100</f>
        <v>8.7692391304347819</v>
      </c>
      <c r="U93">
        <f>[6]Mensal!C25</f>
        <v>2772.5</v>
      </c>
    </row>
    <row r="94" spans="1:21" x14ac:dyDescent="0.25">
      <c r="A94" s="1">
        <v>41153</v>
      </c>
      <c r="B94" s="4">
        <f>'[3]dados mensais - Liquido (R$)'!I98</f>
        <v>0.80969999999999998</v>
      </c>
      <c r="C94" s="6">
        <f>[4]Leite_UHT!H101</f>
        <v>1.6926959796301257</v>
      </c>
      <c r="D94" s="6">
        <f>[4]Leite_em_Pó!H101</f>
        <v>10.7178</v>
      </c>
      <c r="E94" s="6">
        <f>[4]Mussarela!H101</f>
        <v>11.428040108094519</v>
      </c>
      <c r="F94" s="5">
        <f>[4]Leite_Spot_mensal!H101</f>
        <v>0.87650644444444448</v>
      </c>
      <c r="G94" s="5">
        <f>[5]Doméstico!Q222</f>
        <v>86.823157894736852</v>
      </c>
      <c r="H94" s="5">
        <f>[5]Doméstico!X222</f>
        <v>32.228947368421053</v>
      </c>
      <c r="I94" s="5">
        <f>[5]Doméstico!K222</f>
        <v>385.92368421052635</v>
      </c>
      <c r="J94" s="5">
        <f>[5]Doméstico!AB222</f>
        <v>617.23631578947357</v>
      </c>
      <c r="K94" s="23"/>
      <c r="L94" s="23"/>
      <c r="M94" s="23"/>
      <c r="N94" s="23"/>
      <c r="O94">
        <f>[5]Internacional!AM276</f>
        <v>19</v>
      </c>
      <c r="P94" s="19">
        <f>[5]Internacional!AN276</f>
        <v>17.41</v>
      </c>
      <c r="Q94" s="20">
        <f>[5]Internacional!N276/100</f>
        <v>16.787625000000002</v>
      </c>
      <c r="R94" s="5">
        <f>[5]Internacional!W276/100</f>
        <v>7.6326315789473691</v>
      </c>
      <c r="S94" s="17">
        <f>[5]Internacional!H276/100</f>
        <v>1.7184210526315793</v>
      </c>
      <c r="T94" s="5">
        <f>[5]Internacional!Z276/100</f>
        <v>8.7609210526315788</v>
      </c>
      <c r="U94">
        <f>[6]Mensal!C26</f>
        <v>3007</v>
      </c>
    </row>
    <row r="95" spans="1:21" x14ac:dyDescent="0.25">
      <c r="A95" s="1">
        <v>41183</v>
      </c>
      <c r="B95" s="4">
        <f>'[3]dados mensais - Liquido (R$)'!I99</f>
        <v>0.82210000000000005</v>
      </c>
      <c r="C95" s="6">
        <f>[4]Leite_UHT!H102</f>
        <v>1.7423658301158302</v>
      </c>
      <c r="D95" s="6">
        <f>[4]Leite_em_Pó!H102</f>
        <v>10.842409090909092</v>
      </c>
      <c r="E95" s="6">
        <f>[4]Mussarela!H102</f>
        <v>12.084107493818641</v>
      </c>
      <c r="F95" s="5">
        <f>[4]Leite_Spot_mensal!H102</f>
        <v>0.91193603887168917</v>
      </c>
      <c r="G95" s="5">
        <f>[5]Doméstico!Q223</f>
        <v>75.73</v>
      </c>
      <c r="H95" s="5">
        <f>[5]Doméstico!X223</f>
        <v>31.352727272727272</v>
      </c>
      <c r="I95" s="5">
        <f>[5]Doméstico!K223</f>
        <v>374.9763636363636</v>
      </c>
      <c r="J95" s="5">
        <f>[5]Doméstico!AB223</f>
        <v>622.26272727272726</v>
      </c>
      <c r="K95" s="23"/>
      <c r="L95" s="23"/>
      <c r="M95" s="23"/>
      <c r="N95" s="23"/>
      <c r="O95">
        <f>[5]Internacional!AM277</f>
        <v>21.02</v>
      </c>
      <c r="P95" s="19">
        <f>[5]Internacional!AN277</f>
        <v>18.54</v>
      </c>
      <c r="Q95" s="20">
        <f>[5]Internacional!N277/100</f>
        <v>15.39108695652174</v>
      </c>
      <c r="R95" s="5">
        <f>[5]Internacional!W277/100</f>
        <v>7.5011956521739123</v>
      </c>
      <c r="S95" s="17">
        <f>[5]Internacional!H277/100</f>
        <v>1.6473913043478259</v>
      </c>
      <c r="T95" s="5">
        <f>[5]Internacional!Z277/100</f>
        <v>8.6666304347826095</v>
      </c>
      <c r="U95">
        <f>[6]Mensal!C27</f>
        <v>3294</v>
      </c>
    </row>
    <row r="96" spans="1:21" x14ac:dyDescent="0.25">
      <c r="A96" s="1">
        <v>41214</v>
      </c>
      <c r="B96" s="4">
        <f>'[3]dados mensais - Liquido (R$)'!I100</f>
        <v>0.82269999999999999</v>
      </c>
      <c r="C96" s="6">
        <f>[4]Leite_UHT!H103</f>
        <v>1.766</v>
      </c>
      <c r="D96" s="6">
        <f>[4]Leite_em_Pó!H103</f>
        <v>11.036</v>
      </c>
      <c r="E96" s="6">
        <f>[4]Mussarela!H103</f>
        <v>12.496</v>
      </c>
      <c r="F96" s="5">
        <f>[4]Leite_Spot_mensal!H103</f>
        <v>0.93800000000000006</v>
      </c>
      <c r="G96" s="5">
        <f>[5]Doméstico!Q224</f>
        <v>75.73</v>
      </c>
      <c r="H96" s="5">
        <f>[5]Doméstico!X224</f>
        <v>34.089499999999994</v>
      </c>
      <c r="I96" s="5">
        <f>[5]Doméstico!K224</f>
        <v>355.23149999999998</v>
      </c>
      <c r="J96" s="5">
        <f>[5]Doméstico!AB224</f>
        <v>648.13049999999998</v>
      </c>
      <c r="K96" s="23"/>
      <c r="L96" s="23"/>
      <c r="M96" s="23"/>
      <c r="N96" s="23"/>
      <c r="O96">
        <f>[5]Internacional!AM278</f>
        <v>20.83</v>
      </c>
      <c r="P96" s="19">
        <f>[5]Internacional!AN278</f>
        <v>18.66</v>
      </c>
      <c r="Q96" s="20">
        <f>[5]Internacional!N278/100</f>
        <v>14.506666666666668</v>
      </c>
      <c r="R96" s="5">
        <f>[5]Internacional!W278/100</f>
        <v>7.401071428571429</v>
      </c>
      <c r="S96" s="17">
        <f>[5]Internacional!H278/100</f>
        <v>1.4761428571428572</v>
      </c>
      <c r="T96" s="5">
        <f>[5]Internacional!Z278/100</f>
        <v>8.6151190476190482</v>
      </c>
      <c r="U96">
        <f>[6]Mensal!C28</f>
        <v>3314</v>
      </c>
    </row>
    <row r="97" spans="1:21" x14ac:dyDescent="0.25">
      <c r="A97" s="1">
        <v>41244</v>
      </c>
      <c r="B97" s="4">
        <f>'[3]dados mensais - Liquido (R$)'!I101</f>
        <v>0.81100000000000005</v>
      </c>
      <c r="C97" s="6">
        <f>[4]Leite_UHT!H104</f>
        <v>1.7720000000000002</v>
      </c>
      <c r="D97" s="6">
        <f>[4]Leite_em_Pó!H104</f>
        <v>11.34</v>
      </c>
      <c r="E97" s="6">
        <f>[4]Mussarela!H104</f>
        <v>12.892000000000001</v>
      </c>
      <c r="F97" s="5">
        <f>[4]Leite_Spot_mensal!H104</f>
        <v>0.90400000000000014</v>
      </c>
      <c r="G97" s="5">
        <f>[5]Doméstico!Q225</f>
        <v>75.73</v>
      </c>
      <c r="H97" s="5">
        <f>[5]Doméstico!X225</f>
        <v>34.961111111111109</v>
      </c>
      <c r="I97" s="5">
        <f>[5]Doméstico!K225</f>
        <v>341.40277777777777</v>
      </c>
      <c r="J97" s="5">
        <f>[5]Doméstico!AB225</f>
        <v>714.77777777777783</v>
      </c>
      <c r="K97" s="23"/>
      <c r="L97" s="23"/>
      <c r="M97" s="23"/>
      <c r="N97" s="23"/>
      <c r="O97">
        <f>[5]Internacional!AM279</f>
        <v>18.66</v>
      </c>
      <c r="P97" s="19">
        <f>[5]Internacional!AN279</f>
        <v>17.829999999999998</v>
      </c>
      <c r="Q97" s="20">
        <f>[5]Internacional!N279/100</f>
        <v>14.547142857142857</v>
      </c>
      <c r="R97" s="5">
        <f>[5]Internacional!W279/100</f>
        <v>7.1729761904761906</v>
      </c>
      <c r="S97" s="17">
        <f>[5]Internacional!H279/100</f>
        <v>1.4161666666666668</v>
      </c>
      <c r="T97" s="5">
        <f>[5]Internacional!Z279/100</f>
        <v>8.0657142857142858</v>
      </c>
      <c r="U97">
        <f>[6]Mensal!C29</f>
        <v>3158.5</v>
      </c>
    </row>
    <row r="98" spans="1:21" x14ac:dyDescent="0.25">
      <c r="A98" s="1">
        <v>41275</v>
      </c>
      <c r="B98" s="4">
        <f>'[3]dados mensais - Liquido (R$)'!I102</f>
        <v>0.82189999999999996</v>
      </c>
      <c r="C98" s="6">
        <f>[4]Leite_UHT!H105</f>
        <v>1.7629173913043477</v>
      </c>
      <c r="D98" s="6">
        <f>[4]Leite_em_Pó!H105</f>
        <v>11.131333333333334</v>
      </c>
      <c r="E98" s="6">
        <f>[4]Mussarela!H105</f>
        <v>12.650739902597403</v>
      </c>
      <c r="F98" s="5">
        <f>[4]Leite_Spot_mensal!H105</f>
        <v>0.89493861560008625</v>
      </c>
      <c r="G98" s="5">
        <f>[5]Doméstico!Q226</f>
        <v>71.992727272727265</v>
      </c>
      <c r="H98" s="5">
        <f>[5]Doméstico!X226</f>
        <v>32.754090909090905</v>
      </c>
      <c r="I98" s="5">
        <f>[5]Doméstico!K226</f>
        <v>341.16590909090917</v>
      </c>
      <c r="J98" s="5">
        <f>[5]Doméstico!AB226</f>
        <v>765.23772727272728</v>
      </c>
      <c r="K98" s="23"/>
      <c r="L98" s="23"/>
      <c r="M98" s="23"/>
      <c r="N98" s="23"/>
      <c r="O98">
        <f>[5]Internacional!AM280</f>
        <v>18.14</v>
      </c>
      <c r="P98" s="19">
        <f>[5]Internacional!AN280</f>
        <v>17.63</v>
      </c>
      <c r="Q98" s="20">
        <f>[5]Internacional!N280/100</f>
        <v>14.31</v>
      </c>
      <c r="R98" s="5">
        <f>[5]Internacional!W280/100</f>
        <v>7.1449999999999996</v>
      </c>
      <c r="S98" s="17">
        <f>[5]Internacional!H280/100</f>
        <v>1.5003043478260869</v>
      </c>
      <c r="T98" s="5">
        <f>[5]Internacional!Z280/100</f>
        <v>7.6968478260869562</v>
      </c>
      <c r="U98">
        <f>[6]Mensal!C30</f>
        <v>3243.5</v>
      </c>
    </row>
    <row r="99" spans="1:21" x14ac:dyDescent="0.25">
      <c r="A99" s="1">
        <v>41306</v>
      </c>
      <c r="B99" s="4">
        <f>'[3]dados mensais - Liquido (R$)'!I103</f>
        <v>0.8427</v>
      </c>
      <c r="C99" s="6">
        <f>[4]Leite_UHT!H106</f>
        <v>1.7587738095238095</v>
      </c>
      <c r="D99" s="6">
        <f>[4]Leite_em_Pó!H106</f>
        <v>11.399999999999999</v>
      </c>
      <c r="E99" s="6">
        <f>[4]Mussarela!H106</f>
        <v>12.572485747064784</v>
      </c>
      <c r="F99" s="5">
        <f>[4]Leite_Spot_mensal!H106</f>
        <v>0.91935244444444442</v>
      </c>
      <c r="G99" s="5">
        <f>[5]Doméstico!Q227</f>
        <v>64.007777777777775</v>
      </c>
      <c r="H99" s="5">
        <f>[5]Doméstico!X227</f>
        <v>32.342777777777776</v>
      </c>
      <c r="I99" s="5">
        <f>[5]Doméstico!K227</f>
        <v>317.7233333333333</v>
      </c>
      <c r="J99" s="5">
        <f>[5]Doméstico!AB227</f>
        <v>755.78111111111116</v>
      </c>
      <c r="K99" s="23"/>
      <c r="L99" s="23"/>
      <c r="M99" s="23"/>
      <c r="N99" s="23"/>
      <c r="O99">
        <f>[5]Internacional!AM281</f>
        <v>17.25</v>
      </c>
      <c r="P99" s="20">
        <f>[5]Internacional!AN281</f>
        <v>17.75</v>
      </c>
      <c r="Q99" s="20">
        <f>[5]Internacional!N281/100</f>
        <v>14.580125000000001</v>
      </c>
      <c r="R99" s="5">
        <f>[5]Internacional!W281/100</f>
        <v>7.0701315789473691</v>
      </c>
      <c r="S99" s="17">
        <f>[5]Internacional!H281/100</f>
        <v>1.4143157894736842</v>
      </c>
      <c r="T99" s="5">
        <f>[5]Internacional!Z281/100</f>
        <v>7.3507894736842108</v>
      </c>
      <c r="U99">
        <f>[6]Mensal!C31</f>
        <v>3561.5</v>
      </c>
    </row>
    <row r="100" spans="1:21" x14ac:dyDescent="0.25">
      <c r="A100" s="1">
        <v>41334</v>
      </c>
      <c r="B100" s="4">
        <f>'[3]dados mensais - Liquido (R$)'!I104</f>
        <v>0.87660000000000005</v>
      </c>
      <c r="C100" s="6">
        <f>[4]Leite_UHT!H107</f>
        <v>1.8280000000000001</v>
      </c>
      <c r="D100" s="6">
        <f>[4]Leite_em_Pó!H107</f>
        <v>11.318</v>
      </c>
      <c r="E100" s="6">
        <f>[4]Mussarela!H107</f>
        <v>13.038000000000002</v>
      </c>
      <c r="F100" s="5">
        <f>[4]Leite_Spot_mensal!H107</f>
        <v>0.96</v>
      </c>
      <c r="G100" s="5">
        <f>[5]Doméstico!Q228</f>
        <v>61.838000000000001</v>
      </c>
      <c r="H100" s="5">
        <f>[5]Doméstico!X228</f>
        <v>30.714500000000008</v>
      </c>
      <c r="I100" s="5">
        <f>[5]Doméstico!K228</f>
        <v>303.46400000000006</v>
      </c>
      <c r="J100" s="5">
        <f>[5]Doméstico!AB228</f>
        <v>736.77200000000016</v>
      </c>
      <c r="K100" s="23"/>
      <c r="L100" s="23"/>
      <c r="M100" s="23"/>
      <c r="N100" s="23"/>
      <c r="O100">
        <f>[5]Internacional!AM282</f>
        <v>16.93</v>
      </c>
      <c r="P100" s="20">
        <f>[5]Internacional!AN282</f>
        <v>17.75</v>
      </c>
      <c r="Q100" s="20">
        <f>[5]Internacional!N282/100</f>
        <v>14.563928571428571</v>
      </c>
      <c r="R100" s="5">
        <f>[5]Internacional!W282/100</f>
        <v>7.2476190476190485</v>
      </c>
      <c r="S100" s="17">
        <f>[5]Internacional!H282/100</f>
        <v>1.385875</v>
      </c>
      <c r="T100" s="5">
        <f>[5]Internacional!Z282/100</f>
        <v>7.1050000000000004</v>
      </c>
      <c r="U100">
        <f>[6]Mensal!C32</f>
        <v>4707</v>
      </c>
    </row>
    <row r="101" spans="1:21" x14ac:dyDescent="0.25">
      <c r="A101" s="1">
        <v>41365</v>
      </c>
      <c r="B101" s="4">
        <f>'[3]dados mensais - Liquido (R$)'!I105</f>
        <v>0.90939999999999999</v>
      </c>
      <c r="C101" s="6">
        <f>[4]Leite_UHT!H108</f>
        <v>1.9255572649572652</v>
      </c>
      <c r="D101" s="6">
        <f>[4]Leite_em_Pó!H108</f>
        <v>12.4742</v>
      </c>
      <c r="E101" s="6">
        <f>[4]Mussarela!H108</f>
        <v>13.31736603174603</v>
      </c>
      <c r="F101" s="5">
        <f>[4]Leite_Spot_mensal!H108</f>
        <v>1.0159559696969698</v>
      </c>
      <c r="G101" s="5">
        <f>[5]Doméstico!Q229</f>
        <v>59.449545454545451</v>
      </c>
      <c r="H101" s="5">
        <f>[5]Doméstico!X229</f>
        <v>26.406363636363633</v>
      </c>
      <c r="I101" s="5">
        <f>[5]Doméstico!K229</f>
        <v>300.5872727272727</v>
      </c>
      <c r="J101" s="5">
        <f>[5]Doméstico!AB229</f>
        <v>712.25045454545455</v>
      </c>
      <c r="K101" s="23"/>
      <c r="L101" s="23"/>
      <c r="M101" s="23"/>
      <c r="N101" s="23"/>
      <c r="O101">
        <f>[5]Internacional!AM283</f>
        <v>17.59</v>
      </c>
      <c r="P101" s="20">
        <f>[5]Internacional!AN283</f>
        <v>18.100000000000001</v>
      </c>
      <c r="Q101" s="20">
        <f>[5]Internacional!N283/100</f>
        <v>14.091931818181818</v>
      </c>
      <c r="R101" s="5">
        <f>[5]Internacional!W283/100</f>
        <v>6.4850000000000003</v>
      </c>
      <c r="S101" s="17">
        <f>[5]Internacional!H283/100</f>
        <v>1.3718636363636363</v>
      </c>
      <c r="T101" s="5">
        <f>[5]Internacional!Z283/100</f>
        <v>6.9911363636363637</v>
      </c>
      <c r="U101">
        <f>[6]Mensal!C33</f>
        <v>5172.5</v>
      </c>
    </row>
    <row r="102" spans="1:21" x14ac:dyDescent="0.25">
      <c r="A102" s="1">
        <v>41395</v>
      </c>
      <c r="B102" s="4">
        <f>'[3]dados mensais - Liquido (R$)'!I106</f>
        <v>0.94199999999999995</v>
      </c>
      <c r="C102" s="6">
        <f>[4]Leite_UHT!H109</f>
        <v>1.9856944446</v>
      </c>
      <c r="D102" s="6">
        <f>[4]Leite_em_Pó!H109</f>
        <v>12.803454546000001</v>
      </c>
      <c r="E102" s="6">
        <f>[4]Mussarela!H109</f>
        <v>13.553696413714286</v>
      </c>
      <c r="F102" s="5">
        <f>[4]Leite_Spot_mensal!H109</f>
        <v>1.0745304446000001</v>
      </c>
      <c r="G102" s="5">
        <f>[5]Doméstico!Q230</f>
        <v>61.887619047619054</v>
      </c>
      <c r="H102" s="5">
        <f>[5]Doméstico!X230</f>
        <v>26.015714285714282</v>
      </c>
      <c r="I102" s="5">
        <f>[5]Doméstico!K230</f>
        <v>297.25333333333339</v>
      </c>
      <c r="J102" s="5">
        <f>[5]Doméstico!AB230</f>
        <v>726.00809523809528</v>
      </c>
      <c r="K102" s="23"/>
      <c r="L102" s="23"/>
      <c r="M102" s="23"/>
      <c r="N102" s="23"/>
      <c r="O102">
        <f>[5]Internacional!AM284</f>
        <v>18.52</v>
      </c>
      <c r="P102" s="20">
        <f>[5]Internacional!AN284</f>
        <v>18.89</v>
      </c>
      <c r="Q102" s="20">
        <f>[5]Internacional!N284/100</f>
        <v>14.756521739130434</v>
      </c>
      <c r="R102" s="5">
        <f>[5]Internacional!W284/100</f>
        <v>6.710108695652174</v>
      </c>
      <c r="S102" s="17">
        <f>[5]Internacional!H284/100</f>
        <v>1.3546956521739131</v>
      </c>
      <c r="T102" s="5">
        <f>[5]Internacional!Z284/100</f>
        <v>6.9842391304347826</v>
      </c>
      <c r="U102">
        <f>[6]Mensal!C34</f>
        <v>4721.5</v>
      </c>
    </row>
    <row r="103" spans="1:21" x14ac:dyDescent="0.25">
      <c r="A103" s="1">
        <v>41426</v>
      </c>
      <c r="B103" s="4">
        <f>'[3]dados mensais - Liquido (R$)'!I107</f>
        <v>0.9798</v>
      </c>
      <c r="C103" s="6">
        <f>[4]Leite_UHT!H110</f>
        <v>2.0487617606000001</v>
      </c>
      <c r="D103" s="6">
        <f>[4]Leite_em_Pó!H110</f>
        <v>13.233772728</v>
      </c>
      <c r="E103" s="6">
        <f>[4]Mussarela!H110</f>
        <v>13.897741414</v>
      </c>
      <c r="F103" s="5">
        <f>[4]Leite_Spot_mensal!H110</f>
        <v>1.1430821281999999</v>
      </c>
      <c r="G103" s="5">
        <f>[5]Doméstico!Q231</f>
        <v>68.724000000000018</v>
      </c>
      <c r="H103" s="5">
        <f>[5]Doméstico!X231</f>
        <v>26.454000000000001</v>
      </c>
      <c r="I103" s="5">
        <f>[5]Doméstico!K231</f>
        <v>285.70749999999998</v>
      </c>
      <c r="J103" s="5">
        <f>[5]Doméstico!AB231</f>
        <v>793.93799999999987</v>
      </c>
      <c r="K103" s="23"/>
      <c r="L103" s="23"/>
      <c r="M103" s="23"/>
      <c r="N103" s="23"/>
      <c r="O103">
        <f>[5]Internacional!AM285</f>
        <v>18.02</v>
      </c>
      <c r="P103" s="20">
        <f>[5]Internacional!AN285</f>
        <v>18.88</v>
      </c>
      <c r="Q103" s="20">
        <f>[5]Internacional!N285/100</f>
        <v>15.244999999999999</v>
      </c>
      <c r="R103" s="5">
        <f>[5]Internacional!W285/100</f>
        <v>6.6226250000000002</v>
      </c>
      <c r="S103" s="17">
        <f>[5]Internacional!H285/100</f>
        <v>1.234275</v>
      </c>
      <c r="T103" s="5">
        <f>[5]Internacional!Z285/100</f>
        <v>6.8781249999999998</v>
      </c>
      <c r="U103">
        <f>[6]Mensal!C35</f>
        <v>4655.5</v>
      </c>
    </row>
    <row r="104" spans="1:21" x14ac:dyDescent="0.25">
      <c r="A104" s="1">
        <v>41456</v>
      </c>
      <c r="B104" s="4">
        <f>'[3]dados mensais - Liquido (R$)'!I108</f>
        <v>1.0143</v>
      </c>
      <c r="C104" s="6">
        <f>[4]Leite_UHT!H111</f>
        <v>2.1729039215686274</v>
      </c>
      <c r="D104" s="6">
        <f>[4]Leite_em_Pó!H111</f>
        <v>13.535484848484847</v>
      </c>
      <c r="E104" s="6">
        <f>[4]Mussarela!H111</f>
        <v>14.561798974358974</v>
      </c>
      <c r="F104" s="5">
        <f>[4]Leite_Spot_mensal!H111</f>
        <v>1.1786978571428572</v>
      </c>
      <c r="G104" s="5">
        <f>[5]Doméstico!Q232</f>
        <v>69.318695652173901</v>
      </c>
      <c r="H104" s="5">
        <f>[5]Doméstico!X232</f>
        <v>24.995000000000001</v>
      </c>
      <c r="I104" s="5">
        <f>[5]Doméstico!K232</f>
        <v>287.57173913043482</v>
      </c>
      <c r="J104" s="5">
        <f>[5]Doméstico!AB232</f>
        <v>884.48409090909092</v>
      </c>
      <c r="K104" s="23"/>
      <c r="L104" s="23"/>
      <c r="M104" s="23"/>
      <c r="N104" s="23"/>
      <c r="O104">
        <f>[5]Internacional!AM286</f>
        <v>17.38</v>
      </c>
      <c r="P104" s="20">
        <f>[5]Internacional!AN286</f>
        <v>18.899999999999999</v>
      </c>
      <c r="Q104" s="20">
        <f>[5]Internacional!N286/100</f>
        <v>14.963260869565218</v>
      </c>
      <c r="R104" s="5">
        <f>[5]Internacional!W286/100</f>
        <v>5.9310869565217388</v>
      </c>
      <c r="S104" s="17">
        <f>[5]Internacional!H286/100</f>
        <v>1.2274565217391307</v>
      </c>
      <c r="T104" s="5">
        <f>[5]Internacional!Z286/100</f>
        <v>6.606630434782609</v>
      </c>
      <c r="U104">
        <f>[6]Mensal!C36</f>
        <v>4907.5</v>
      </c>
    </row>
    <row r="105" spans="1:21" x14ac:dyDescent="0.25">
      <c r="A105" s="1">
        <v>41487</v>
      </c>
      <c r="B105" s="4">
        <f>'[3]dados mensais - Liquido (R$)'!I109</f>
        <v>1.0378000000000001</v>
      </c>
      <c r="C105" s="6">
        <f>[4]Leite_UHT!H112</f>
        <v>2.2433551948051944</v>
      </c>
      <c r="D105" s="6">
        <f>[4]Leite_em_Pó!H112</f>
        <v>13.428166666666666</v>
      </c>
      <c r="E105" s="6">
        <f>[4]Mussarela!H112</f>
        <v>14.46586396825397</v>
      </c>
      <c r="F105" s="5">
        <f>[4]Leite_Spot_mensal!H112</f>
        <v>1.2172590769230769</v>
      </c>
      <c r="G105" s="5">
        <f>[5]Doméstico!Q233</f>
        <v>69.884090909090901</v>
      </c>
      <c r="H105" s="5">
        <f>[5]Doméstico!X233</f>
        <v>24.035909090909094</v>
      </c>
      <c r="I105" s="5">
        <f>[5]Doméstico!K233</f>
        <v>286.17500000000001</v>
      </c>
      <c r="J105" s="5">
        <f>[5]Doméstico!AB233</f>
        <v>957.17590909090904</v>
      </c>
      <c r="K105" s="23"/>
      <c r="L105" s="23"/>
      <c r="M105" s="23"/>
      <c r="N105" s="23"/>
      <c r="O105">
        <f>[5]Internacional!AM287</f>
        <v>17.91</v>
      </c>
      <c r="P105" s="20">
        <f>[5]Internacional!AN287</f>
        <v>19.07</v>
      </c>
      <c r="Q105" s="20">
        <f>[5]Internacional!N287/100</f>
        <v>13.554659090909091</v>
      </c>
      <c r="R105" s="5">
        <f>[5]Internacional!W287/100</f>
        <v>4.8317045454545458</v>
      </c>
      <c r="S105" s="17">
        <f>[5]Internacional!H287/100</f>
        <v>1.1761136363636364</v>
      </c>
      <c r="T105" s="5">
        <f>[5]Internacional!Z287/100</f>
        <v>6.4139772727272728</v>
      </c>
      <c r="U105">
        <f>[6]Mensal!C37</f>
        <v>5072.5</v>
      </c>
    </row>
    <row r="106" spans="1:21" x14ac:dyDescent="0.25">
      <c r="A106" s="1">
        <v>41518</v>
      </c>
      <c r="B106" s="4">
        <f>'[3]dados mensais - Liquido (R$)'!I110</f>
        <v>1.0389999999999999</v>
      </c>
      <c r="C106" s="6">
        <f>[4]Leite_UHT!H113</f>
        <v>2.2662380952380952</v>
      </c>
      <c r="D106" s="6">
        <f>[4]Leite_em_Pó!H113</f>
        <v>13.488756410256411</v>
      </c>
      <c r="E106" s="6">
        <f>[4]Mussarela!H113</f>
        <v>14.787258336304216</v>
      </c>
      <c r="F106" s="5">
        <f>[4]Leite_Spot_mensal!H113</f>
        <v>1.2419525274725274</v>
      </c>
      <c r="G106" s="5">
        <f>[5]Doméstico!Q234</f>
        <v>73.469523809523835</v>
      </c>
      <c r="H106" s="5">
        <f>[5]Doméstico!X234</f>
        <v>25.071904761904761</v>
      </c>
      <c r="I106" s="5">
        <f>[5]Doméstico!K234</f>
        <v>273.90095238095245</v>
      </c>
      <c r="J106" s="5">
        <f>[5]Doméstico!AB234</f>
        <v>971.96</v>
      </c>
      <c r="K106" s="23"/>
      <c r="L106" s="23"/>
      <c r="M106" s="23"/>
      <c r="N106" s="23"/>
      <c r="O106">
        <f>[5]Internacional!AM288</f>
        <v>18.14</v>
      </c>
      <c r="P106" s="20">
        <f>[5]Internacional!AN288</f>
        <v>19.43</v>
      </c>
      <c r="Q106" s="20">
        <f>[5]Internacional!N288/100</f>
        <v>13.721785714285714</v>
      </c>
      <c r="R106" s="5">
        <f>[5]Internacional!W288/100</f>
        <v>4.66</v>
      </c>
      <c r="S106" s="17">
        <f>[5]Internacional!H288/100</f>
        <v>1.1445499999999997</v>
      </c>
      <c r="T106" s="5">
        <f>[5]Internacional!Z288/100</f>
        <v>6.4779999999999998</v>
      </c>
      <c r="U106">
        <f>[6]Mensal!C38</f>
        <v>5077</v>
      </c>
    </row>
    <row r="107" spans="1:21" x14ac:dyDescent="0.25">
      <c r="A107" s="1">
        <v>41548</v>
      </c>
      <c r="B107" s="4">
        <f>'[3]dados mensais - Liquido (R$)'!I111</f>
        <v>1.0196000000000001</v>
      </c>
      <c r="C107" s="6">
        <f>[4]Leite_UHT!H114</f>
        <v>2.1702558730158734</v>
      </c>
      <c r="D107" s="6">
        <f>[4]Leite_em_Pó!H114</f>
        <v>13.588933333333335</v>
      </c>
      <c r="E107" s="6">
        <f>[4]Mussarela!H114</f>
        <v>14.403311111111112</v>
      </c>
      <c r="F107" s="5">
        <f>[4]Leite_Spot_mensal!H114</f>
        <v>1.2110690849673202</v>
      </c>
      <c r="G107" s="5">
        <f>[5]Doméstico!Q235</f>
        <v>73.839130434782618</v>
      </c>
      <c r="H107" s="5">
        <f>[5]Doméstico!X235</f>
        <v>24.124347826086957</v>
      </c>
      <c r="I107" s="5">
        <f>[5]Doméstico!K235</f>
        <v>253.93695652173909</v>
      </c>
      <c r="J107" s="5">
        <f>[5]Doméstico!AB235</f>
        <v>898.6269565217392</v>
      </c>
      <c r="K107" s="23"/>
      <c r="L107" s="23"/>
      <c r="M107" s="23"/>
      <c r="N107" s="23"/>
      <c r="O107">
        <f>[5]Internacional!AM289</f>
        <v>18.22</v>
      </c>
      <c r="P107" s="20">
        <f>[5]Internacional!AN289</f>
        <v>20.170000000000002</v>
      </c>
      <c r="Q107" s="20">
        <f>[5]Internacional!N289/100</f>
        <v>12.868260869565217</v>
      </c>
      <c r="R107" s="5">
        <f>[5]Internacional!W289/100</f>
        <v>4.3916304347826092</v>
      </c>
      <c r="S107" s="17">
        <f>[5]Internacional!H289/100</f>
        <v>1.1279130434782609</v>
      </c>
      <c r="T107" s="5">
        <f>[5]Internacional!Z289/100</f>
        <v>6.8894565217391301</v>
      </c>
      <c r="U107">
        <f>[6]Mensal!C39</f>
        <v>5133</v>
      </c>
    </row>
    <row r="108" spans="1:21" x14ac:dyDescent="0.25">
      <c r="A108" s="1">
        <v>41579</v>
      </c>
      <c r="B108" s="4">
        <f>'[3]dados mensais - Liquido (R$)'!I112</f>
        <v>0.96020000000000005</v>
      </c>
      <c r="C108" s="6">
        <f>[4]Leite_UHT!H115</f>
        <v>1.911466816816817</v>
      </c>
      <c r="D108" s="6">
        <f>[4]Leite_em_Pó!H115</f>
        <v>13.111363636363638</v>
      </c>
      <c r="E108" s="6">
        <f>[4]Mussarela!H115</f>
        <v>13.911908695652176</v>
      </c>
      <c r="F108" s="5">
        <f>[4]Leite_Spot_mensal!H115</f>
        <v>1.0597591674208144</v>
      </c>
      <c r="G108" s="5">
        <f>[5]Doméstico!Q236</f>
        <v>76.349999999999994</v>
      </c>
      <c r="H108" s="5">
        <f>[5]Doméstico!X236</f>
        <v>25.592499999999998</v>
      </c>
      <c r="I108" s="5">
        <f>[5]Doméstico!K236</f>
        <v>247.72899999999998</v>
      </c>
      <c r="J108" s="5">
        <f>[5]Doméstico!AB236</f>
        <v>797.53399999999988</v>
      </c>
      <c r="K108" s="23"/>
      <c r="L108" s="23"/>
      <c r="M108" s="23"/>
      <c r="N108" s="23"/>
      <c r="O108">
        <f>[5]Internacional!AM290</f>
        <v>18.829999999999998</v>
      </c>
      <c r="P108" s="20">
        <f>[5]Internacional!AN290</f>
        <v>20.52</v>
      </c>
      <c r="Q108" s="20">
        <f>[5]Internacional!N290/100</f>
        <v>12.983452380952381</v>
      </c>
      <c r="R108" s="5">
        <f>[5]Internacional!W290/100</f>
        <v>4.2272619047619049</v>
      </c>
      <c r="S108" s="17">
        <f>[5]Internacional!H290/100</f>
        <v>1.0569761904761903</v>
      </c>
      <c r="T108" s="5">
        <f>[5]Internacional!Z290/100</f>
        <v>6.5063095238095237</v>
      </c>
      <c r="U108">
        <f>[6]Mensal!C40</f>
        <v>4880.5</v>
      </c>
    </row>
    <row r="109" spans="1:21" x14ac:dyDescent="0.25">
      <c r="A109" s="1">
        <v>41609</v>
      </c>
      <c r="B109" s="4">
        <f>'[3]dados mensais - Liquido (R$)'!I113</f>
        <v>0.91800000000000004</v>
      </c>
      <c r="C109" s="6">
        <f>[4]Leite_UHT!H116</f>
        <v>1.7497551648351646</v>
      </c>
      <c r="D109" s="6">
        <f>[4]Leite_em_Pó!H116</f>
        <v>13.358989743589746</v>
      </c>
      <c r="E109" s="6">
        <f>[4]Mussarela!H116</f>
        <v>13.552695952380953</v>
      </c>
      <c r="F109" s="5">
        <f>[4]Leite_Spot_mensal!H116</f>
        <v>0.94467023529411764</v>
      </c>
      <c r="G109" s="5">
        <f>[5]Doméstico!Q237</f>
        <v>77.25</v>
      </c>
      <c r="H109" s="5">
        <f>[5]Doméstico!X237</f>
        <v>26.449473684210531</v>
      </c>
      <c r="I109" s="5">
        <f>[5]Doméstico!K237</f>
        <v>272.09526315789481</v>
      </c>
      <c r="J109" s="5">
        <f>[5]Doméstico!AB237</f>
        <v>757.38473684210521</v>
      </c>
      <c r="K109" s="23"/>
      <c r="L109" s="23"/>
      <c r="M109" s="23"/>
      <c r="N109" s="23"/>
      <c r="O109">
        <f>[5]Internacional!AM291</f>
        <v>18.95</v>
      </c>
      <c r="P109" s="20">
        <f>[5]Internacional!AN291</f>
        <v>21.54</v>
      </c>
      <c r="Q109" s="20">
        <f>[5]Internacional!N291/100</f>
        <v>13.301136363636363</v>
      </c>
      <c r="R109" s="5">
        <f>[5]Internacional!W291/100</f>
        <v>4.2672727272727276</v>
      </c>
      <c r="S109" s="17">
        <f>[5]Internacional!H291/100</f>
        <v>1.1192499999999996</v>
      </c>
      <c r="T109" s="5">
        <f>[5]Internacional!Z291/100</f>
        <v>6.2212500000000004</v>
      </c>
      <c r="U109">
        <f>[6]Mensal!C41</f>
        <v>4996.5</v>
      </c>
    </row>
    <row r="110" spans="1:21" x14ac:dyDescent="0.25">
      <c r="A110" s="1">
        <v>41640</v>
      </c>
      <c r="B110" s="4">
        <f>'[3]dados mensais - Liquido (R$)'!I114</f>
        <v>0.91249999999999998</v>
      </c>
      <c r="C110" s="6">
        <f>[4]Leite_UHT!H117</f>
        <v>1.6326999999999998</v>
      </c>
      <c r="D110" s="6">
        <f>[4]Leite_em_Pó!H117</f>
        <v>13.133390476190476</v>
      </c>
      <c r="E110" s="6">
        <f>[4]Mussarela!H117</f>
        <v>13.253201025641028</v>
      </c>
      <c r="F110" s="5">
        <f>[4]Leite_Spot_mensal!H117</f>
        <v>0.92982112605042011</v>
      </c>
      <c r="G110" s="5">
        <f>[5]Doméstico!Q238</f>
        <v>72.291818181818201</v>
      </c>
      <c r="H110" s="5">
        <f>[5]Doméstico!X238</f>
        <v>26.830454545454543</v>
      </c>
      <c r="I110" s="5">
        <f>[5]Doméstico!K238</f>
        <v>289.435</v>
      </c>
      <c r="J110" s="5">
        <f>[5]Doméstico!AB238</f>
        <v>764.48318181818183</v>
      </c>
      <c r="K110" s="23"/>
      <c r="L110" s="23"/>
      <c r="M110" s="23"/>
      <c r="N110" s="23"/>
      <c r="O110">
        <f>[5]Internacional!AM292</f>
        <v>21.15</v>
      </c>
      <c r="P110" s="20">
        <f>[5]Internacional!AN292</f>
        <v>22.29</v>
      </c>
      <c r="Q110" s="20">
        <f>[5]Internacional!N292/100</f>
        <v>12.973695652173912</v>
      </c>
      <c r="R110" s="5">
        <f>[5]Internacional!W292/100</f>
        <v>4.2685869565217391</v>
      </c>
      <c r="S110" s="17">
        <f>[5]Internacional!H292/100</f>
        <v>1.1730217391304347</v>
      </c>
      <c r="T110" s="5">
        <f>[5]Internacional!Z292/100</f>
        <v>5.7510869565217391</v>
      </c>
      <c r="U110">
        <f>[6]Mensal!C42</f>
        <v>4939</v>
      </c>
    </row>
    <row r="111" spans="1:21" x14ac:dyDescent="0.25">
      <c r="A111" s="1">
        <v>41671</v>
      </c>
      <c r="B111" s="4">
        <f>'[3]dados mensais - Liquido (R$)'!I115</f>
        <v>0.94189999999999996</v>
      </c>
      <c r="C111" s="6">
        <f>[4]Leite_UHT!H118</f>
        <v>1.6921928571428573</v>
      </c>
      <c r="D111" s="6">
        <f>[4]Leite_em_Pó!H118</f>
        <v>13.518000000000001</v>
      </c>
      <c r="E111" s="6">
        <f>[4]Mussarela!H118</f>
        <v>12.986803160919541</v>
      </c>
      <c r="F111" s="5">
        <f>[4]Leite_Spot_mensal!H118</f>
        <v>0.98330736842105271</v>
      </c>
      <c r="G111" s="5">
        <f>[5]Doméstico!Q239</f>
        <v>69.712999999999994</v>
      </c>
      <c r="H111" s="5">
        <f>[5]Doméstico!X239</f>
        <v>30.622999999999998</v>
      </c>
      <c r="I111" s="5">
        <f>[5]Doméstico!K239</f>
        <v>366.32249999999993</v>
      </c>
      <c r="J111" s="5">
        <f>[5]Doméstico!AB239</f>
        <v>764.48649999999998</v>
      </c>
      <c r="K111" s="23"/>
      <c r="L111" s="23"/>
      <c r="M111" s="23"/>
      <c r="N111" s="23"/>
      <c r="O111">
        <f>[5]Internacional!AM293</f>
        <v>23.35</v>
      </c>
      <c r="P111" s="20">
        <f>[5]Internacional!AN293</f>
        <v>23.46</v>
      </c>
      <c r="Q111" s="20">
        <f>[5]Internacional!N293/100</f>
        <v>13.513375000000002</v>
      </c>
      <c r="R111" s="5">
        <f>[5]Internacional!W293/100</f>
        <v>4.4718749999999998</v>
      </c>
      <c r="S111" s="17">
        <f>[5]Internacional!H293/100</f>
        <v>1.5346500000000003</v>
      </c>
      <c r="T111" s="5">
        <f>[5]Internacional!Z293/100</f>
        <v>5.960375</v>
      </c>
      <c r="U111">
        <f>[6]Mensal!C43</f>
        <v>5001.5</v>
      </c>
    </row>
    <row r="112" spans="1:21" x14ac:dyDescent="0.25">
      <c r="A112" s="1">
        <v>41699</v>
      </c>
      <c r="B112" s="4">
        <f>'[3]dados mensais - Liquido (R$)'!I116</f>
        <v>0.99950000000000006</v>
      </c>
      <c r="C112" s="6">
        <f>[4]Leite_UHT!H119</f>
        <v>1.9583230769230773</v>
      </c>
      <c r="D112" s="6">
        <f>[4]Leite_em_Pó!H119</f>
        <v>13.655939393939395</v>
      </c>
      <c r="E112" s="6">
        <f>[4]Mussarela!H119</f>
        <v>13.49439825442372</v>
      </c>
      <c r="F112" s="5">
        <f>[4]Leite_Spot_mensal!H119</f>
        <v>1.170613218487395</v>
      </c>
      <c r="G112" s="5">
        <f>[5]Doméstico!Q240</f>
        <v>72.269473684210524</v>
      </c>
      <c r="H112" s="5">
        <f>[5]Doméstico!X240</f>
        <v>32.844210526315784</v>
      </c>
      <c r="I112" s="5">
        <f>[5]Doméstico!K240</f>
        <v>437.23684210526318</v>
      </c>
      <c r="J112" s="5">
        <f>[5]Doméstico!AB240</f>
        <v>795.35157894736847</v>
      </c>
      <c r="K112" s="23"/>
      <c r="L112" s="23"/>
      <c r="M112" s="23"/>
      <c r="N112" s="23"/>
      <c r="O112">
        <f>[5]Internacional!AM294</f>
        <v>23.33</v>
      </c>
      <c r="P112" s="20">
        <f>[5]Internacional!AN294</f>
        <v>23.66</v>
      </c>
      <c r="Q112" s="20">
        <f>[5]Internacional!N294/100</f>
        <v>14.206547619047619</v>
      </c>
      <c r="R112" s="5">
        <f>[5]Internacional!W294/100</f>
        <v>4.8242857142857147</v>
      </c>
      <c r="S112" s="17">
        <f>[5]Internacional!H294/100</f>
        <v>1.8849047619047619</v>
      </c>
      <c r="T112" s="5">
        <f>[5]Internacional!Z294/100</f>
        <v>6.7902380952380952</v>
      </c>
      <c r="U112">
        <f>[6]Mensal!C44</f>
        <v>4571</v>
      </c>
    </row>
    <row r="113" spans="1:21" x14ac:dyDescent="0.25">
      <c r="A113" s="1">
        <v>41730</v>
      </c>
      <c r="B113" s="4">
        <f>'[3]dados mensais - Liquido (R$)'!I117</f>
        <v>1.0203</v>
      </c>
      <c r="C113" s="6">
        <f>[4]Leite_UHT!H120</f>
        <v>2.0369941176470592</v>
      </c>
      <c r="D113" s="6">
        <f>[4]Leite_em_Pó!H120</f>
        <v>14.279318181818184</v>
      </c>
      <c r="E113" s="6">
        <f>[4]Mussarela!H120</f>
        <v>14.143544862155389</v>
      </c>
      <c r="F113" s="5">
        <f>[4]Leite_Spot_mensal!H120</f>
        <v>1.1933643333333332</v>
      </c>
      <c r="G113" s="5">
        <f>[5]Doméstico!Q241</f>
        <v>71.111000000000004</v>
      </c>
      <c r="H113" s="5">
        <f>[5]Doméstico!X241</f>
        <v>31.18</v>
      </c>
      <c r="I113" s="5">
        <f>[5]Doméstico!K241</f>
        <v>449.45200000000006</v>
      </c>
      <c r="J113" s="5">
        <f>[5]Doméstico!AB241</f>
        <v>836.2650000000001</v>
      </c>
      <c r="K113" s="23"/>
      <c r="L113" s="23"/>
      <c r="M113" s="23"/>
      <c r="N113" s="23"/>
      <c r="O113">
        <f>[5]Internacional!AM295</f>
        <v>24.31</v>
      </c>
      <c r="P113" s="20">
        <f>[5]Internacional!AN295</f>
        <v>23.34</v>
      </c>
      <c r="Q113" s="20">
        <f>[5]Internacional!N295/100</f>
        <v>14.903295454545455</v>
      </c>
      <c r="R113" s="5">
        <f>[5]Internacional!W295/100</f>
        <v>5.0186363636363636</v>
      </c>
      <c r="S113" s="17">
        <f>[5]Internacional!H295/100</f>
        <v>1.9721363636363631</v>
      </c>
      <c r="T113" s="5">
        <f>[5]Internacional!Z295/100</f>
        <v>6.8310227272727273</v>
      </c>
      <c r="U113">
        <f>[6]Mensal!C45</f>
        <v>4011</v>
      </c>
    </row>
    <row r="114" spans="1:21" x14ac:dyDescent="0.25">
      <c r="A114" s="1">
        <v>41760</v>
      </c>
      <c r="B114" s="4">
        <f>'[3]dados mensais - Liquido (R$)'!I118</f>
        <v>1.0127999999999999</v>
      </c>
      <c r="C114" s="6">
        <f>[4]Leite_UHT!H121</f>
        <v>2.0084165168165171</v>
      </c>
      <c r="D114" s="6">
        <f>[4]Leite_em_Pó!H121</f>
        <v>14.239418181818184</v>
      </c>
      <c r="E114" s="6">
        <f>[4]Mussarela!H121</f>
        <v>14.105433333333332</v>
      </c>
      <c r="F114" s="5">
        <f>[4]Leite_Spot_mensal!H121</f>
        <v>1.1393903174603177</v>
      </c>
      <c r="G114" s="5">
        <f>[5]Doméstico!Q242</f>
        <v>70.742857142857147</v>
      </c>
      <c r="H114" s="5">
        <f>[5]Doméstico!X242</f>
        <v>28.749523809523811</v>
      </c>
      <c r="I114" s="5">
        <f>[5]Doméstico!K242</f>
        <v>429.27809523809526</v>
      </c>
      <c r="J114" s="5">
        <f>[5]Doméstico!AB242</f>
        <v>821.06523809523821</v>
      </c>
      <c r="K114" s="23"/>
      <c r="L114" s="23"/>
      <c r="M114" s="23"/>
      <c r="N114" s="23"/>
      <c r="O114">
        <f>[5]Internacional!AM296</f>
        <v>22.57</v>
      </c>
      <c r="P114" s="20">
        <f>[5]Internacional!AN296</f>
        <v>22.65</v>
      </c>
      <c r="Q114" s="20">
        <f>[5]Internacional!N296/100</f>
        <v>14.873977272727272</v>
      </c>
      <c r="R114" s="5">
        <f>[5]Internacional!W296/100</f>
        <v>4.8821590909090906</v>
      </c>
      <c r="S114" s="17">
        <f>[5]Internacional!H296/100</f>
        <v>1.8684772727272727</v>
      </c>
      <c r="T114" s="5">
        <f>[5]Internacional!Z296/100</f>
        <v>6.81</v>
      </c>
      <c r="U114">
        <f>[6]Mensal!C46</f>
        <v>3902.5</v>
      </c>
    </row>
    <row r="115" spans="1:21" x14ac:dyDescent="0.25">
      <c r="A115" s="1">
        <v>41791</v>
      </c>
      <c r="B115" s="4">
        <f>'[3]dados mensais - Liquido (R$)'!I119</f>
        <v>1.0126999999999999</v>
      </c>
      <c r="C115" s="6">
        <f>[4]Leite_UHT!H122</f>
        <v>2.060202608695652</v>
      </c>
      <c r="D115" s="6">
        <f>[4]Leite_em_Pó!H122</f>
        <v>13.594006060606059</v>
      </c>
      <c r="E115" s="6">
        <f>[4]Mussarela!H122</f>
        <v>14.140457575757576</v>
      </c>
      <c r="F115" s="5">
        <f>[4]Leite_Spot_mensal!H122</f>
        <v>1.1427778571428573</v>
      </c>
      <c r="G115" s="5">
        <f>[5]Doméstico!Q243</f>
        <v>70.85799999999999</v>
      </c>
      <c r="H115" s="5">
        <f>[5]Doméstico!X243</f>
        <v>26.378500000000003</v>
      </c>
      <c r="I115" s="5">
        <f>[5]Doméstico!K243</f>
        <v>396.73400000000004</v>
      </c>
      <c r="J115" s="5">
        <f>[5]Doméstico!AB243</f>
        <v>779.23449999999991</v>
      </c>
      <c r="K115" s="23"/>
      <c r="L115" s="23"/>
      <c r="M115" s="23"/>
      <c r="N115" s="23"/>
      <c r="O115">
        <f>[5]Internacional!AM297</f>
        <v>21.36</v>
      </c>
      <c r="P115" s="20">
        <f>[5]Internacional!AN297</f>
        <v>23.13</v>
      </c>
      <c r="Q115" s="20">
        <f>[5]Internacional!N297/100</f>
        <v>14.369880952380951</v>
      </c>
      <c r="R115" s="5">
        <f>[5]Internacional!W297/100</f>
        <v>4.4666666666666668</v>
      </c>
      <c r="S115" s="17">
        <f>[5]Internacional!H297/100</f>
        <v>1.7160238095238094</v>
      </c>
      <c r="T115" s="5">
        <f>[5]Internacional!Z297/100</f>
        <v>5.9204761904761902</v>
      </c>
      <c r="U115">
        <f>[6]Mensal!C47</f>
        <v>3626</v>
      </c>
    </row>
    <row r="116" spans="1:21" x14ac:dyDescent="0.25">
      <c r="A116" s="1">
        <v>41821</v>
      </c>
      <c r="B116" s="4">
        <f>'[3]dados mensais - Liquido (R$)'!I120</f>
        <v>1.0119</v>
      </c>
      <c r="C116" s="6">
        <f>[4]Leite_UHT!H123</f>
        <v>2.1223172413793101</v>
      </c>
      <c r="D116" s="6">
        <f>[4]Leite_em_Pó!H123</f>
        <v>13.740611111111113</v>
      </c>
      <c r="E116" s="6">
        <f>[4]Mussarela!H123</f>
        <v>14.276239650851263</v>
      </c>
      <c r="F116" s="5">
        <f>[4]Leite_Spot_mensal!H123</f>
        <v>1.1561561904761906</v>
      </c>
      <c r="G116" s="5">
        <f>[5]Doméstico!Q244</f>
        <v>67.297826086956505</v>
      </c>
      <c r="H116" s="5">
        <f>[5]Doméstico!X244</f>
        <v>23.65727272727273</v>
      </c>
      <c r="I116" s="5">
        <f>[5]Doméstico!K244</f>
        <v>387.86999999999995</v>
      </c>
      <c r="J116" s="5">
        <f>[5]Doméstico!AB244</f>
        <v>690.32523809523821</v>
      </c>
      <c r="K116" s="23"/>
      <c r="L116" s="23"/>
      <c r="M116" s="23"/>
      <c r="N116" s="23"/>
      <c r="O116">
        <f>[5]Internacional!AM298</f>
        <v>21.6</v>
      </c>
      <c r="P116" s="20">
        <f>[5]Internacional!AN298</f>
        <v>23.78</v>
      </c>
      <c r="Q116" s="20">
        <f>[5]Internacional!N298/100</f>
        <v>12.662391304347825</v>
      </c>
      <c r="R116" s="5">
        <f>[5]Internacional!W298/100</f>
        <v>3.8476086956521738</v>
      </c>
      <c r="S116" s="17">
        <f>[5]Internacional!H298/100</f>
        <v>1.7106739130434783</v>
      </c>
      <c r="T116" s="5">
        <f>[5]Internacional!Z298/100</f>
        <v>5.3963043478260877</v>
      </c>
      <c r="U116">
        <f>[6]Mensal!C48</f>
        <v>3273.5</v>
      </c>
    </row>
    <row r="117" spans="1:21" x14ac:dyDescent="0.25">
      <c r="A117" s="1">
        <v>41852</v>
      </c>
      <c r="B117" s="4">
        <f>'[3]dados mensais - Liquido (R$)'!I121</f>
        <v>1.0037</v>
      </c>
      <c r="C117" s="6">
        <f>[4]Leite_UHT!H124</f>
        <v>2.201394355465323</v>
      </c>
      <c r="D117" s="6">
        <f>[4]Leite_em_Pó!H124</f>
        <v>14.002416666666667</v>
      </c>
      <c r="E117" s="6">
        <f>[4]Mussarela!H124</f>
        <v>14.237365779153768</v>
      </c>
      <c r="F117" s="5">
        <f>[4]Leite_Spot_mensal!H124</f>
        <v>1.1546019047619047</v>
      </c>
      <c r="G117" s="5">
        <f>[5]Doméstico!Q245</f>
        <v>67.105714285714299</v>
      </c>
      <c r="H117" s="5">
        <f>[5]Doméstico!X245</f>
        <v>22.908571428571431</v>
      </c>
      <c r="I117" s="5">
        <f>[5]Doméstico!K245</f>
        <v>437.19238095238097</v>
      </c>
      <c r="J117" s="5">
        <f>[5]Doméstico!AB245</f>
        <v>587.7071428571428</v>
      </c>
      <c r="K117" s="23"/>
      <c r="L117" s="23"/>
      <c r="M117" s="23"/>
      <c r="N117" s="23"/>
      <c r="O117">
        <f>[5]Internacional!AM299</f>
        <v>22.25</v>
      </c>
      <c r="P117" s="20">
        <f>[5]Internacional!AN299</f>
        <v>23.89</v>
      </c>
      <c r="Q117" s="20">
        <f>[5]Internacional!N299/100</f>
        <v>11.783928571428572</v>
      </c>
      <c r="R117" s="5">
        <f>[5]Internacional!W299/100</f>
        <v>3.5934523809523808</v>
      </c>
      <c r="S117" s="17">
        <f>[5]Internacional!H299/100</f>
        <v>1.8757142857142859</v>
      </c>
      <c r="T117" s="5">
        <f>[5]Internacional!Z299/100</f>
        <v>5.4641666666666664</v>
      </c>
      <c r="U117">
        <f>[6]Mensal!C49</f>
        <v>2764.5</v>
      </c>
    </row>
    <row r="118" spans="1:21" x14ac:dyDescent="0.25">
      <c r="A118" s="1">
        <v>41883</v>
      </c>
      <c r="B118" s="4">
        <f>'[3]dados mensais - Liquido (R$)'!I122</f>
        <v>0.98240000000000005</v>
      </c>
      <c r="C118" s="6">
        <f>[4]Leite_UHT!H125</f>
        <v>2.1525758974358973</v>
      </c>
      <c r="D118" s="6">
        <f>[4]Leite_em_Pó!H125</f>
        <v>14.012651515151514</v>
      </c>
      <c r="E118" s="6">
        <f>[4]Mussarela!H125</f>
        <v>14.261354901960782</v>
      </c>
      <c r="F118" s="5">
        <f>[4]Leite_Spot_mensal!H125</f>
        <v>1.1484423076923078</v>
      </c>
      <c r="G118" s="5">
        <f>[5]Doméstico!Q246</f>
        <v>63.063181818181825</v>
      </c>
      <c r="H118" s="5">
        <f>[5]Doméstico!X246</f>
        <v>22.024090909090912</v>
      </c>
      <c r="I118" s="5">
        <f>[5]Doméstico!K246</f>
        <v>433.5227272727272</v>
      </c>
      <c r="J118" s="5">
        <f>[5]Doméstico!AB246</f>
        <v>523.78363636363633</v>
      </c>
      <c r="K118" s="23"/>
      <c r="L118" s="23"/>
      <c r="M118" s="23"/>
      <c r="N118" s="23"/>
      <c r="O118">
        <f>[5]Internacional!AM300</f>
        <v>24.6</v>
      </c>
      <c r="P118" s="20">
        <f>[5]Internacional!AN300</f>
        <v>22.58</v>
      </c>
      <c r="Q118" s="20">
        <f>[5]Internacional!N300/100</f>
        <v>10.077386363636364</v>
      </c>
      <c r="R118" s="5">
        <f>[5]Internacional!W300/100</f>
        <v>3.3646590909090905</v>
      </c>
      <c r="S118" s="17">
        <f>[5]Internacional!H300/100</f>
        <v>1.8625227272727278</v>
      </c>
      <c r="T118" s="5">
        <f>[5]Internacional!Z300/100</f>
        <v>5.0247727272727278</v>
      </c>
      <c r="U118">
        <f>[6]Mensal!C50</f>
        <v>2682.5</v>
      </c>
    </row>
    <row r="119" spans="1:21" x14ac:dyDescent="0.25">
      <c r="A119" s="1">
        <v>41913</v>
      </c>
      <c r="B119" s="4">
        <f>'[3]dados mensais - Liquido (R$)'!I123</f>
        <v>0.94040000000000001</v>
      </c>
      <c r="C119" s="6">
        <f>[4]Leite_UHT!H126</f>
        <v>1.9892381618381616</v>
      </c>
      <c r="D119" s="6">
        <f>[4]Leite_em_Pó!H126</f>
        <v>13.653704545454545</v>
      </c>
      <c r="E119" s="6">
        <f>[4]Mussarela!H126</f>
        <v>13.725491845449401</v>
      </c>
      <c r="F119" s="5">
        <f>[4]Leite_Spot_mensal!H126</f>
        <v>1.0576415000000001</v>
      </c>
      <c r="G119" s="5">
        <f>[5]Doméstico!Q247</f>
        <v>61.170000000000016</v>
      </c>
      <c r="H119" s="5">
        <f>[5]Doméstico!X247</f>
        <v>23.622608695652175</v>
      </c>
      <c r="I119" s="5">
        <f>[5]Doméstico!K247</f>
        <v>480.12739130434778</v>
      </c>
      <c r="J119" s="5">
        <f>[5]Doméstico!AB247</f>
        <v>530.9656521739131</v>
      </c>
      <c r="K119" s="23"/>
      <c r="L119" s="23"/>
      <c r="M119" s="23"/>
      <c r="N119" s="23"/>
      <c r="O119">
        <f>[5]Internacional!AM301</f>
        <v>23.82</v>
      </c>
      <c r="P119" s="20">
        <f>[5]Internacional!AN301</f>
        <v>21.35</v>
      </c>
      <c r="Q119" s="20">
        <f>[5]Internacional!N301/100</f>
        <v>9.6463043478260868</v>
      </c>
      <c r="R119" s="5">
        <f>[5]Internacional!W301/100</f>
        <v>3.4941304347826088</v>
      </c>
      <c r="S119" s="17">
        <f>[5]Internacional!H301/100</f>
        <v>2.0505434782608698</v>
      </c>
      <c r="T119" s="5">
        <f>[5]Internacional!Z301/100</f>
        <v>5.1121739130434785</v>
      </c>
      <c r="U119">
        <f>[6]Mensal!C51</f>
        <v>2473.5</v>
      </c>
    </row>
    <row r="120" spans="1:21" x14ac:dyDescent="0.25">
      <c r="A120" s="1">
        <v>41944</v>
      </c>
      <c r="B120" s="4">
        <f>'[3]dados mensais - Liquido (R$)'!I124</f>
        <v>0.89680000000000004</v>
      </c>
      <c r="C120" s="6">
        <f>[4]Leite_UHT!H127</f>
        <v>1.8589738853100921</v>
      </c>
      <c r="D120" s="6">
        <f>[4]Leite_em_Pó!H127</f>
        <v>13.528666666666666</v>
      </c>
      <c r="E120" s="6">
        <f>[4]Mussarela!H127</f>
        <v>13.029918744671784</v>
      </c>
      <c r="F120" s="5">
        <f>[4]Leite_Spot_mensal!H127</f>
        <v>0.97830792207792217</v>
      </c>
      <c r="G120" s="5">
        <f>[5]Doméstico!Q248</f>
        <v>61.17</v>
      </c>
      <c r="H120" s="5">
        <f>[5]Doméstico!X248</f>
        <v>27.657999999999998</v>
      </c>
      <c r="I120" s="5">
        <f>[5]Doméstico!K248</f>
        <v>460.95950000000005</v>
      </c>
      <c r="J120" s="5">
        <f>[5]Doméstico!AB248</f>
        <v>545.57199999999989</v>
      </c>
      <c r="K120" s="23"/>
      <c r="L120" s="23"/>
      <c r="M120" s="23"/>
      <c r="N120" s="23"/>
      <c r="O120">
        <f>[5]Internacional!AM302</f>
        <v>21.94</v>
      </c>
      <c r="P120" s="20">
        <f>[5]Internacional!AN302</f>
        <v>18.21</v>
      </c>
      <c r="Q120" s="20">
        <f>[5]Internacional!N302/100</f>
        <v>10.331375000000001</v>
      </c>
      <c r="R120" s="5">
        <f>[5]Internacional!W302/100</f>
        <v>3.7342500000000003</v>
      </c>
      <c r="S120" s="17">
        <f>[5]Internacional!H302/100</f>
        <v>1.88445</v>
      </c>
      <c r="T120" s="5">
        <f>[5]Internacional!Z302/100</f>
        <v>5.4278750000000002</v>
      </c>
      <c r="U120">
        <f>[6]Mensal!C52</f>
        <v>2461</v>
      </c>
    </row>
    <row r="121" spans="1:21" x14ac:dyDescent="0.25">
      <c r="A121" s="1">
        <v>41974</v>
      </c>
      <c r="B121" s="4">
        <f>'[3]dados mensais - Liquido (R$)'!I125</f>
        <v>0.84460000000000002</v>
      </c>
      <c r="C121" s="6">
        <f>[4]Leite_UHT!H128</f>
        <v>1.7451570075757576</v>
      </c>
      <c r="D121" s="6">
        <f>[4]Leite_em_Pó!H128</f>
        <v>13.542933333333332</v>
      </c>
      <c r="E121" s="6">
        <f>[4]Mussarela!H128</f>
        <v>12.807171568627449</v>
      </c>
      <c r="F121" s="5">
        <f>[4]Leite_Spot_mensal!H128</f>
        <v>0.89174690476190466</v>
      </c>
      <c r="G121" s="5">
        <f>[5]Doméstico!Q249</f>
        <v>61.17</v>
      </c>
      <c r="H121" s="5">
        <f>[5]Doméstico!X249</f>
        <v>27.669</v>
      </c>
      <c r="I121" s="5">
        <f>[5]Doméstico!K249</f>
        <v>455.20150000000001</v>
      </c>
      <c r="J121" s="5">
        <f>[5]Doméstico!AB249</f>
        <v>545.26599999999985</v>
      </c>
      <c r="K121" s="23"/>
      <c r="L121" s="23"/>
      <c r="M121" s="23"/>
      <c r="N121" s="23"/>
      <c r="O121">
        <f>[5]Internacional!AM303</f>
        <v>17.82</v>
      </c>
      <c r="P121" s="20">
        <f>[5]Internacional!AN303</f>
        <v>16.7</v>
      </c>
      <c r="Q121" s="20">
        <f>[5]Internacional!N303/100</f>
        <v>10.307826086956522</v>
      </c>
      <c r="R121" s="5">
        <f>[5]Internacional!W303/100</f>
        <v>3.9631521739130435</v>
      </c>
      <c r="S121" s="17">
        <f>[5]Internacional!H303/100</f>
        <v>1.7475869565217392</v>
      </c>
      <c r="T121" s="5">
        <f>[5]Internacional!Z303/100</f>
        <v>6.1477173913043472</v>
      </c>
      <c r="U121">
        <f>[6]Mensal!C53</f>
        <v>2249.5</v>
      </c>
    </row>
    <row r="122" spans="1:21" x14ac:dyDescent="0.25">
      <c r="A122" s="1">
        <v>42005</v>
      </c>
      <c r="B122" s="4">
        <f>'[3]dados mensais - Liquido (R$)'!I126</f>
        <v>0.83819999999999995</v>
      </c>
      <c r="C122" s="6">
        <f>[4]Leite_UHT!H129</f>
        <v>1.6838635876623376</v>
      </c>
      <c r="D122" s="6">
        <f>[4]Leite_em_Pó!H129</f>
        <v>13.442495454545456</v>
      </c>
      <c r="E122" s="6">
        <f>[4]Mussarela!H129</f>
        <v>12.434713190730839</v>
      </c>
      <c r="F122" s="5">
        <f>[4]Leite_Spot_mensal!H129</f>
        <v>0.87968884615384613</v>
      </c>
      <c r="G122" s="5">
        <f>[5]Doméstico!Q250</f>
        <v>61.143333333333324</v>
      </c>
      <c r="H122" s="5">
        <f>[5]Doméstico!X250</f>
        <v>27.409523809523812</v>
      </c>
      <c r="I122" s="5">
        <f>[5]Doméstico!K250</f>
        <v>465.92571428571432</v>
      </c>
      <c r="J122" s="5">
        <f>[5]Doméstico!AB250</f>
        <v>564.07285714285729</v>
      </c>
      <c r="K122" s="23"/>
      <c r="L122" s="23"/>
      <c r="M122" s="23"/>
      <c r="N122" s="23"/>
      <c r="O122">
        <f>[5]Internacional!AM304</f>
        <v>16.18</v>
      </c>
      <c r="P122" s="20">
        <f>[5]Internacional!AN304</f>
        <v>13.23</v>
      </c>
      <c r="Q122" s="20">
        <f>[5]Internacional!N304/100</f>
        <v>10.006363636363636</v>
      </c>
      <c r="R122" s="5">
        <f>[5]Internacional!W304/100</f>
        <v>3.8845454545454543</v>
      </c>
      <c r="S122" s="17">
        <f>[5]Internacional!H304/100</f>
        <v>1.6920227272727271</v>
      </c>
      <c r="T122" s="5">
        <f>[5]Internacional!Z304/100</f>
        <v>5.4519318181818184</v>
      </c>
      <c r="U122">
        <f>[6]Mensal!C54</f>
        <v>2354.5</v>
      </c>
    </row>
    <row r="123" spans="1:21" x14ac:dyDescent="0.25">
      <c r="A123" s="1">
        <v>42036</v>
      </c>
      <c r="B123" s="4">
        <f>'[3]dados mensais - Liquido (R$)'!I127</f>
        <v>0.85540000000000005</v>
      </c>
      <c r="C123" s="6">
        <f>[4]Leite_UHT!H130</f>
        <v>1.7304138995726497</v>
      </c>
      <c r="D123" s="6">
        <f>[4]Leite_em_Pó!H130</f>
        <v>13.205655238095238</v>
      </c>
      <c r="E123" s="6">
        <f>[4]Mussarela!H130</f>
        <v>12.168871052631577</v>
      </c>
      <c r="F123" s="5">
        <f>[4]Leite_Spot_mensal!H130</f>
        <v>0.90969523809523811</v>
      </c>
      <c r="G123" s="5">
        <f>[5]Doméstico!Q251</f>
        <v>63.717777777777769</v>
      </c>
      <c r="H123" s="5">
        <f>[5]Doméstico!X251</f>
        <v>27.992222222222221</v>
      </c>
      <c r="I123" s="5">
        <f>[5]Doméstico!K251</f>
        <v>459.9933333333334</v>
      </c>
      <c r="J123" s="5">
        <f>[5]Doméstico!AB251</f>
        <v>569.3844444444444</v>
      </c>
      <c r="K123" s="23"/>
      <c r="L123" s="23"/>
      <c r="M123" s="23"/>
      <c r="N123" s="23"/>
      <c r="O123">
        <f>[5]Internacional!AM305</f>
        <v>15.46</v>
      </c>
      <c r="P123" s="20">
        <f>[5]Internacional!AN305</f>
        <v>13.82</v>
      </c>
      <c r="Q123" s="20">
        <f>[5]Internacional!N305/100</f>
        <v>9.9254999999999995</v>
      </c>
      <c r="R123" s="5">
        <f>[5]Internacional!W305/100</f>
        <v>3.838625</v>
      </c>
      <c r="S123" s="17">
        <f>[5]Internacional!H305/100</f>
        <v>1.5531250000000001</v>
      </c>
      <c r="T123" s="5">
        <f>[5]Internacional!Z305/100</f>
        <v>5.1826250000000007</v>
      </c>
      <c r="U123">
        <f>[6]Mensal!C55</f>
        <v>3073</v>
      </c>
    </row>
    <row r="124" spans="1:21" x14ac:dyDescent="0.25">
      <c r="A124" s="1">
        <v>42064</v>
      </c>
      <c r="B124" s="4">
        <f>'[3]dados mensais - Liquido (R$)'!I128</f>
        <v>0.89419999999999999</v>
      </c>
      <c r="C124" s="6">
        <f>[4]Leite_UHT!H131</f>
        <v>1.8896822077922077</v>
      </c>
      <c r="D124" s="6">
        <f>[4]Leite_em_Pó!H131</f>
        <v>13.323083333333335</v>
      </c>
      <c r="E124" s="6">
        <f>[4]Mussarela!H131</f>
        <v>12.081333900928794</v>
      </c>
      <c r="F124" s="5">
        <f>[4]Leite_Spot_mensal!H131</f>
        <v>0.96100714285714284</v>
      </c>
      <c r="G124" s="5">
        <f>[5]Doméstico!Q252</f>
        <v>67.900454545454537</v>
      </c>
      <c r="H124" s="5">
        <f>[5]Doméstico!X252</f>
        <v>29.435000000000002</v>
      </c>
      <c r="I124" s="5">
        <f>[5]Doméstico!K252</f>
        <v>447.10181818181815</v>
      </c>
      <c r="J124" s="5">
        <f>[5]Doméstico!AB252</f>
        <v>607.44818181818198</v>
      </c>
      <c r="K124" s="23"/>
      <c r="L124" s="23"/>
      <c r="M124" s="23"/>
      <c r="N124" s="23"/>
      <c r="O124">
        <f>[5]Internacional!AM306</f>
        <v>15.56</v>
      </c>
      <c r="P124" s="20">
        <f>[5]Internacional!AN306</f>
        <v>13.8</v>
      </c>
      <c r="Q124" s="20">
        <f>[5]Internacional!N306/100</f>
        <v>9.7865909090909096</v>
      </c>
      <c r="R124" s="5">
        <f>[5]Internacional!W306/100</f>
        <v>3.8294318181818183</v>
      </c>
      <c r="S124" s="17">
        <f>[5]Internacional!H306/100</f>
        <v>1.3471590909090909</v>
      </c>
      <c r="T124" s="5">
        <f>[5]Internacional!Z306/100</f>
        <v>5.0857954545454547</v>
      </c>
      <c r="U124">
        <f>[6]Mensal!C56</f>
        <v>3084.5</v>
      </c>
    </row>
    <row r="125" spans="1:21" x14ac:dyDescent="0.25">
      <c r="A125" s="1">
        <v>42095</v>
      </c>
      <c r="B125" s="4">
        <f>'[3]dados mensais - Liquido (R$)'!I129</f>
        <v>0.93340000000000001</v>
      </c>
      <c r="C125" s="6">
        <f>[4]Leite_UHT!H132</f>
        <v>1.9651085714285714</v>
      </c>
      <c r="D125" s="6">
        <f>[4]Leite_em_Pó!H132</f>
        <v>13.494666666666665</v>
      </c>
      <c r="E125" s="6">
        <f>[4]Mussarela!H132</f>
        <v>12.443373669467789</v>
      </c>
      <c r="F125" s="5">
        <f>[4]Leite_Spot_mensal!H132</f>
        <v>1.0398149999999999</v>
      </c>
      <c r="G125" s="5">
        <f>[5]Doméstico!Q253</f>
        <v>69.525999999999982</v>
      </c>
      <c r="H125" s="5">
        <f>[5]Doméstico!X253</f>
        <v>27.612500000000001</v>
      </c>
      <c r="I125" s="5">
        <f>[5]Doméstico!K253</f>
        <v>445.68550000000005</v>
      </c>
      <c r="J125" s="5">
        <f>[5]Doméstico!AB253</f>
        <v>679.51149999999984</v>
      </c>
      <c r="K125" s="23"/>
      <c r="L125" s="23"/>
      <c r="M125" s="23"/>
      <c r="N125" s="23"/>
      <c r="O125">
        <f>[5]Internacional!AM307</f>
        <v>15.81</v>
      </c>
      <c r="P125" s="20">
        <f>[5]Internacional!AN307</f>
        <v>13.51</v>
      </c>
      <c r="Q125" s="20">
        <f>[5]Internacional!N307/100</f>
        <v>9.7205681818181819</v>
      </c>
      <c r="R125" s="5">
        <f>[5]Internacional!W307/100</f>
        <v>3.7453409090909093</v>
      </c>
      <c r="S125" s="17">
        <f>[5]Internacional!H307/100</f>
        <v>1.3852954545454546</v>
      </c>
      <c r="T125" s="5">
        <f>[5]Internacional!Z307/100</f>
        <v>5.0332954545454545</v>
      </c>
      <c r="U125">
        <f>[6]Mensal!C57</f>
        <v>2492</v>
      </c>
    </row>
    <row r="126" spans="1:21" x14ac:dyDescent="0.25">
      <c r="A126" s="1">
        <v>42125</v>
      </c>
      <c r="B126" s="4">
        <f>'[3]dados mensais - Liquido (R$)'!I130</f>
        <v>0.95369999999999999</v>
      </c>
      <c r="C126" s="6">
        <f>[4]Leite_UHT!H133</f>
        <v>2.0430292879534262</v>
      </c>
      <c r="D126" s="6">
        <f>[4]Leite_em_Pó!H133</f>
        <v>13.47769696969697</v>
      </c>
      <c r="E126" s="6">
        <f>[4]Mussarela!H133</f>
        <v>12.949401515151516</v>
      </c>
      <c r="F126" s="5">
        <f>[4]Leite_Spot_mensal!H133</f>
        <v>1.0885011111111111</v>
      </c>
      <c r="G126" s="5">
        <f>[5]Doméstico!Q254</f>
        <v>66.608500000000006</v>
      </c>
      <c r="H126" s="5">
        <f>[5]Doméstico!X254</f>
        <v>25.337000000000003</v>
      </c>
      <c r="I126" s="5">
        <f>[5]Doméstico!K254</f>
        <v>421.94549999999998</v>
      </c>
      <c r="J126" s="5">
        <f>[5]Doméstico!AB254</f>
        <v>672.48050000000001</v>
      </c>
      <c r="K126" s="23"/>
      <c r="L126" s="23"/>
      <c r="M126" s="23"/>
      <c r="N126" s="23"/>
      <c r="O126">
        <f>[5]Internacional!AM308</f>
        <v>16.190000000000001</v>
      </c>
      <c r="P126" s="20">
        <f>[5]Internacional!AN308</f>
        <v>13.91</v>
      </c>
      <c r="Q126" s="20">
        <f>[5]Internacional!N308/100</f>
        <v>9.5625</v>
      </c>
      <c r="R126" s="5">
        <f>[5]Internacional!W308/100</f>
        <v>3.5927380952380954</v>
      </c>
      <c r="S126" s="17">
        <f>[5]Internacional!H308/100</f>
        <v>1.3164047619047619</v>
      </c>
      <c r="T126" s="5">
        <f>[5]Internacional!Z308/100</f>
        <v>4.9119047619047622</v>
      </c>
      <c r="U126">
        <f>[6]Mensal!C58</f>
        <v>2388</v>
      </c>
    </row>
    <row r="127" spans="1:21" x14ac:dyDescent="0.25">
      <c r="A127" s="1">
        <v>42156</v>
      </c>
      <c r="B127" s="4">
        <f>'[3]dados mensais - Liquido (R$)'!I131</f>
        <v>0.97599999999999998</v>
      </c>
      <c r="C127" s="6">
        <f>[4]Leite_UHT!H134</f>
        <v>2.2019242857142856</v>
      </c>
      <c r="D127" s="6">
        <f>[4]Leite_em_Pó!H134</f>
        <v>13.502772727272728</v>
      </c>
      <c r="E127" s="6">
        <f>[4]Mussarela!H134</f>
        <v>13.897529824561403</v>
      </c>
      <c r="F127" s="5">
        <f>[4]Leite_Spot_mensal!H134</f>
        <v>1.1604866666666667</v>
      </c>
      <c r="G127" s="5">
        <f>[5]Doméstico!Q255</f>
        <v>67.876666666666665</v>
      </c>
      <c r="H127" s="5">
        <f>[5]Doméstico!X255</f>
        <v>25.030000000000005</v>
      </c>
      <c r="I127" s="5">
        <f>[5]Doméstico!K255</f>
        <v>424.02285714285722</v>
      </c>
      <c r="J127" s="5">
        <f>[5]Doméstico!AB255</f>
        <v>656.06190476190488</v>
      </c>
      <c r="K127" s="23"/>
      <c r="L127" s="23"/>
      <c r="M127" s="23"/>
      <c r="N127" s="23"/>
      <c r="O127">
        <f>[5]Internacional!AM309</f>
        <v>16.72</v>
      </c>
      <c r="P127" s="20">
        <f>[5]Internacional!AN309</f>
        <v>13.9</v>
      </c>
      <c r="Q127" s="20">
        <f>[5]Internacional!N309/100</f>
        <v>9.656704545454545</v>
      </c>
      <c r="R127" s="5">
        <f>[5]Internacional!W309/100</f>
        <v>3.6439772727272723</v>
      </c>
      <c r="S127" s="17">
        <f>[5]Internacional!H309/100</f>
        <v>1.3179545454545454</v>
      </c>
      <c r="T127" s="5">
        <f>[5]Internacional!Z309/100</f>
        <v>5.188863636363636</v>
      </c>
      <c r="U127">
        <f>[6]Mensal!C59</f>
        <v>2318</v>
      </c>
    </row>
    <row r="128" spans="1:21" x14ac:dyDescent="0.25">
      <c r="A128" s="1">
        <v>42186</v>
      </c>
      <c r="B128" s="4">
        <f>'[3]dados mensais - Liquido (R$)'!I132</f>
        <v>0.99639999999999995</v>
      </c>
      <c r="C128" s="6">
        <f>[4]Leite_UHT!H135</f>
        <v>2.1825372951186743</v>
      </c>
      <c r="D128" s="6">
        <f>[4]Leite_em_Pó!H135</f>
        <v>13.654303030303032</v>
      </c>
      <c r="E128" s="6">
        <f>[4]Mussarela!H135</f>
        <v>14.388960057471262</v>
      </c>
      <c r="F128" s="5">
        <f>[4]Leite_Spot_mensal!H135</f>
        <v>1.1850877857142856</v>
      </c>
      <c r="G128" s="5">
        <f>[5]Doméstico!Q256</f>
        <v>72.892608695652186</v>
      </c>
      <c r="H128" s="5">
        <f>[5]Doméstico!X256</f>
        <v>25.993478260869566</v>
      </c>
      <c r="I128" s="5">
        <f>[5]Doméstico!K256</f>
        <v>414.49826086956529</v>
      </c>
      <c r="J128" s="5">
        <f>[5]Doméstico!AB256</f>
        <v>643.42260869565212</v>
      </c>
      <c r="K128" s="23"/>
      <c r="L128" s="23"/>
      <c r="M128" s="23"/>
      <c r="N128" s="23"/>
      <c r="O128">
        <f>[5]Internacional!AM310</f>
        <v>16.329999999999998</v>
      </c>
      <c r="P128" s="20">
        <f>[5]Internacional!AN310</f>
        <v>13.15</v>
      </c>
      <c r="Q128" s="20">
        <f>[5]Internacional!N310/100</f>
        <v>10.133636363636363</v>
      </c>
      <c r="R128" s="5">
        <f>[5]Internacional!W310/100</f>
        <v>4.0693478260869567</v>
      </c>
      <c r="S128" s="17">
        <f>[5]Internacional!H310/100</f>
        <v>1.2442391304347826</v>
      </c>
      <c r="T128" s="5">
        <f>[5]Internacional!Z310/100</f>
        <v>5.4865217391304348</v>
      </c>
      <c r="U128">
        <f>[6]Mensal!C60</f>
        <v>1615</v>
      </c>
    </row>
    <row r="129" spans="1:21" x14ac:dyDescent="0.25">
      <c r="A129" s="1">
        <v>42217</v>
      </c>
      <c r="B129" s="4">
        <f>'[3]dados mensais - Liquido (R$)'!I133</f>
        <v>0.98440000000000005</v>
      </c>
      <c r="C129" s="6">
        <f>[4]Leite_UHT!H136</f>
        <v>2.1341366810966806</v>
      </c>
      <c r="D129" s="6">
        <f>[4]Leite_em_Pó!H136</f>
        <v>13.687266666666664</v>
      </c>
      <c r="E129" s="6">
        <f>[4]Mussarela!H136</f>
        <v>14.203003921568628</v>
      </c>
      <c r="F129" s="5">
        <f>[4]Leite_Spot_mensal!H136</f>
        <v>1.1540099393939394</v>
      </c>
      <c r="G129" s="5">
        <f>[5]Doméstico!Q257</f>
        <v>77.329523809523806</v>
      </c>
      <c r="H129" s="5">
        <f>[5]Doméstico!X257</f>
        <v>27.403333333333325</v>
      </c>
      <c r="I129" s="5">
        <f>[5]Doméstico!K257</f>
        <v>454.98095238095232</v>
      </c>
      <c r="J129" s="5">
        <f>[5]Doméstico!AB257</f>
        <v>649.98476190476197</v>
      </c>
      <c r="K129" s="23"/>
      <c r="L129" s="23"/>
      <c r="M129" s="23"/>
      <c r="N129" s="23"/>
      <c r="O129">
        <f>[5]Internacional!AM311</f>
        <v>16.27</v>
      </c>
      <c r="P129" s="20">
        <f>[5]Internacional!AN311</f>
        <v>12.9</v>
      </c>
      <c r="Q129" s="20">
        <f>[5]Internacional!N311/100</f>
        <v>9.444404761904762</v>
      </c>
      <c r="R129" s="5">
        <f>[5]Internacional!W311/100</f>
        <v>3.677142857142857</v>
      </c>
      <c r="S129" s="17">
        <f>[5]Internacional!H311/100</f>
        <v>1.2714047619047621</v>
      </c>
      <c r="T129" s="5">
        <f>[5]Internacional!Z311/100</f>
        <v>4.9882142857142853</v>
      </c>
      <c r="U129">
        <f>[6]Mensal!C61</f>
        <v>1496</v>
      </c>
    </row>
    <row r="130" spans="1:21" x14ac:dyDescent="0.25">
      <c r="A130" s="1">
        <v>42248</v>
      </c>
      <c r="B130" s="4">
        <f>'[3]dados mensais - Liquido (R$)'!I134</f>
        <v>0.97309999999999997</v>
      </c>
      <c r="C130" s="6">
        <f>[4]Leite_UHT!H137</f>
        <v>2.0871281868131866</v>
      </c>
      <c r="D130" s="6">
        <f>[4]Leite_em_Pó!H137</f>
        <v>13.636000000000001</v>
      </c>
      <c r="E130" s="6">
        <f>[4]Mussarela!H137</f>
        <v>13.984068518518518</v>
      </c>
      <c r="F130" s="5">
        <f>[4]Leite_Spot_mensal!H137</f>
        <v>1.107505769230769</v>
      </c>
      <c r="G130" s="5">
        <f>[5]Doméstico!Q258</f>
        <v>81.345238095238102</v>
      </c>
      <c r="H130" s="5">
        <f>[5]Doméstico!X258</f>
        <v>31.036190476190477</v>
      </c>
      <c r="I130" s="5">
        <f>[5]Doméstico!K258</f>
        <v>456.95428571428567</v>
      </c>
      <c r="J130" s="5">
        <f>[5]Doméstico!AB258</f>
        <v>659.34428571428566</v>
      </c>
      <c r="K130" s="23"/>
      <c r="L130" s="23"/>
      <c r="M130" s="23"/>
      <c r="N130" s="23"/>
      <c r="O130">
        <f>[5]Internacional!AM312</f>
        <v>15.82</v>
      </c>
      <c r="P130" s="20">
        <f>[5]Internacional!AN312</f>
        <v>15.08</v>
      </c>
      <c r="Q130" s="20">
        <f>[5]Internacional!N312/100</f>
        <v>8.8042045454545459</v>
      </c>
      <c r="R130" s="5">
        <f>[5]Internacional!W312/100</f>
        <v>3.7269318181818183</v>
      </c>
      <c r="S130" s="17">
        <f>[5]Internacional!H312/100</f>
        <v>1.1663409090909089</v>
      </c>
      <c r="T130" s="5">
        <f>[5]Internacional!Z312/100</f>
        <v>4.8470454545454542</v>
      </c>
      <c r="U130">
        <f>[6]Mensal!C62</f>
        <v>2286.5</v>
      </c>
    </row>
    <row r="131" spans="1:21" x14ac:dyDescent="0.25">
      <c r="A131" s="1">
        <v>42278</v>
      </c>
      <c r="B131" s="4">
        <f>'[3]dados mensais - Liquido (R$)'!I135</f>
        <v>0.96750000000000003</v>
      </c>
      <c r="C131" s="6">
        <f>[4]Leite_UHT!H138</f>
        <v>2.0312445238095238</v>
      </c>
      <c r="D131" s="6">
        <f>[4]Leite_em_Pó!H138</f>
        <v>13.489416666666667</v>
      </c>
      <c r="E131" s="6">
        <f>[4]Mussarela!H138</f>
        <v>14.063085714285714</v>
      </c>
      <c r="F131" s="5">
        <f>[4]Leite_Spot_mensal!H138</f>
        <v>1.0730163636363637</v>
      </c>
      <c r="G131" s="5">
        <f>[5]Doméstico!Q259</f>
        <v>82.056666666666672</v>
      </c>
      <c r="H131" s="5">
        <f>[5]Doméstico!X259</f>
        <v>32.808181818181815</v>
      </c>
      <c r="I131" s="5">
        <f>[5]Doméstico!K259</f>
        <v>478.10952380952386</v>
      </c>
      <c r="J131" s="5">
        <f>[5]Doméstico!AB259</f>
        <v>710.91761904761893</v>
      </c>
      <c r="K131" s="23"/>
      <c r="L131" s="23"/>
      <c r="M131" s="23"/>
      <c r="N131" s="23"/>
      <c r="O131">
        <f>[5]Internacional!AM313</f>
        <v>15.46</v>
      </c>
      <c r="P131" s="20">
        <f>[5]Internacional!AN313</f>
        <v>16.43</v>
      </c>
      <c r="Q131" s="20">
        <f>[5]Internacional!N313/100</f>
        <v>8.910909090909092</v>
      </c>
      <c r="R131" s="5">
        <f>[5]Internacional!W313/100</f>
        <v>3.8305681818181818</v>
      </c>
      <c r="S131" s="17">
        <f>[5]Internacional!H313/100</f>
        <v>1.2512500000000002</v>
      </c>
      <c r="T131" s="5">
        <f>[5]Internacional!Z313/100</f>
        <v>5.0743181818181817</v>
      </c>
      <c r="U131">
        <f>[6]Mensal!C63</f>
        <v>2759</v>
      </c>
    </row>
    <row r="132" spans="1:21" x14ac:dyDescent="0.25">
      <c r="A132" s="1">
        <v>42309</v>
      </c>
      <c r="B132" s="4">
        <f>'[3]dados mensais - Liquido (R$)'!I136</f>
        <v>0.96730000000000005</v>
      </c>
      <c r="C132" s="6">
        <f>[4]Leite_UHT!H139</f>
        <v>2.0713613997114004</v>
      </c>
      <c r="D132" s="6">
        <f>[4]Leite_em_Pó!H139</f>
        <v>13.770690909090908</v>
      </c>
      <c r="E132" s="6">
        <f>[4]Mussarela!H139</f>
        <v>14.125231032125768</v>
      </c>
      <c r="F132" s="5">
        <f>[4]Leite_Spot_mensal!H139</f>
        <v>1.0581600549450549</v>
      </c>
      <c r="G132" s="5">
        <f>[5]Doméstico!Q260</f>
        <v>79.972999999999999</v>
      </c>
      <c r="H132" s="5">
        <f>[5]Doméstico!X260</f>
        <v>33.567</v>
      </c>
      <c r="I132" s="5">
        <f>[5]Doméstico!K260</f>
        <v>469.39400000000006</v>
      </c>
      <c r="J132" s="5">
        <f>[5]Doméstico!AB260</f>
        <v>727.48450000000003</v>
      </c>
      <c r="K132" s="23"/>
      <c r="L132" s="23"/>
      <c r="M132" s="23"/>
      <c r="N132" s="23"/>
      <c r="O132">
        <f>[5]Internacional!AM314</f>
        <v>15.3</v>
      </c>
      <c r="P132" s="20">
        <f>[5]Internacional!AN314</f>
        <v>16.89</v>
      </c>
      <c r="Q132" s="20">
        <f>[5]Internacional!N314/100</f>
        <v>8.6839999999999993</v>
      </c>
      <c r="R132" s="5">
        <f>[5]Internacional!W314/100</f>
        <v>3.663125</v>
      </c>
      <c r="S132" s="17">
        <f>[5]Internacional!H314/100</f>
        <v>1.1814250000000002</v>
      </c>
      <c r="T132" s="5">
        <f>[5]Internacional!Z314/100</f>
        <v>4.9547500000000007</v>
      </c>
      <c r="U132">
        <f>[6]Mensal!C64</f>
        <v>2300</v>
      </c>
    </row>
    <row r="133" spans="1:21" x14ac:dyDescent="0.25">
      <c r="A133" s="1">
        <v>42339</v>
      </c>
      <c r="B133" s="4">
        <f>'[3]dados mensais - Liquido (R$)'!I137</f>
        <v>0.96599999999999997</v>
      </c>
      <c r="C133" s="6">
        <f>[4]Leite_UHT!H140</f>
        <v>2.0377433333333332</v>
      </c>
      <c r="D133" s="6">
        <f>[4]Leite_em_Pó!H140</f>
        <v>14.036916666666666</v>
      </c>
      <c r="E133" s="6">
        <f>[4]Mussarela!H140</f>
        <v>14.459591666666665</v>
      </c>
      <c r="F133" s="5">
        <f>[4]Leite_Spot_mensal!H140</f>
        <v>1.0782341452991453</v>
      </c>
      <c r="G133" s="5">
        <f>[5]Doméstico!Q261</f>
        <v>80.757999999999996</v>
      </c>
      <c r="H133" s="5">
        <f>[5]Doméstico!X261</f>
        <v>35.33</v>
      </c>
      <c r="I133" s="5">
        <f>[5]Doméstico!K261</f>
        <v>479.31900000000007</v>
      </c>
      <c r="J133" s="5">
        <f>[5]Doméstico!AB261</f>
        <v>727.07699999999988</v>
      </c>
      <c r="K133" s="23"/>
      <c r="L133" s="23"/>
      <c r="M133" s="23"/>
      <c r="N133" s="23"/>
      <c r="O133">
        <f>[5]Internacional!AM315</f>
        <v>14.44</v>
      </c>
      <c r="P133" s="20">
        <f>[5]Internacional!AN315</f>
        <v>15.52</v>
      </c>
      <c r="Q133" s="20">
        <f>[5]Internacional!N315/100</f>
        <v>8.7992045454545451</v>
      </c>
      <c r="R133" s="5">
        <f>[5]Internacional!W315/100</f>
        <v>3.6931818181818183</v>
      </c>
      <c r="S133" s="17">
        <f>[5]Internacional!H315/100</f>
        <v>1.2025454545454546</v>
      </c>
      <c r="T133" s="5">
        <f>[5]Internacional!Z315/100</f>
        <v>4.7440909090909091</v>
      </c>
      <c r="U133">
        <f>[6]Mensal!C65</f>
        <v>2281.5</v>
      </c>
    </row>
    <row r="134" spans="1:21" x14ac:dyDescent="0.25">
      <c r="A134" s="1">
        <v>42370</v>
      </c>
      <c r="B134" s="4">
        <f>'[3]dados mensais - Liquido (R$)'!I138</f>
        <v>0.99809999999999999</v>
      </c>
      <c r="C134" s="6">
        <f>[4]Leite_UHT!H141</f>
        <v>2.06</v>
      </c>
      <c r="D134" s="6">
        <f>[4]Leite_em_Pó!H141</f>
        <v>14.303999999999998</v>
      </c>
      <c r="E134" s="6">
        <f>[4]Mussarela!H141</f>
        <v>14.69</v>
      </c>
      <c r="F134" s="5">
        <f>[4]Leite_Spot_mensal!H141</f>
        <v>1.1100000000000001</v>
      </c>
      <c r="G134" s="5">
        <f>[5]Doméstico!Q262</f>
        <v>82.746000000000009</v>
      </c>
      <c r="H134" s="5">
        <f>[5]Doméstico!X262</f>
        <v>41.552000000000007</v>
      </c>
      <c r="I134" s="5">
        <f>[5]Doméstico!K262</f>
        <v>491.31299999999993</v>
      </c>
      <c r="J134" s="5">
        <f>[5]Doméstico!AB262</f>
        <v>735.23631578947379</v>
      </c>
      <c r="K134" s="23"/>
      <c r="L134" s="23"/>
      <c r="M134" s="23"/>
      <c r="N134" s="23"/>
      <c r="O134">
        <f>[5]Internacional!AM316</f>
        <v>13.737692307692308</v>
      </c>
      <c r="P134" s="20">
        <f>[5]Internacional!AN316</f>
        <v>13.303846153846155</v>
      </c>
      <c r="Q134" s="20">
        <f>[5]Internacional!N316/100</f>
        <v>8.7961842105263148</v>
      </c>
      <c r="R134" s="5">
        <f>[5]Internacional!W316/100</f>
        <v>3.6184210526315792</v>
      </c>
      <c r="S134" s="17">
        <f>[5]Internacional!H316/100</f>
        <v>1.1843473684210528</v>
      </c>
      <c r="T134" s="5">
        <f>[5]Internacional!Z316/100</f>
        <v>4.7319736842105264</v>
      </c>
      <c r="U134">
        <f>[6]Mensal!C66</f>
        <v>2199</v>
      </c>
    </row>
    <row r="135" spans="1:21" x14ac:dyDescent="0.25">
      <c r="A135" s="1">
        <v>42401</v>
      </c>
      <c r="B135" s="4">
        <f>'[3]dados mensais - Liquido (R$)'!I139</f>
        <v>1.0456000000000001</v>
      </c>
      <c r="C135" s="6">
        <f>[4]Leite_UHT!H142</f>
        <v>2.2000000000000002</v>
      </c>
      <c r="D135" s="6">
        <f>[4]Leite_em_Pó!H142</f>
        <v>14.6</v>
      </c>
      <c r="E135" s="6">
        <f>[4]Mussarela!H142</f>
        <v>15.4</v>
      </c>
      <c r="F135" s="5">
        <f>[4]Leite_Spot_mensal!H142</f>
        <v>1.21</v>
      </c>
      <c r="G135" s="5">
        <f>[5]Doméstico!Q263</f>
        <v>77.829473684210527</v>
      </c>
      <c r="H135" s="5">
        <f>[5]Doméstico!X263</f>
        <v>42.982105263157898</v>
      </c>
      <c r="I135" s="5">
        <f>[5]Doméstico!K263</f>
        <v>489.82421052631588</v>
      </c>
      <c r="J135" s="5">
        <f>[5]Doméstico!AB263</f>
        <v>747.61052631578934</v>
      </c>
      <c r="K135" s="23"/>
      <c r="L135" s="23"/>
      <c r="M135" s="23"/>
      <c r="N135" s="23"/>
      <c r="O135">
        <f>[5]Internacional!AM317</f>
        <v>13.832380952380953</v>
      </c>
      <c r="P135" s="20">
        <f>[5]Internacional!AN317</f>
        <v>13.387619047619049</v>
      </c>
      <c r="Q135" s="20">
        <f>[5]Internacional!N317/100</f>
        <v>8.7128750000000004</v>
      </c>
      <c r="R135" s="5">
        <f>[5]Internacional!W317/100</f>
        <v>3.6327499999999997</v>
      </c>
      <c r="S135" s="17">
        <f>[5]Internacional!H317/100</f>
        <v>1.16445</v>
      </c>
      <c r="T135" s="5">
        <f>[5]Internacional!Z317/100</f>
        <v>4.6012500000000003</v>
      </c>
      <c r="U135">
        <f>[6]Mensal!C67</f>
        <v>1908</v>
      </c>
    </row>
    <row r="136" spans="1:21" x14ac:dyDescent="0.25">
      <c r="A136" s="1">
        <v>42430</v>
      </c>
      <c r="B136" s="4">
        <f>'[3]dados mensais - Liquido (R$)'!I140</f>
        <v>1.1068</v>
      </c>
      <c r="C136" s="6">
        <f>[4]Leite_UHT!H143</f>
        <v>2.35</v>
      </c>
      <c r="D136" s="6">
        <f>[4]Leite_em_Pó!H143</f>
        <v>14.787999999999997</v>
      </c>
      <c r="E136" s="6">
        <f>[4]Mussarela!H143</f>
        <v>16.059999999999999</v>
      </c>
      <c r="F136" s="5">
        <f>[4]Leite_Spot_mensal!H143</f>
        <v>1.28</v>
      </c>
      <c r="G136" s="5">
        <f>[5]Doméstico!Q264</f>
        <v>74.527727272727262</v>
      </c>
      <c r="H136" s="5">
        <f>[5]Doméstico!X264</f>
        <v>47.785909090909101</v>
      </c>
      <c r="I136" s="5">
        <f>[5]Doméstico!K264</f>
        <v>491.06545454545454</v>
      </c>
      <c r="J136" s="5">
        <f>[5]Doméstico!AB264</f>
        <v>761.42681818181813</v>
      </c>
      <c r="K136" s="23"/>
      <c r="L136" s="23"/>
      <c r="M136" s="23"/>
      <c r="N136" s="23"/>
      <c r="O136">
        <f>[5]Internacional!AM318</f>
        <v>13.785454545454547</v>
      </c>
      <c r="P136" s="20">
        <f>[5]Internacional!AN318</f>
        <v>13.012272727272727</v>
      </c>
      <c r="Q136" s="20">
        <f>[5]Internacional!N318/100</f>
        <v>8.8977272727272734</v>
      </c>
      <c r="R136" s="5">
        <f>[5]Internacional!W318/100</f>
        <v>3.6348863636363635</v>
      </c>
      <c r="S136" s="17">
        <f>[5]Internacional!H318/100</f>
        <v>1.246909090909091</v>
      </c>
      <c r="T136" s="5">
        <f>[5]Internacional!Z318/100</f>
        <v>4.6376136363636364</v>
      </c>
      <c r="U136">
        <f>[6]Mensal!C68</f>
        <v>1972</v>
      </c>
    </row>
    <row r="137" spans="1:21" x14ac:dyDescent="0.25">
      <c r="A137" s="1">
        <v>42461</v>
      </c>
      <c r="B137" s="4">
        <f>'[3]dados mensais - Liquido (R$)'!I141</f>
        <v>1.1571</v>
      </c>
      <c r="C137" s="6">
        <f>[4]Leite_UHT!H144</f>
        <v>2.46</v>
      </c>
      <c r="D137" s="6">
        <f>[4]Leite_em_Pó!H144</f>
        <v>14.674000000000001</v>
      </c>
      <c r="E137" s="6">
        <f>[4]Mussarela!H144</f>
        <v>16.54</v>
      </c>
      <c r="F137" s="5">
        <f>[4]Leite_Spot_mensal!H144</f>
        <v>1.38</v>
      </c>
      <c r="G137" s="5">
        <f>[5]Doméstico!Q265</f>
        <v>78.042500000000018</v>
      </c>
      <c r="H137" s="5">
        <f>[5]Doméstico!X265</f>
        <v>48.918500000000002</v>
      </c>
      <c r="I137" s="5">
        <f>[5]Doméstico!K265</f>
        <v>466.70649999999995</v>
      </c>
      <c r="J137" s="5">
        <f>[5]Doméstico!AB265</f>
        <v>762.82450000000006</v>
      </c>
      <c r="K137" s="23"/>
      <c r="L137" s="23"/>
      <c r="M137" s="23"/>
      <c r="N137" s="23"/>
      <c r="O137">
        <f>[5]Internacional!AM319</f>
        <v>13.701428571428572</v>
      </c>
      <c r="P137" s="20">
        <f>[5]Internacional!AN319</f>
        <v>12.758095238095237</v>
      </c>
      <c r="Q137" s="20">
        <f>[5]Internacional!N319/100</f>
        <v>9.6054999999999993</v>
      </c>
      <c r="R137" s="5">
        <f>[5]Internacional!W319/100</f>
        <v>3.7157499999999999</v>
      </c>
      <c r="S137" s="17">
        <f>[5]Internacional!H319/100</f>
        <v>1.227625</v>
      </c>
      <c r="T137" s="5">
        <f>[5]Internacional!Z319/100</f>
        <v>4.6930000000000005</v>
      </c>
      <c r="U137">
        <f>[6]Mensal!C69</f>
        <v>2084</v>
      </c>
    </row>
    <row r="138" spans="1:21" x14ac:dyDescent="0.25">
      <c r="A138" s="1">
        <v>42491</v>
      </c>
      <c r="B138" s="4">
        <f>'[3]dados mensais - Liquido (R$)'!I142</f>
        <v>1.2164999999999999</v>
      </c>
      <c r="C138" s="6">
        <f>[4]Leite_UHT!H145</f>
        <v>2.69</v>
      </c>
      <c r="D138" s="6">
        <f>[4]Leite_em_Pó!H145</f>
        <v>15.370000000000001</v>
      </c>
      <c r="E138" s="6">
        <f>[4]Mussarela!H145</f>
        <v>17.190000000000001</v>
      </c>
      <c r="F138" s="5">
        <f>[4]Leite_Spot_mensal!H145</f>
        <v>1.41</v>
      </c>
      <c r="G138" s="5">
        <f>[5]Doméstico!Q266</f>
        <v>86.425238095238086</v>
      </c>
      <c r="H138" s="5">
        <f>[5]Doméstico!X266</f>
        <v>51.479047619047627</v>
      </c>
      <c r="I138" s="5">
        <f>[5]Doméstico!K266</f>
        <v>460.36666666666667</v>
      </c>
      <c r="J138" s="5">
        <f>[5]Doméstico!AB266</f>
        <v>791.80333333333328</v>
      </c>
      <c r="K138" s="23"/>
      <c r="L138" s="23"/>
      <c r="M138" s="23"/>
      <c r="N138" s="23"/>
      <c r="O138">
        <f>[5]Internacional!AM320</f>
        <v>12.842857142857142</v>
      </c>
      <c r="P138" s="20">
        <f>[5]Internacional!AN320</f>
        <v>13.21619047619048</v>
      </c>
      <c r="Q138" s="20">
        <f>[5]Internacional!N320/100</f>
        <v>10.5595</v>
      </c>
      <c r="R138" s="5">
        <f>[5]Internacional!W320/100</f>
        <v>3.8865500000000002</v>
      </c>
      <c r="S138" s="17">
        <f>[5]Internacional!H320/100</f>
        <v>1.2794500000000002</v>
      </c>
      <c r="T138" s="5">
        <f>[5]Internacional!Z320/100</f>
        <v>4.6506249999999998</v>
      </c>
      <c r="U138">
        <f>[6]Mensal!C70</f>
        <v>2214</v>
      </c>
    </row>
    <row r="139" spans="1:21" x14ac:dyDescent="0.25">
      <c r="A139" s="1">
        <v>42522</v>
      </c>
      <c r="B139" s="4">
        <f>'[3]dados mensais - Liquido (R$)'!I143</f>
        <v>1.3813</v>
      </c>
      <c r="C139" s="6">
        <f>[4]Leite_UHT!H146</f>
        <v>3.3</v>
      </c>
      <c r="D139" s="6">
        <f>[4]Leite_em_Pó!H146</f>
        <v>16.342000000000002</v>
      </c>
      <c r="E139" s="6">
        <f>[4]Mussarela!H146</f>
        <v>19.34</v>
      </c>
      <c r="F139" s="5">
        <f>[4]Leite_Spot_mensal!H146</f>
        <v>1.62</v>
      </c>
      <c r="G139" s="5">
        <f>[5]Doméstico!Q267</f>
        <v>95.233636363636379</v>
      </c>
      <c r="H139" s="5">
        <f>[5]Doméstico!X267</f>
        <v>48.777272727272724</v>
      </c>
      <c r="I139" s="5">
        <f>[5]Doméstico!K267</f>
        <v>484.87227272727267</v>
      </c>
      <c r="J139" s="5">
        <f>[5]Doméstico!AB267</f>
        <v>893.77454545454555</v>
      </c>
      <c r="K139" s="23"/>
      <c r="L139" s="23"/>
      <c r="M139" s="23"/>
      <c r="N139" s="23"/>
      <c r="O139">
        <f>[5]Internacional!AM321</f>
        <v>13.302272727272729</v>
      </c>
      <c r="P139" s="20">
        <f>[5]Internacional!AN321</f>
        <v>13.845909090909084</v>
      </c>
      <c r="Q139" s="20">
        <f>[5]Internacional!N321/100</f>
        <v>11.443933333333334</v>
      </c>
      <c r="R139" s="5">
        <f>[5]Internacional!W321/100</f>
        <v>4.1028409090909097</v>
      </c>
      <c r="S139" s="17">
        <f>[5]Internacional!H321/100</f>
        <v>1.3573636363636361</v>
      </c>
      <c r="T139" s="5">
        <f>[5]Internacional!Z321/100</f>
        <v>4.7526136363636367</v>
      </c>
      <c r="U139">
        <f>[6]Mensal!C71</f>
        <v>2161.5</v>
      </c>
    </row>
    <row r="140" spans="1:21" x14ac:dyDescent="0.25">
      <c r="A140" s="1">
        <v>42552</v>
      </c>
      <c r="B140" s="4">
        <f>'[3]dados mensais - Liquido (R$)'!I144</f>
        <v>1.5768</v>
      </c>
      <c r="C140" s="6">
        <f>[4]Leite_UHT!H147</f>
        <v>3.53</v>
      </c>
      <c r="D140" s="6">
        <f>[4]Leite_em_Pó!H147</f>
        <v>18.486000000000001</v>
      </c>
      <c r="E140" s="6">
        <f>[4]Mussarela!H147</f>
        <v>22.35</v>
      </c>
      <c r="F140" s="5">
        <f>[4]Leite_Spot_mensal!H147</f>
        <v>1.93</v>
      </c>
      <c r="G140" s="5">
        <f>[5]Doméstico!Q268</f>
        <v>87.464285714285708</v>
      </c>
      <c r="H140" s="5">
        <f>[5]Doméstico!X268</f>
        <v>44.423809523809524</v>
      </c>
      <c r="I140" s="5">
        <f>[5]Doméstico!K268</f>
        <v>498.51666666666671</v>
      </c>
      <c r="J140" s="5">
        <f>[5]Doméstico!AB268</f>
        <v>904.20761904761912</v>
      </c>
      <c r="K140" s="23"/>
      <c r="L140" s="23"/>
      <c r="M140" s="23"/>
      <c r="N140" s="23"/>
      <c r="O140">
        <f>[5]Internacional!AM322</f>
        <v>15.244999999999999</v>
      </c>
      <c r="P140" s="20">
        <f>[5]Internacional!AN322</f>
        <v>15.046000000000001</v>
      </c>
      <c r="Q140" s="20">
        <f>[5]Internacional!N322/100</f>
        <v>10.625</v>
      </c>
      <c r="R140" s="5">
        <f>[5]Internacional!W322/100</f>
        <v>3.4330000000000003</v>
      </c>
      <c r="S140" s="17">
        <f>[5]Internacional!H322/100</f>
        <v>1.4453249999999997</v>
      </c>
      <c r="T140" s="5">
        <f>[5]Internacional!Z322/100</f>
        <v>4.1887499999999998</v>
      </c>
      <c r="U140">
        <f>[6]Mensal!C72</f>
        <v>2071.5</v>
      </c>
    </row>
    <row r="141" spans="1:21" x14ac:dyDescent="0.25">
      <c r="A141" s="1">
        <v>42583</v>
      </c>
      <c r="B141" s="4">
        <f>'[3]dados mensais - Liquido (R$)'!I145</f>
        <v>1.5257000000000001</v>
      </c>
      <c r="C141" s="6">
        <f>[4]Leite_UHT!H148</f>
        <v>3.02</v>
      </c>
      <c r="D141" s="6">
        <f>[4]Leite_em_Pó!H148</f>
        <v>18.16</v>
      </c>
      <c r="E141" s="6">
        <f>[4]Mussarela!H148</f>
        <v>21.57</v>
      </c>
      <c r="F141" s="5">
        <f>[4]Leite_Spot_mensal!H148</f>
        <v>1.76</v>
      </c>
      <c r="G141" s="5">
        <f>[5]Doméstico!Q269</f>
        <v>81.692217391304354</v>
      </c>
      <c r="H141" s="5">
        <f>[5]Doméstico!X269</f>
        <v>45.428695652173921</v>
      </c>
      <c r="I141" s="5">
        <f>[5]Doméstico!K269</f>
        <v>479.03739130434775</v>
      </c>
      <c r="J141" s="5">
        <f>[5]Doméstico!AB269</f>
        <v>860.81695652173914</v>
      </c>
      <c r="K141" s="23"/>
      <c r="L141" s="23"/>
      <c r="M141" s="23"/>
      <c r="N141" s="23"/>
      <c r="O141">
        <f>[5]Internacional!AM323</f>
        <v>16.718695652173913</v>
      </c>
      <c r="P141" s="20">
        <f>[5]Internacional!AN323</f>
        <v>14.726521739130433</v>
      </c>
      <c r="Q141" s="20">
        <f>[5]Internacional!N323/100</f>
        <v>10.078369565217391</v>
      </c>
      <c r="R141" s="5">
        <f>[5]Internacional!W323/100</f>
        <v>3.2304347826086954</v>
      </c>
      <c r="S141" s="17">
        <f>[5]Internacional!H323/100</f>
        <v>1.4108913043478264</v>
      </c>
      <c r="T141" s="5">
        <f>[5]Internacional!Z323/100</f>
        <v>4.0709782608695653</v>
      </c>
      <c r="U141">
        <f>[6]Mensal!C73</f>
        <v>2479.5</v>
      </c>
    </row>
    <row r="142" spans="1:21" x14ac:dyDescent="0.25">
      <c r="A142" s="1">
        <v>42614</v>
      </c>
      <c r="B142" s="4">
        <f>'[3]dados mensais - Liquido (R$)'!I146</f>
        <v>1.3960999999999999</v>
      </c>
      <c r="C142" s="6">
        <f>[4]Leite_UHT!H149</f>
        <v>2.48</v>
      </c>
      <c r="D142" s="6">
        <f>[4]Leite_em_Pó!H149</f>
        <v>17.794</v>
      </c>
      <c r="E142" s="6">
        <f>[4]Mussarela!H149</f>
        <v>19.8</v>
      </c>
      <c r="F142" s="5">
        <f>[4]Leite_Spot_mensal!H149</f>
        <v>1.48</v>
      </c>
      <c r="G142" s="5">
        <f>[5]Doméstico!Q270</f>
        <v>79.499999999999986</v>
      </c>
      <c r="H142" s="5">
        <f>[5]Doméstico!X270</f>
        <v>41.898095238095244</v>
      </c>
      <c r="I142" s="5">
        <f>[5]Doméstico!K270</f>
        <v>502.9466666666666</v>
      </c>
      <c r="J142" s="5">
        <f>[5]Doméstico!AB270</f>
        <v>706.76476190476194</v>
      </c>
      <c r="K142" s="23"/>
      <c r="L142" s="23"/>
      <c r="M142" s="23"/>
      <c r="N142" s="23"/>
      <c r="O142">
        <f>[5]Internacional!AM324</f>
        <v>16.495714285714286</v>
      </c>
      <c r="P142" s="20">
        <f>[5]Internacional!AN324</f>
        <v>14.298571428571428</v>
      </c>
      <c r="Q142" s="20">
        <f>[5]Internacional!N324/100</f>
        <v>9.6860714285714291</v>
      </c>
      <c r="R142" s="5">
        <f>[5]Internacional!W324/100</f>
        <v>3.2890476190476194</v>
      </c>
      <c r="S142" s="17">
        <f>[5]Internacional!H324/100</f>
        <v>1.5156428571428571</v>
      </c>
      <c r="T142" s="5">
        <f>[5]Internacional!Z324/100</f>
        <v>3.909761904761905</v>
      </c>
      <c r="U142">
        <f>[6]Mensal!C74</f>
        <v>2787.5</v>
      </c>
    </row>
    <row r="143" spans="1:21" x14ac:dyDescent="0.25">
      <c r="A143" s="1">
        <v>42644</v>
      </c>
      <c r="B143" s="4">
        <f>'[3]dados mensais - Liquido (R$)'!I147</f>
        <v>1.2331000000000001</v>
      </c>
      <c r="C143" s="6">
        <f>[4]Leite_UHT!H150</f>
        <v>2.2400000000000002</v>
      </c>
      <c r="D143" s="6">
        <f>[4]Leite_em_Pó!H150</f>
        <v>16.956</v>
      </c>
      <c r="E143" s="6">
        <f>[4]Mussarela!H150</f>
        <v>18.079999999999998</v>
      </c>
      <c r="F143" s="5">
        <f>[4]Leite_Spot_mensal!H150</f>
        <v>1.36</v>
      </c>
      <c r="G143" s="5">
        <f>[5]Doméstico!Q271</f>
        <v>76.703499999999991</v>
      </c>
      <c r="H143" s="5">
        <f>[5]Doméstico!X271</f>
        <v>42.115500000000011</v>
      </c>
      <c r="I143" s="5">
        <f>[5]Doméstico!K271</f>
        <v>511.0714999999999</v>
      </c>
      <c r="J143" s="5">
        <f>[5]Doméstico!AB271</f>
        <v>634.19449999999995</v>
      </c>
      <c r="K143" s="23"/>
      <c r="L143" s="23"/>
      <c r="M143" s="23"/>
      <c r="N143" s="23"/>
      <c r="O143">
        <f>[5]Internacional!AM325</f>
        <v>14.997619047619041</v>
      </c>
      <c r="P143" s="20">
        <f>[5]Internacional!AN325</f>
        <v>13.876666666666662</v>
      </c>
      <c r="Q143" s="20">
        <f>[5]Internacional!N325/100</f>
        <v>9.7536904761904761</v>
      </c>
      <c r="R143" s="5">
        <f>[5]Internacional!W325/100</f>
        <v>3.4948809523809525</v>
      </c>
      <c r="S143" s="17">
        <f>[5]Internacional!H325/100</f>
        <v>1.5560476190476189</v>
      </c>
      <c r="T143" s="5">
        <f>[5]Internacional!Z325/100</f>
        <v>4.0877380952380955</v>
      </c>
      <c r="U143">
        <f>[6]Mensal!C75</f>
        <v>2720.5</v>
      </c>
    </row>
    <row r="144" spans="1:21" x14ac:dyDescent="0.25">
      <c r="A144" s="1">
        <v>42675</v>
      </c>
      <c r="B144" s="4">
        <f>'[3]dados mensais - Liquido (R$)'!I148</f>
        <v>1.1910000000000001</v>
      </c>
      <c r="C144" s="6">
        <f>[4]Leite_UHT!H151</f>
        <v>2.13</v>
      </c>
      <c r="D144" s="6">
        <f>[4]Leite_em_Pó!H151</f>
        <v>16.687999999999999</v>
      </c>
      <c r="E144" s="6">
        <f>[4]Mussarela!H151</f>
        <v>16.98</v>
      </c>
      <c r="F144" s="5">
        <f>[4]Leite_Spot_mensal!H151</f>
        <v>1.29</v>
      </c>
      <c r="G144" s="5">
        <f>[5]Doméstico!Q272</f>
        <v>78.187619047619066</v>
      </c>
      <c r="H144" s="5">
        <f>[5]Doméstico!X272</f>
        <v>38.85619047619047</v>
      </c>
      <c r="I144" s="5">
        <f>[5]Doméstico!K272</f>
        <v>557.23714285714289</v>
      </c>
      <c r="J144" s="5">
        <f>[5]Doméstico!AB272</f>
        <v>626.21333333333337</v>
      </c>
      <c r="K144" s="23"/>
      <c r="L144" s="23"/>
      <c r="M144" s="23"/>
      <c r="N144" s="23"/>
      <c r="O144">
        <f>[5]Internacional!AM326</f>
        <v>16.572272727272729</v>
      </c>
      <c r="P144" s="20">
        <f>[5]Internacional!AN326</f>
        <v>13.764090909090914</v>
      </c>
      <c r="Q144" s="20">
        <f>[5]Internacional!N326/100</f>
        <v>10.036790909090909</v>
      </c>
      <c r="R144" s="5">
        <f>[5]Internacional!W326/100</f>
        <v>3.449761904761905</v>
      </c>
      <c r="S144" s="17">
        <f>[5]Internacional!H326/100</f>
        <v>1.6046904761904763</v>
      </c>
      <c r="T144" s="5">
        <f>[5]Internacional!Z326/100</f>
        <v>4.0322619047619046</v>
      </c>
      <c r="U144">
        <f>[6]Mensal!C76</f>
        <v>3370</v>
      </c>
    </row>
    <row r="145" spans="1:21" x14ac:dyDescent="0.25">
      <c r="A145" s="1">
        <v>42705</v>
      </c>
      <c r="B145" s="4">
        <f>'[3]dados mensais - Liquido (R$)'!I149</f>
        <v>1.1884999999999999</v>
      </c>
      <c r="C145" s="6">
        <f>[4]Leite_UHT!H152</f>
        <v>2.15</v>
      </c>
      <c r="D145" s="6">
        <f>[4]Leite_em_Pó!H152</f>
        <v>16.61</v>
      </c>
      <c r="E145" s="6">
        <f>[4]Mussarela!H152</f>
        <v>15.83</v>
      </c>
      <c r="F145" s="5">
        <f>[4]Leite_Spot_mensal!H152</f>
        <v>1.19</v>
      </c>
      <c r="G145" s="5">
        <f>[5]Doméstico!Q273</f>
        <v>78.429047619047623</v>
      </c>
      <c r="H145" s="5">
        <f>[5]Doméstico!X273</f>
        <v>38.32380952380953</v>
      </c>
      <c r="I145" s="5">
        <f>[5]Doméstico!K273</f>
        <v>501.80047619047627</v>
      </c>
      <c r="J145" s="5">
        <f>[5]Doméstico!AB273</f>
        <v>622.10047619047623</v>
      </c>
      <c r="K145" s="23"/>
      <c r="L145" s="23"/>
      <c r="M145" s="23"/>
      <c r="N145" s="23"/>
      <c r="O145">
        <f>[5]Internacional!AM327</f>
        <v>17.213157894736838</v>
      </c>
      <c r="P145" s="20">
        <f>[5]Internacional!AN327</f>
        <v>15.086315789473689</v>
      </c>
      <c r="Q145" s="20">
        <f>[5]Internacional!N327/100</f>
        <v>10.221</v>
      </c>
      <c r="R145" s="5">
        <f>[5]Internacional!W327/100</f>
        <v>3.4975000000000001</v>
      </c>
      <c r="S145" s="17">
        <f>[5]Internacional!H327/100</f>
        <v>1.39025</v>
      </c>
      <c r="T145" s="5">
        <f>[5]Internacional!Z327/100</f>
        <v>3.9646428571428571</v>
      </c>
      <c r="U145">
        <f>[6]Mensal!C77</f>
        <v>3580.5</v>
      </c>
    </row>
    <row r="146" spans="1:21" x14ac:dyDescent="0.25">
      <c r="A146" s="1">
        <v>42736</v>
      </c>
      <c r="B146" s="4">
        <f>'[3]dados mensais - Liquido (R$)'!I150</f>
        <v>1.2152000000000001</v>
      </c>
      <c r="C146" s="6">
        <f>[4]Leite_UHT!H153</f>
        <v>2.23</v>
      </c>
      <c r="D146" s="6">
        <f>[4]Leite_em_Pó!H153</f>
        <v>16.327999999999996</v>
      </c>
      <c r="E146" s="6">
        <f>[4]Mussarela!H153</f>
        <v>15.83</v>
      </c>
      <c r="F146" s="5">
        <f>[4]Leite_Spot_mensal!H153</f>
        <v>1.29</v>
      </c>
      <c r="G146" s="5">
        <f>[5]Doméstico!Q274</f>
        <v>76.033636363636347</v>
      </c>
      <c r="H146" s="5">
        <f>[5]Doméstico!X274</f>
        <v>35.923636363636362</v>
      </c>
      <c r="I146" s="5">
        <f>[5]Doméstico!K274</f>
        <v>514.23181818181808</v>
      </c>
      <c r="J146" s="5">
        <f>[5]Doméstico!AB274</f>
        <v>617.53590909090917</v>
      </c>
      <c r="K146" s="23"/>
      <c r="L146" s="23"/>
      <c r="M146" s="23"/>
      <c r="N146" s="23"/>
      <c r="O146">
        <f>[5]Internacional!AM328</f>
        <v>16.78857142857143</v>
      </c>
      <c r="P146" s="20">
        <f>[5]Internacional!AN328</f>
        <v>16.144761904761896</v>
      </c>
      <c r="Q146" s="20">
        <f>[5]Internacional!N328/100</f>
        <v>10.33075</v>
      </c>
      <c r="R146" s="5">
        <f>[5]Internacional!W328/100</f>
        <v>3.618125</v>
      </c>
      <c r="S146" s="17">
        <f>[5]Internacional!H328/100</f>
        <v>1.4869250000000003</v>
      </c>
      <c r="T146" s="5">
        <f>[5]Internacional!Z328/100</f>
        <v>4.24125</v>
      </c>
      <c r="U146">
        <f>[6]Mensal!C78</f>
        <v>3288.5</v>
      </c>
    </row>
    <row r="147" spans="1:21" x14ac:dyDescent="0.25">
      <c r="A147" s="1">
        <v>42767</v>
      </c>
      <c r="B147" s="4">
        <f>'[3]dados mensais - Liquido (R$)'!I151</f>
        <v>1.2325999999999999</v>
      </c>
      <c r="C147" s="6">
        <f>[4]Leite_UHT!H154</f>
        <v>2.34</v>
      </c>
      <c r="D147" s="6">
        <f>[4]Leite_em_Pó!H154</f>
        <v>16.458000000000002</v>
      </c>
      <c r="E147" s="6">
        <f>[4]Mussarela!H154</f>
        <v>16.14</v>
      </c>
      <c r="F147" s="5">
        <f>[4]Leite_Spot_mensal!H154</f>
        <v>1.34</v>
      </c>
      <c r="G147" s="5">
        <f>[5]Doméstico!Q275</f>
        <v>73.86166666666665</v>
      </c>
      <c r="H147" s="5">
        <f>[5]Doméstico!X275</f>
        <v>36.210000000000008</v>
      </c>
      <c r="I147" s="5">
        <f>[5]Doméstico!K275</f>
        <v>508.65388888888879</v>
      </c>
      <c r="J147" s="5">
        <f>[5]Doméstico!AB275</f>
        <v>600.53722222222223</v>
      </c>
      <c r="K147" s="23"/>
      <c r="L147" s="23"/>
      <c r="M147" s="23"/>
      <c r="N147" s="23"/>
      <c r="O147">
        <f>[5]Internacional!AM329</f>
        <v>16.828947368421051</v>
      </c>
      <c r="P147" s="20">
        <f>[5]Internacional!AN329</f>
        <v>15.751052631578949</v>
      </c>
      <c r="Q147" s="20">
        <f>[5]Internacional!N329/100</f>
        <v>10.378472222222221</v>
      </c>
      <c r="R147" s="5">
        <f>[5]Internacional!W329/100</f>
        <v>3.6949999999999998</v>
      </c>
      <c r="S147" s="17">
        <f>[5]Internacional!H329/100</f>
        <v>1.4537222222222217</v>
      </c>
      <c r="T147" s="5">
        <f>[5]Internacional!Z329/100</f>
        <v>4.3781944444444445</v>
      </c>
      <c r="U147">
        <f>[6]Mensal!C79</f>
        <v>3251</v>
      </c>
    </row>
    <row r="148" spans="1:21" x14ac:dyDescent="0.25">
      <c r="A148" s="1">
        <v>42795</v>
      </c>
      <c r="B148" s="4">
        <f>'[3]dados mensais - Liquido (R$)'!I152</f>
        <v>1.2584</v>
      </c>
      <c r="C148" s="6">
        <f>[4]Leite_UHT!H155</f>
        <v>2.4500000000000002</v>
      </c>
      <c r="D148" s="6">
        <f>[4]Leite_em_Pó!H155</f>
        <v>16.403999999999996</v>
      </c>
      <c r="E148" s="6">
        <f>[4]Mussarela!H155</f>
        <v>16.54</v>
      </c>
      <c r="F148" s="5">
        <f>[4]Leite_Spot_mensal!H155</f>
        <v>1.38</v>
      </c>
      <c r="G148" s="5">
        <f>[5]Doméstico!Q276</f>
        <v>70.006086956521727</v>
      </c>
      <c r="H148" s="5">
        <f>[5]Doméstico!X276</f>
        <v>33.767826086956518</v>
      </c>
      <c r="I148" s="5">
        <f>[5]Doméstico!K276</f>
        <v>485.91782608695655</v>
      </c>
      <c r="J148" s="5">
        <f>[5]Doméstico!AB276</f>
        <v>597.07521739130436</v>
      </c>
      <c r="K148" s="23"/>
      <c r="L148" s="23"/>
      <c r="M148" s="23"/>
      <c r="N148" s="23"/>
      <c r="O148">
        <f>[5]Internacional!AM330</f>
        <v>15.851304347826083</v>
      </c>
      <c r="P148" s="20">
        <f>[5]Internacional!AN330</f>
        <v>14.560000000000004</v>
      </c>
      <c r="Q148" s="20">
        <f>[5]Internacional!N330/100</f>
        <v>9.9634782608695645</v>
      </c>
      <c r="R148" s="5">
        <f>[5]Internacional!W330/100</f>
        <v>3.6278260869565218</v>
      </c>
      <c r="S148" s="17">
        <f>[5]Internacional!H330/100</f>
        <v>1.4027391304347827</v>
      </c>
      <c r="T148" s="5">
        <f>[5]Internacional!Z330/100</f>
        <v>4.2727173913043481</v>
      </c>
      <c r="U148">
        <f>[6]Mensal!C80</f>
        <v>2816</v>
      </c>
    </row>
    <row r="149" spans="1:21" x14ac:dyDescent="0.25">
      <c r="A149" s="1">
        <v>42826</v>
      </c>
      <c r="B149" s="4">
        <f>'[3]dados mensais - Liquido (R$)'!I153</f>
        <v>1.2735000000000001</v>
      </c>
      <c r="C149" s="6">
        <f>[4]Leite_UHT!H156</f>
        <v>2.4900000000000002</v>
      </c>
      <c r="D149" s="6">
        <f>[4]Leite_em_Pó!H156</f>
        <v>16.265999999999998</v>
      </c>
      <c r="E149" s="6">
        <f>[4]Mussarela!H156</f>
        <v>16.809999999999999</v>
      </c>
      <c r="F149" s="5">
        <f>[4]Leite_Spot_mensal!H156</f>
        <v>1.44</v>
      </c>
      <c r="G149" s="5">
        <f>[5]Doméstico!Q277</f>
        <v>65.986666666666665</v>
      </c>
      <c r="H149" s="5">
        <f>[5]Doméstico!X277</f>
        <v>27.874444444444446</v>
      </c>
      <c r="I149" s="5">
        <f>[5]Doméstico!K277</f>
        <v>467.62888888888887</v>
      </c>
      <c r="J149" s="5">
        <f>[5]Doméstico!AB277</f>
        <v>606.71055555555552</v>
      </c>
      <c r="K149" s="23"/>
      <c r="L149" s="23"/>
      <c r="M149" s="23"/>
      <c r="N149" s="23"/>
      <c r="O149">
        <f>[5]Internacional!AM331</f>
        <v>15.284210526315791</v>
      </c>
      <c r="P149" s="20">
        <f>[5]Internacional!AN331</f>
        <v>14.051052631578942</v>
      </c>
      <c r="Q149" s="20">
        <f>[5]Internacional!N331/100</f>
        <v>9.468055555555555</v>
      </c>
      <c r="R149" s="5">
        <f>[5]Internacional!W331/100</f>
        <v>3.632916666666667</v>
      </c>
      <c r="S149" s="17">
        <f>[5]Internacional!H331/100</f>
        <v>1.3589444444444445</v>
      </c>
      <c r="T149" s="5">
        <f>[5]Internacional!Z331/100</f>
        <v>4.2016666666666671</v>
      </c>
      <c r="U149">
        <f>[6]Mensal!C81</f>
        <v>2961</v>
      </c>
    </row>
    <row r="150" spans="1:21" x14ac:dyDescent="0.25">
      <c r="A150" s="1">
        <v>42856</v>
      </c>
      <c r="B150" s="4">
        <f>'[3]dados mensais - Liquido (R$)'!I154</f>
        <v>1.2687999999999999</v>
      </c>
      <c r="C150" s="6">
        <f>[4]Leite_UHT!H157</f>
        <v>2.46</v>
      </c>
      <c r="D150" s="6">
        <f>[4]Leite_em_Pó!H157</f>
        <v>16.036000000000001</v>
      </c>
      <c r="E150" s="6">
        <f>[4]Mussarela!H157</f>
        <v>17.11</v>
      </c>
      <c r="F150" s="5">
        <f>[4]Leite_Spot_mensal!H157</f>
        <v>1.43</v>
      </c>
      <c r="G150" s="5">
        <f>[5]Doméstico!Q278</f>
        <v>68.936818181818182</v>
      </c>
      <c r="H150" s="5">
        <f>[5]Doméstico!X278</f>
        <v>27.764545454545463</v>
      </c>
      <c r="I150" s="5">
        <f>[5]Doméstico!K278</f>
        <v>455.68818181818193</v>
      </c>
      <c r="J150" s="5">
        <f>[5]Doméstico!AB278</f>
        <v>611.69818181818198</v>
      </c>
      <c r="K150" s="23"/>
      <c r="L150" s="23"/>
      <c r="M150" s="23"/>
      <c r="N150" s="23"/>
      <c r="O150">
        <f>[5]Internacional!AM332</f>
        <v>15.534545454545459</v>
      </c>
      <c r="P150" s="20">
        <f>[5]Internacional!AN332</f>
        <v>14.458181818181817</v>
      </c>
      <c r="Q150" s="20">
        <f>[5]Internacional!N332/100</f>
        <v>9.5338636363636358</v>
      </c>
      <c r="R150" s="5">
        <f>[5]Internacional!W332/100</f>
        <v>3.6661363636363635</v>
      </c>
      <c r="S150" s="17">
        <f>[5]Internacional!H332/100</f>
        <v>1.3183409090909093</v>
      </c>
      <c r="T150" s="5">
        <f>[5]Internacional!Z332/100</f>
        <v>4.2978409090909091</v>
      </c>
      <c r="U150">
        <f>[6]Mensal!C82</f>
        <v>3272.5</v>
      </c>
    </row>
    <row r="151" spans="1:21" x14ac:dyDescent="0.25">
      <c r="A151" s="1">
        <v>42887</v>
      </c>
      <c r="B151" s="4">
        <f>'[3]dados mensais - Liquido (R$)'!I155</f>
        <v>1.2343</v>
      </c>
      <c r="C151" s="6">
        <f>[4]Leite_UHT!H158</f>
        <v>2.37</v>
      </c>
      <c r="D151" s="6">
        <f>[4]Leite_em_Pó!H158</f>
        <v>15.634</v>
      </c>
      <c r="E151" s="6">
        <f>[4]Mussarela!H158</f>
        <v>17.04</v>
      </c>
      <c r="F151" s="5">
        <f>[4]Leite_Spot_mensal!H158</f>
        <v>1.38</v>
      </c>
      <c r="G151" s="5">
        <f>[5]Doméstico!Q279</f>
        <v>68.950952380952373</v>
      </c>
      <c r="H151" s="5">
        <f>[5]Doméstico!X279</f>
        <v>26.754761904761907</v>
      </c>
      <c r="I151" s="5">
        <f>[5]Doméstico!K279</f>
        <v>445.85095238095232</v>
      </c>
      <c r="J151" s="5">
        <f>[5]Doméstico!AB279</f>
        <v>629.69952380952373</v>
      </c>
      <c r="K151" s="23"/>
      <c r="L151" s="23"/>
      <c r="M151" s="23"/>
      <c r="N151" s="23"/>
      <c r="O151">
        <f>[5]Internacional!AM333</f>
        <v>16.255000000000003</v>
      </c>
      <c r="P151" s="20">
        <f>[5]Internacional!AN333</f>
        <v>16.019090909090913</v>
      </c>
      <c r="Q151" s="20">
        <f>[5]Internacional!N333/100</f>
        <v>9.2459090909090911</v>
      </c>
      <c r="R151" s="5">
        <f>[5]Internacional!W333/100</f>
        <v>3.7228409090909094</v>
      </c>
      <c r="S151" s="17">
        <f>[5]Internacional!H333/100</f>
        <v>1.2408863636363636</v>
      </c>
      <c r="T151" s="5">
        <f>[5]Internacional!Z333/100</f>
        <v>4.5371590909090909</v>
      </c>
      <c r="U151">
        <f>[6]Mensal!C83</f>
        <v>3082.5</v>
      </c>
    </row>
    <row r="152" spans="1:21" x14ac:dyDescent="0.25">
      <c r="A152" s="1">
        <v>42917</v>
      </c>
      <c r="B152" s="4">
        <f>'[3]dados mensais - Liquido (R$)'!I156</f>
        <v>1.1555</v>
      </c>
      <c r="C152" s="6">
        <f>[4]Leite_UHT!H159</f>
        <v>2.27</v>
      </c>
      <c r="D152" s="6">
        <f>[4]Leite_em_Pó!H159</f>
        <v>15.547999999999998</v>
      </c>
      <c r="E152" s="6">
        <f>[4]Mussarela!H159</f>
        <v>16.600000000000001</v>
      </c>
      <c r="F152" s="5">
        <f>[4]Leite_Spot_mensal!H159</f>
        <v>1.29</v>
      </c>
      <c r="G152" s="5">
        <f>[5]Doméstico!Q280</f>
        <v>72.212380952380954</v>
      </c>
      <c r="H152" s="5">
        <f>[5]Doméstico!X280</f>
        <v>26.356190476190484</v>
      </c>
      <c r="I152" s="5">
        <f>[5]Doméstico!K280</f>
        <v>451.90285714285721</v>
      </c>
      <c r="J152" s="5">
        <f>[5]Doméstico!AB280</f>
        <v>665.40857142857135</v>
      </c>
      <c r="K152" s="23"/>
      <c r="L152" s="23"/>
      <c r="M152" s="23"/>
      <c r="N152" s="23"/>
      <c r="O152">
        <f>[5]Internacional!AM334</f>
        <v>15.703749999999999</v>
      </c>
      <c r="P152" s="20">
        <f>[5]Internacional!AN334</f>
        <v>16.527499999999996</v>
      </c>
      <c r="Q152" s="20">
        <f>[5]Internacional!N334/100</f>
        <v>9.9459999999999997</v>
      </c>
      <c r="R152" s="5">
        <f>[5]Internacional!W334/100</f>
        <v>3.7760000000000002</v>
      </c>
      <c r="S152" s="17">
        <f>[5]Internacional!H334/100</f>
        <v>1.310875</v>
      </c>
      <c r="T152" s="5">
        <f>[5]Internacional!Z334/100</f>
        <v>5.0412499999999998</v>
      </c>
      <c r="U152">
        <f>[6]Mensal!C84</f>
        <v>3112.5</v>
      </c>
    </row>
    <row r="153" spans="1:21" x14ac:dyDescent="0.25">
      <c r="A153" s="1">
        <v>42948</v>
      </c>
      <c r="B153" s="4">
        <f>'[3]dados mensais - Liquido (R$)'!I157</f>
        <v>1.0843</v>
      </c>
      <c r="C153" s="6">
        <f>[4]Leite_UHT!H160</f>
        <v>2.11</v>
      </c>
      <c r="D153" s="6">
        <f>[4]Leite_em_Pó!H160</f>
        <v>15.424000000000001</v>
      </c>
      <c r="E153" s="6">
        <f>[4]Mussarela!H160</f>
        <v>15.87</v>
      </c>
      <c r="F153" s="5">
        <f>[4]Leite_Spot_mensal!H160</f>
        <v>1.2</v>
      </c>
      <c r="G153" s="5">
        <f>[5]Doméstico!Q281</f>
        <v>69.826521739130428</v>
      </c>
      <c r="H153" s="5">
        <f>[5]Doméstico!X281</f>
        <v>26.665217391304346</v>
      </c>
      <c r="I153" s="5">
        <f>[5]Doméstico!K281</f>
        <v>458.76391304347834</v>
      </c>
      <c r="J153" s="5">
        <f>[5]Doméstico!AB281</f>
        <v>666.53130434782611</v>
      </c>
      <c r="K153" s="23"/>
      <c r="L153" s="23"/>
      <c r="M153" s="23"/>
      <c r="N153" s="23"/>
      <c r="O153">
        <f>[5]Internacional!AM335</f>
        <v>16.357391304347825</v>
      </c>
      <c r="P153" s="20">
        <f>[5]Internacional!AN335</f>
        <v>16.638260869565219</v>
      </c>
      <c r="Q153" s="20">
        <f>[5]Internacional!N335/100</f>
        <v>9.4005434782608699</v>
      </c>
      <c r="R153" s="5">
        <f>[5]Internacional!W335/100</f>
        <v>3.531195652173913</v>
      </c>
      <c r="S153" s="17">
        <f>[5]Internacional!H335/100</f>
        <v>1.334304347826087</v>
      </c>
      <c r="T153" s="5">
        <f>[5]Internacional!Z335/100</f>
        <v>4.2886956521739128</v>
      </c>
      <c r="U153">
        <f>[6]Mensal!C85</f>
        <v>3149</v>
      </c>
    </row>
    <row r="154" spans="1:21" x14ac:dyDescent="0.25">
      <c r="A154" s="1">
        <v>42979</v>
      </c>
      <c r="B154" s="4">
        <f>'[3]dados mensais - Liquido (R$)'!I158</f>
        <v>1.0052000000000001</v>
      </c>
      <c r="C154" s="6">
        <f>[4]Leite_UHT!H161</f>
        <v>2.0099999999999998</v>
      </c>
      <c r="D154" s="6">
        <f>[4]Leite_em_Pó!H161</f>
        <v>15.192000000000002</v>
      </c>
      <c r="E154" s="6">
        <f>[4]Mussarela!H161</f>
        <v>15.2</v>
      </c>
      <c r="F154" s="5">
        <f>[4]Leite_Spot_mensal!H161</f>
        <v>1.1200000000000001</v>
      </c>
      <c r="G154" s="5">
        <f>[5]Doméstico!Q282</f>
        <v>70.410999999999987</v>
      </c>
      <c r="H154" s="5">
        <f>[5]Doméstico!X282</f>
        <v>29.107500000000005</v>
      </c>
      <c r="I154" s="5">
        <f>[5]Doméstico!K282</f>
        <v>453.46300000000002</v>
      </c>
      <c r="J154" s="5">
        <f>[5]Doméstico!AB282</f>
        <v>606.75350000000003</v>
      </c>
      <c r="K154" s="23"/>
      <c r="L154" s="23"/>
      <c r="M154" s="23"/>
      <c r="N154" s="23"/>
      <c r="O154">
        <f>[5]Internacional!AM336</f>
        <v>16.300999999999998</v>
      </c>
      <c r="P154" s="20">
        <f>[5]Internacional!AN336</f>
        <v>15.954999999999998</v>
      </c>
      <c r="Q154" s="20">
        <f>[5]Internacional!N336/100</f>
        <v>9.6297368421052632</v>
      </c>
      <c r="R154" s="5">
        <f>[5]Internacional!W336/100</f>
        <v>3.48</v>
      </c>
      <c r="S154" s="17">
        <f>[5]Internacional!H336/100</f>
        <v>1.3247368421052632</v>
      </c>
      <c r="T154" s="5">
        <f>[5]Internacional!Z336/100</f>
        <v>4.3782894736842106</v>
      </c>
      <c r="U154">
        <f>[6]Mensal!C86</f>
        <v>3111</v>
      </c>
    </row>
    <row r="155" spans="1:21" x14ac:dyDescent="0.25">
      <c r="A155" s="1">
        <v>43009</v>
      </c>
      <c r="B155" s="4">
        <f>'[3]dados mensais - Liquido (R$)'!I159</f>
        <v>1.0003</v>
      </c>
      <c r="C155" s="6">
        <f>[4]Leite_UHT!H162</f>
        <v>2.0099999999999998</v>
      </c>
      <c r="D155" s="6">
        <f>[4]Leite_em_Pó!H162</f>
        <v>15.107999999999999</v>
      </c>
      <c r="E155" s="6">
        <f>[4]Mussarela!H162</f>
        <v>14.71</v>
      </c>
      <c r="F155" s="5">
        <f>[4]Leite_Spot_mensal!H162</f>
        <v>1.1000000000000001</v>
      </c>
      <c r="G155" s="5">
        <f>[5]Doméstico!Q283</f>
        <v>71.469523809523807</v>
      </c>
      <c r="H155" s="5">
        <f>[5]Doméstico!X283</f>
        <v>31.257619047619052</v>
      </c>
      <c r="I155" s="5">
        <f>[5]Doméstico!K283</f>
        <v>445.95000000000005</v>
      </c>
      <c r="J155" s="5">
        <f>[5]Doméstico!AB283</f>
        <v>600.93285714285719</v>
      </c>
      <c r="K155" s="23"/>
      <c r="L155" s="23"/>
      <c r="M155" s="23"/>
      <c r="N155" s="23"/>
      <c r="O155">
        <f>[5]Internacional!AM337</f>
        <v>16.656363636363633</v>
      </c>
      <c r="P155" s="20">
        <f>[5]Internacional!AN337</f>
        <v>15.040909090909087</v>
      </c>
      <c r="Q155" s="20">
        <f>[5]Internacional!N337/100</f>
        <v>9.7553571428571431</v>
      </c>
      <c r="R155" s="5">
        <f>[5]Internacional!W337/100</f>
        <v>3.4954761904761904</v>
      </c>
      <c r="S155" s="17">
        <f>[5]Internacional!H337/100</f>
        <v>1.2608809523809523</v>
      </c>
      <c r="T155" s="5">
        <f>[5]Internacional!Z337/100</f>
        <v>4.3489285714285719</v>
      </c>
      <c r="U155">
        <f>[6]Mensal!C87</f>
        <v>3025.5</v>
      </c>
    </row>
    <row r="156" spans="1:21" x14ac:dyDescent="0.25">
      <c r="A156" s="1">
        <v>43040</v>
      </c>
      <c r="B156" s="4">
        <f>'[3]dados mensais - Liquido (R$)'!I160</f>
        <v>1.0005999999999999</v>
      </c>
      <c r="C156" s="6">
        <f>[4]Leite_UHT!H163</f>
        <v>2.0699999999999998</v>
      </c>
      <c r="D156" s="6">
        <f>[4]Leite_em_Pó!H163</f>
        <v>15.597999999999999</v>
      </c>
      <c r="E156" s="6">
        <f>[4]Mussarela!H163</f>
        <v>15.07</v>
      </c>
      <c r="F156" s="5">
        <f>[4]Leite_Spot_mensal!H163</f>
        <v>1.1299999999999999</v>
      </c>
      <c r="G156" s="5">
        <f>[5]Doméstico!Q284</f>
        <v>73.597000000000008</v>
      </c>
      <c r="H156" s="5">
        <f>[5]Doméstico!X284</f>
        <v>31.75</v>
      </c>
      <c r="I156" s="5">
        <f>[5]Doméstico!K284</f>
        <v>452.87650000000014</v>
      </c>
      <c r="J156" s="5">
        <f>[5]Doméstico!AB284</f>
        <v>639.91199999999981</v>
      </c>
      <c r="K156" s="23"/>
      <c r="L156" s="23"/>
      <c r="M156" s="23"/>
      <c r="N156" s="23"/>
      <c r="O156">
        <f>[5]Internacional!AM338</f>
        <v>16.672727272727272</v>
      </c>
      <c r="P156" s="20">
        <f>[5]Internacional!AN338</f>
        <v>13.963636363636361</v>
      </c>
      <c r="Q156" s="20">
        <f>[5]Internacional!N338/100</f>
        <v>9.8332499999999996</v>
      </c>
      <c r="R156" s="5">
        <f>[5]Internacional!W338/100</f>
        <v>3.4281250000000001</v>
      </c>
      <c r="S156" s="17">
        <f>[5]Internacional!H338/100</f>
        <v>1.256875</v>
      </c>
      <c r="T156" s="5">
        <f>[5]Internacional!Z338/100</f>
        <v>4.2206250000000001</v>
      </c>
      <c r="U156">
        <f>[6]Mensal!C88</f>
        <v>2815</v>
      </c>
    </row>
    <row r="157" spans="1:21" x14ac:dyDescent="0.25">
      <c r="A157" s="1">
        <v>43070</v>
      </c>
      <c r="B157" s="4">
        <f>'[3]dados mensais - Liquido (R$)'!I161</f>
        <v>0.98319999999999996</v>
      </c>
      <c r="C157" s="6">
        <f>[4]Leite_UHT!H164</f>
        <v>1.93</v>
      </c>
      <c r="D157" s="6">
        <f>[4]Leite_em_Pó!H164</f>
        <v>15.932000000000002</v>
      </c>
      <c r="E157" s="6">
        <f>[4]Mussarela!H164</f>
        <v>14.8</v>
      </c>
      <c r="F157" s="5">
        <f>[4]Leite_Spot_mensal!H164</f>
        <v>1.1000000000000001</v>
      </c>
      <c r="G157" s="5">
        <f>[5]Doméstico!Q285</f>
        <v>74.237368421052622</v>
      </c>
      <c r="H157" s="5">
        <f>[5]Doméstico!X285</f>
        <v>32.377894736842109</v>
      </c>
      <c r="I157" s="5">
        <f>[5]Doméstico!K285</f>
        <v>447.36263157894734</v>
      </c>
      <c r="J157" s="5">
        <f>[5]Doméstico!AB285</f>
        <v>655.31526315789483</v>
      </c>
      <c r="K157" s="23"/>
      <c r="L157" s="23"/>
      <c r="M157" s="23"/>
      <c r="N157" s="23"/>
      <c r="O157">
        <f>[5]Internacional!AM339</f>
        <v>15.468500000000001</v>
      </c>
      <c r="P157" s="20">
        <f>[5]Internacional!AN339</f>
        <v>13.5845</v>
      </c>
      <c r="Q157" s="20">
        <f>[5]Internacional!N339/100</f>
        <v>9.7201250000000012</v>
      </c>
      <c r="R157" s="5">
        <f>[5]Internacional!W339/100</f>
        <v>3.4455</v>
      </c>
      <c r="S157" s="17">
        <f>[5]Internacional!H339/100</f>
        <v>1.220575</v>
      </c>
      <c r="T157" s="5">
        <f>[5]Internacional!Z339/100</f>
        <v>4.1081250000000002</v>
      </c>
      <c r="U157">
        <f>[6]Mensal!C89</f>
        <v>2792.5</v>
      </c>
    </row>
    <row r="158" spans="1:21" x14ac:dyDescent="0.25">
      <c r="A158" s="1">
        <v>43101</v>
      </c>
      <c r="B158" s="4">
        <f>'[3]dados mensais - Liquido (R$)'!I162</f>
        <v>1.0204</v>
      </c>
      <c r="C158" s="6">
        <f>[4]Leite_UHT!H165</f>
        <v>1.89</v>
      </c>
      <c r="D158" s="6">
        <f>[4]Leite_em_Pó!H165</f>
        <v>16.046000000000003</v>
      </c>
      <c r="E158" s="6">
        <f>[4]Mussarela!H165</f>
        <v>14.84</v>
      </c>
      <c r="F158" s="5">
        <f>[4]Leite_Spot_mensal!H165</f>
        <v>1.08</v>
      </c>
      <c r="G158" s="5">
        <f>[5]Doméstico!Q286</f>
        <v>71.830454545454543</v>
      </c>
      <c r="H158" s="5">
        <f>[5]Doméstico!X286</f>
        <v>32.701818181818183</v>
      </c>
      <c r="I158" s="5">
        <f>[5]Doméstico!K286</f>
        <v>446.42227272727268</v>
      </c>
      <c r="J158" s="5">
        <f>[5]Doméstico!AB286</f>
        <v>666.32681818181834</v>
      </c>
      <c r="K158" s="23"/>
      <c r="L158" s="23"/>
      <c r="M158" s="23"/>
      <c r="N158" s="23"/>
      <c r="O158">
        <f>[5]Internacional!AM340</f>
        <v>14.102500000000001</v>
      </c>
      <c r="P158" s="20">
        <f>[5]Internacional!AN340</f>
        <v>13.3</v>
      </c>
      <c r="Q158" s="20">
        <f>[5]Internacional!N340/100</f>
        <v>9.7123809523809523</v>
      </c>
      <c r="R158" s="5">
        <f>[5]Internacional!W340/100</f>
        <v>3.5272619047619047</v>
      </c>
      <c r="S158" s="17">
        <f>[5]Internacional!H340/100</f>
        <v>1.2409047619047617</v>
      </c>
      <c r="T158" s="5">
        <f>[5]Internacional!Z340/100</f>
        <v>4.3248809523809522</v>
      </c>
      <c r="U158">
        <f>[6]Mensal!C90</f>
        <v>2948</v>
      </c>
    </row>
    <row r="159" spans="1:21" x14ac:dyDescent="0.25">
      <c r="A159" s="1">
        <v>43132</v>
      </c>
      <c r="B159" s="4">
        <f>'[3]dados mensais - Liquido (R$)'!I163</f>
        <v>1.0745</v>
      </c>
      <c r="C159" s="6">
        <f>[4]Leite_UHT!H166</f>
        <v>2.0499999999999998</v>
      </c>
      <c r="D159" s="6">
        <f>[4]Leite_em_Pó!H166</f>
        <v>16.064</v>
      </c>
      <c r="E159" s="6">
        <f>[4]Mussarela!H166</f>
        <v>15.02</v>
      </c>
      <c r="F159" s="5">
        <f>[4]Leite_Spot_mensal!H166</f>
        <v>1.1599999999999999</v>
      </c>
      <c r="G159" s="5">
        <f>[5]Doméstico!Q287</f>
        <v>74.71888888888887</v>
      </c>
      <c r="H159" s="5">
        <f>[5]Doméstico!X287</f>
        <v>34.761111111111113</v>
      </c>
      <c r="I159" s="5">
        <f>[5]Doméstico!K287</f>
        <v>438.3266666666666</v>
      </c>
      <c r="J159" s="5">
        <f>[5]Doméstico!AB287</f>
        <v>671.35833333333335</v>
      </c>
      <c r="K159" s="23"/>
      <c r="L159" s="23"/>
      <c r="M159" s="23"/>
      <c r="N159" s="23"/>
      <c r="O159">
        <f>[5]Internacional!AM341</f>
        <v>13.500555555555557</v>
      </c>
      <c r="P159" s="20">
        <f>[5]Internacional!AN341</f>
        <v>13.066666666666665</v>
      </c>
      <c r="Q159" s="20">
        <f>[5]Internacional!N341/100</f>
        <v>10.13264705882353</v>
      </c>
      <c r="R159" s="5">
        <f>[5]Internacional!W341/100</f>
        <v>3.661617647058824</v>
      </c>
      <c r="S159" s="17">
        <f>[5]Internacional!H341/100</f>
        <v>1.207529411764706</v>
      </c>
      <c r="T159" s="5">
        <f>[5]Internacional!Z341/100</f>
        <v>4.5599999999999996</v>
      </c>
      <c r="U159">
        <f>[6]Mensal!C91</f>
        <v>3236</v>
      </c>
    </row>
    <row r="160" spans="1:21" x14ac:dyDescent="0.25">
      <c r="A160" s="1">
        <v>43160</v>
      </c>
      <c r="B160" s="4">
        <f>'[3]dados mensais - Liquido (R$)'!I164</f>
        <v>1.1574</v>
      </c>
      <c r="C160" s="6">
        <f>[4]Leite_UHT!H167</f>
        <v>2.2599999999999998</v>
      </c>
      <c r="D160" s="6">
        <f>[4]Leite_em_Pó!H167</f>
        <v>15.244</v>
      </c>
      <c r="E160" s="6">
        <f>[4]Mussarela!H167</f>
        <v>15.63</v>
      </c>
      <c r="F160" s="5">
        <f>[4]Leite_Spot_mensal!H167</f>
        <v>1.27</v>
      </c>
      <c r="G160" s="5">
        <f>[5]Doméstico!Q288</f>
        <v>79.394761904761893</v>
      </c>
      <c r="H160" s="5">
        <f>[5]Doméstico!X288</f>
        <v>41.365714285714283</v>
      </c>
      <c r="I160" s="5">
        <f>[5]Doméstico!K288</f>
        <v>429.81809523809517</v>
      </c>
      <c r="J160" s="5">
        <f>[5]Doméstico!AB288</f>
        <v>696.58238095238096</v>
      </c>
      <c r="K160" s="23"/>
      <c r="L160" s="23"/>
      <c r="M160" s="23"/>
      <c r="N160" s="23"/>
      <c r="O160">
        <f>[5]Internacional!AM342</f>
        <v>14.206190476190478</v>
      </c>
      <c r="P160" s="20">
        <f>[5]Internacional!AN342</f>
        <v>13.21952380952381</v>
      </c>
      <c r="Q160" s="20">
        <f>[5]Internacional!N342/100</f>
        <v>10.393452380952381</v>
      </c>
      <c r="R160" s="5">
        <f>[5]Internacional!W342/100</f>
        <v>3.7960714285714285</v>
      </c>
      <c r="S160" s="17">
        <f>[5]Internacional!H342/100</f>
        <v>1.1893333333333331</v>
      </c>
      <c r="T160" s="5">
        <f>[5]Internacional!Z342/100</f>
        <v>4.7471428571428573</v>
      </c>
      <c r="U160">
        <f>[6]Mensal!C92</f>
        <v>3229</v>
      </c>
    </row>
    <row r="161" spans="1:21" x14ac:dyDescent="0.25">
      <c r="A161" s="1">
        <v>43191</v>
      </c>
      <c r="B161" s="4">
        <f>'[3]dados mensais - Liquido (R$)'!I165</f>
        <v>1.2544999999999999</v>
      </c>
      <c r="C161" s="6">
        <f>[4]Leite_UHT!H168</f>
        <v>2.39</v>
      </c>
      <c r="D161" s="6">
        <f>[4]Leite_em_Pó!H168</f>
        <v>14.774000000000001</v>
      </c>
      <c r="E161" s="6">
        <f>[4]Mussarela!H168</f>
        <v>16.02</v>
      </c>
      <c r="F161" s="5">
        <f>[4]Leite_Spot_mensal!H168</f>
        <v>1.42</v>
      </c>
      <c r="G161" s="5">
        <f>[5]Doméstico!Q289</f>
        <v>85.531904761904755</v>
      </c>
      <c r="H161" s="5">
        <f>[5]Doméstico!X289</f>
        <v>39.924285714285716</v>
      </c>
      <c r="I161" s="5">
        <f>[5]Doméstico!K289</f>
        <v>430.71238095238101</v>
      </c>
      <c r="J161" s="5">
        <f>[5]Doméstico!AB289</f>
        <v>784.73333333333335</v>
      </c>
      <c r="K161" s="23"/>
      <c r="L161" s="23"/>
      <c r="M161" s="23"/>
      <c r="N161" s="23"/>
      <c r="O161">
        <f>[5]Internacional!AM343</f>
        <v>14.431904761904761</v>
      </c>
      <c r="P161" s="20">
        <f>[5]Internacional!AN343</f>
        <v>13.51761904761905</v>
      </c>
      <c r="Q161" s="20">
        <f>[5]Internacional!N343/100</f>
        <v>10.376428571428571</v>
      </c>
      <c r="R161" s="5">
        <f>[5]Internacional!W343/100</f>
        <v>3.8548809523809524</v>
      </c>
      <c r="S161" s="17">
        <f>[5]Internacional!H343/100</f>
        <v>1.1704047619047619</v>
      </c>
      <c r="T161" s="5">
        <f>[5]Internacional!Z343/100</f>
        <v>4.7489285714285714</v>
      </c>
      <c r="U161">
        <f>[6]Mensal!C93</f>
        <v>3294.5</v>
      </c>
    </row>
    <row r="162" spans="1:21" x14ac:dyDescent="0.25">
      <c r="A162" s="1">
        <v>43221</v>
      </c>
      <c r="B162" s="4">
        <f>'[3]dados mensais - Liquido (R$)'!I166</f>
        <v>1.296</v>
      </c>
      <c r="C162" s="6">
        <f>[4]Leite_UHT!H169</f>
        <v>2.41</v>
      </c>
      <c r="D162" s="6">
        <f>[4]Leite_em_Pó!H169</f>
        <v>14.741999999999999</v>
      </c>
      <c r="E162" s="6">
        <f>[4]Mussarela!H169</f>
        <v>16.54</v>
      </c>
      <c r="F162" s="5">
        <f>[4]Leite_Spot_mensal!H169</f>
        <v>1.43</v>
      </c>
      <c r="G162" s="5">
        <f>[5]Doméstico!Q290</f>
        <v>86.122857142857129</v>
      </c>
      <c r="H162" s="5">
        <f>[5]Doméstico!X290</f>
        <v>42.685714285714283</v>
      </c>
      <c r="I162" s="5">
        <f>[5]Doméstico!K290</f>
        <v>451.01904761904763</v>
      </c>
      <c r="J162" s="5">
        <f>[5]Doméstico!AB290</f>
        <v>935.15571428571434</v>
      </c>
      <c r="K162" s="23"/>
      <c r="L162" s="23"/>
      <c r="M162" s="23"/>
      <c r="N162" s="23"/>
      <c r="O162">
        <f>[5]Internacional!AM344</f>
        <v>15.14818181818182</v>
      </c>
      <c r="P162" s="20">
        <f>[5]Internacional!AN344</f>
        <v>14.410909090909092</v>
      </c>
      <c r="Q162" s="20">
        <f>[5]Internacional!N344/100</f>
        <v>10.201704545454545</v>
      </c>
      <c r="R162" s="5">
        <f>[5]Internacional!W344/100</f>
        <v>3.9822727272727274</v>
      </c>
      <c r="S162" s="17">
        <f>[5]Internacional!H344/100</f>
        <v>1.1817727272727274</v>
      </c>
      <c r="T162" s="5">
        <f>[5]Internacional!Z344/100</f>
        <v>5.1676136363636367</v>
      </c>
      <c r="U162">
        <f>[6]Mensal!C94</f>
        <v>3228.5</v>
      </c>
    </row>
    <row r="163" spans="1:21" x14ac:dyDescent="0.25">
      <c r="A163" s="1">
        <v>43252</v>
      </c>
      <c r="B163" s="4">
        <f>'[3]dados mensais - Liquido (R$)'!I167</f>
        <v>1.4781</v>
      </c>
      <c r="C163" s="6">
        <f>[4]Leite_UHT!H170</f>
        <v>2.42</v>
      </c>
      <c r="D163" s="6">
        <f>[4]Leite_em_Pó!H170</f>
        <v>15.680000000000001</v>
      </c>
      <c r="E163" s="6">
        <f>[4]Mussarela!H170</f>
        <v>18.77</v>
      </c>
      <c r="F163" s="5">
        <f>[4]Leite_Spot_mensal!H170</f>
        <v>1.57</v>
      </c>
      <c r="G163" s="5">
        <f>[5]Doméstico!Q291</f>
        <v>84.827619047619038</v>
      </c>
      <c r="H163" s="5">
        <f>[5]Doméstico!X291</f>
        <v>40.554285714285712</v>
      </c>
      <c r="I163" s="5">
        <f>[5]Doméstico!K291</f>
        <v>452.51857142857148</v>
      </c>
      <c r="J163" s="5">
        <f>[5]Doméstico!AB291</f>
        <v>1050.1828571428571</v>
      </c>
      <c r="K163" s="23"/>
      <c r="L163" s="23"/>
      <c r="M163" s="23"/>
      <c r="N163" s="23"/>
      <c r="O163">
        <f>[5]Internacional!AM345</f>
        <v>15.329047619047619</v>
      </c>
      <c r="P163" s="20">
        <f>[5]Internacional!AN345</f>
        <v>15.051428571428579</v>
      </c>
      <c r="Q163" s="20">
        <f>[5]Internacional!N345/100</f>
        <v>9.2521428571428572</v>
      </c>
      <c r="R163" s="5">
        <f>[5]Internacional!W345/100</f>
        <v>3.6486904761904757</v>
      </c>
      <c r="S163" s="17">
        <f>[5]Internacional!H345/100</f>
        <v>1.158166666666667</v>
      </c>
      <c r="T163" s="5">
        <f>[5]Internacional!Z345/100</f>
        <v>5.0079761904761906</v>
      </c>
      <c r="U163">
        <f>[6]Mensal!C95</f>
        <v>3197</v>
      </c>
    </row>
    <row r="164" spans="1:21" x14ac:dyDescent="0.25">
      <c r="A164" s="1">
        <v>43282</v>
      </c>
      <c r="B164" s="4">
        <f>'[3]dados mensais - Liquido (R$)'!I168</f>
        <v>1.5466</v>
      </c>
      <c r="C164" s="6">
        <f>[4]Leite_UHT!H171</f>
        <v>2.99</v>
      </c>
      <c r="D164" s="6">
        <f>[4]Leite_em_Pó!H171</f>
        <v>16.704000000000001</v>
      </c>
      <c r="E164" s="6">
        <f>[4]Mussarela!H171</f>
        <v>19.79</v>
      </c>
      <c r="F164" s="5">
        <f>[4]Leite_Spot_mensal!H171</f>
        <v>1.55</v>
      </c>
      <c r="G164" s="5">
        <f>[5]Doméstico!Q292</f>
        <v>88.293636363636367</v>
      </c>
      <c r="H164" s="5">
        <f>[5]Doméstico!X292</f>
        <v>37.215909090909093</v>
      </c>
      <c r="I164" s="5">
        <f>[5]Doméstico!K292</f>
        <v>439.24545454545461</v>
      </c>
      <c r="J164" s="5">
        <f>[5]Doméstico!AB292</f>
        <v>1026.7709090909086</v>
      </c>
      <c r="K164" s="23"/>
      <c r="L164" s="23"/>
      <c r="M164" s="23"/>
      <c r="N164" s="23"/>
      <c r="O164">
        <f>[5]Internacional!AM346</f>
        <v>14.347142857142858</v>
      </c>
      <c r="P164" s="20">
        <f>[5]Internacional!AN346</f>
        <v>14.24714285714286</v>
      </c>
      <c r="Q164" s="20">
        <f>[5]Internacional!N346/100</f>
        <v>8.5065476190476197</v>
      </c>
      <c r="R164" s="5">
        <f>[5]Internacional!W346/100</f>
        <v>3.4915476190476191</v>
      </c>
      <c r="S164" s="17">
        <f>[5]Internacional!H346/100</f>
        <v>1.0911190476190478</v>
      </c>
      <c r="T164" s="5">
        <f>[5]Internacional!Z346/100</f>
        <v>5.0735714285714284</v>
      </c>
      <c r="U164">
        <f>[6]Mensal!C96</f>
        <v>2939</v>
      </c>
    </row>
    <row r="165" spans="1:21" x14ac:dyDescent="0.25">
      <c r="A165" s="1">
        <v>43313</v>
      </c>
      <c r="B165" s="4">
        <f>'[3]dados mensais - Liquido (R$)'!I169</f>
        <v>1.4748000000000001</v>
      </c>
      <c r="C165" s="6">
        <f>[4]Leite_UHT!H172</f>
        <v>2.65</v>
      </c>
      <c r="D165" s="6">
        <f>[4]Leite_em_Pó!H172</f>
        <v>17.425999999999998</v>
      </c>
      <c r="E165" s="6">
        <f>[4]Mussarela!H172</f>
        <v>18.850000000000001</v>
      </c>
      <c r="F165" s="5">
        <f>[4]Leite_Spot_mensal!H172</f>
        <v>1.64</v>
      </c>
      <c r="G165" s="5">
        <f>[5]Doméstico!Q293</f>
        <v>89.910434782608675</v>
      </c>
      <c r="H165" s="5">
        <f>[5]Doméstico!X293</f>
        <v>41.170434782608694</v>
      </c>
      <c r="I165" s="5">
        <f>[5]Doméstico!K293</f>
        <v>421.15521739130423</v>
      </c>
      <c r="J165" s="5">
        <f>[5]Doméstico!AB293</f>
        <v>981.3678260869566</v>
      </c>
      <c r="K165" s="23"/>
      <c r="L165" s="23"/>
      <c r="M165" s="23"/>
      <c r="N165" s="23"/>
      <c r="O165">
        <f>[5]Internacional!AM347</f>
        <v>15.057826086956519</v>
      </c>
      <c r="P165" s="20">
        <f>[5]Internacional!AN347</f>
        <v>14.682608695652174</v>
      </c>
      <c r="Q165" s="20">
        <f>[5]Internacional!N347/100</f>
        <v>8.6180434782608693</v>
      </c>
      <c r="R165" s="5">
        <f>[5]Internacional!W347/100</f>
        <v>3.5833695652173914</v>
      </c>
      <c r="S165" s="17">
        <f>[5]Internacional!H347/100</f>
        <v>1.0285000000000002</v>
      </c>
      <c r="T165" s="5">
        <f>[5]Internacional!Z347/100</f>
        <v>5.3831521739130439</v>
      </c>
      <c r="U165">
        <f>[6]Mensal!C97</f>
        <v>2920.5</v>
      </c>
    </row>
    <row r="166" spans="1:21" x14ac:dyDescent="0.25">
      <c r="A166" s="1">
        <v>43344</v>
      </c>
      <c r="B166" s="4">
        <f>'[3]dados mensais - Liquido (R$)'!I170</f>
        <v>1.4400999999999999</v>
      </c>
      <c r="C166" s="6">
        <f>[4]Leite_UHT!H173</f>
        <v>2.52</v>
      </c>
      <c r="D166" s="6">
        <f>[4]Leite_em_Pó!H173</f>
        <v>17.478000000000002</v>
      </c>
      <c r="E166" s="6">
        <f>[4]Mussarela!H173</f>
        <v>18.329999999999998</v>
      </c>
      <c r="F166" s="5">
        <f>[4]Leite_Spot_mensal!H173</f>
        <v>1.53</v>
      </c>
      <c r="G166" s="5">
        <f>[5]Doméstico!Q294</f>
        <v>95.482631578947391</v>
      </c>
      <c r="H166" s="5">
        <f>[5]Doméstico!X294</f>
        <v>40.306315789473686</v>
      </c>
      <c r="I166" s="5">
        <f>[5]Doméstico!K294</f>
        <v>415.39105263157893</v>
      </c>
      <c r="J166" s="5">
        <f>[5]Doméstico!AB294</f>
        <v>894.27473684210531</v>
      </c>
      <c r="K166" s="23"/>
      <c r="L166" s="23"/>
      <c r="M166" s="23"/>
      <c r="N166" s="23"/>
      <c r="O166">
        <f>[5]Internacional!AM348</f>
        <v>16.189999999999998</v>
      </c>
      <c r="P166" s="20">
        <f>[5]Internacional!AN348</f>
        <v>14.741052631578947</v>
      </c>
      <c r="Q166" s="20">
        <f>[5]Internacional!N348/100</f>
        <v>8.339736842105264</v>
      </c>
      <c r="R166" s="5">
        <f>[5]Internacional!W348/100</f>
        <v>3.523421052631579</v>
      </c>
      <c r="S166" s="17">
        <f>[5]Internacional!H348/100</f>
        <v>0.97626315789473705</v>
      </c>
      <c r="T166" s="5">
        <f>[5]Internacional!Z348/100</f>
        <v>5.03328947368421</v>
      </c>
      <c r="U166">
        <f>[6]Mensal!C98</f>
        <v>2794.5</v>
      </c>
    </row>
    <row r="167" spans="1:21" x14ac:dyDescent="0.25">
      <c r="A167" s="1">
        <v>43374</v>
      </c>
      <c r="B167" s="4">
        <f>'[3]dados mensais - Liquido (R$)'!I171</f>
        <v>1.3624000000000001</v>
      </c>
      <c r="C167" s="6">
        <f>[4]Leite_UHT!H174</f>
        <v>2.42</v>
      </c>
      <c r="D167" s="6">
        <f>[4]Leite_em_Pó!H174</f>
        <v>17.440000000000001</v>
      </c>
      <c r="E167" s="6">
        <f>[4]Mussarela!H174</f>
        <v>18.23</v>
      </c>
      <c r="F167" s="5">
        <f>[4]Leite_Spot_mensal!H174</f>
        <v>1.56</v>
      </c>
      <c r="G167" s="5">
        <f>[5]Doméstico!Q295</f>
        <v>90.534545454545452</v>
      </c>
      <c r="H167" s="5">
        <f>[5]Doméstico!X295</f>
        <v>36.433181818181815</v>
      </c>
      <c r="I167" s="5">
        <f>[5]Doméstico!K295</f>
        <v>441.23090909090917</v>
      </c>
      <c r="J167" s="5">
        <f>[5]Doméstico!AB295</f>
        <v>823.89409090909078</v>
      </c>
      <c r="K167" s="23"/>
      <c r="L167" s="23"/>
      <c r="M167" s="23"/>
      <c r="N167" s="23"/>
      <c r="O167">
        <f>[5]Internacional!AM349</f>
        <v>15.683043478260869</v>
      </c>
      <c r="P167" s="20">
        <f>[5]Internacional!AN349</f>
        <v>15.027826086956519</v>
      </c>
      <c r="Q167" s="20">
        <f>[5]Internacional!N349/100</f>
        <v>8.5967045454545445</v>
      </c>
      <c r="R167" s="5">
        <f>[5]Internacional!W349/100</f>
        <v>3.6810227272727274</v>
      </c>
      <c r="S167" s="17">
        <f>[5]Internacional!H349/100</f>
        <v>1.1493863636363635</v>
      </c>
      <c r="T167" s="5">
        <f>[5]Internacional!Z349/100</f>
        <v>5.1135227272727271</v>
      </c>
      <c r="U167">
        <f>[6]Mensal!C99</f>
        <v>2741</v>
      </c>
    </row>
    <row r="168" spans="1:21" x14ac:dyDescent="0.25">
      <c r="A168" s="1">
        <v>43405</v>
      </c>
      <c r="B168" s="4">
        <f>'[3]dados mensais - Liquido (R$)'!I172</f>
        <v>1.2343999999999999</v>
      </c>
      <c r="C168" s="6">
        <f>[4]Leite_UHT!H175</f>
        <v>2.14</v>
      </c>
      <c r="D168" s="6">
        <f>[4]Leite_em_Pó!H175</f>
        <v>17.334</v>
      </c>
      <c r="E168" s="6">
        <f>[4]Mussarela!H175</f>
        <v>17.52</v>
      </c>
      <c r="F168" s="5">
        <f>[4]Leite_Spot_mensal!H175</f>
        <v>1.18</v>
      </c>
      <c r="G168" s="5">
        <f>[5]Doméstico!Q296</f>
        <v>84.106499999999997</v>
      </c>
      <c r="H168" s="5">
        <f>[5]Doméstico!X296</f>
        <v>36.563499999999998</v>
      </c>
      <c r="I168" s="5">
        <f>[5]Doméstico!K296</f>
        <v>441.59350000000006</v>
      </c>
      <c r="J168" s="5">
        <f>[5]Doméstico!AB296</f>
        <v>821.63649999999996</v>
      </c>
      <c r="K168" s="23"/>
      <c r="L168" s="23"/>
      <c r="M168" s="23"/>
      <c r="N168" s="23"/>
      <c r="O168">
        <f>[5]Internacional!AM350</f>
        <v>14.5435</v>
      </c>
      <c r="P168" s="20">
        <f>[5]Internacional!AN350</f>
        <v>15.035499999999999</v>
      </c>
      <c r="Q168" s="20">
        <f>[5]Internacional!N350/100</f>
        <v>8.7710714285714282</v>
      </c>
      <c r="R168" s="5">
        <f>[5]Internacional!W350/100</f>
        <v>3.6579761904761905</v>
      </c>
      <c r="S168" s="17">
        <f>[5]Internacional!H350/100</f>
        <v>1.1179761904761905</v>
      </c>
      <c r="T168" s="5">
        <f>[5]Internacional!Z350/100</f>
        <v>5.0532142857142857</v>
      </c>
      <c r="U168">
        <f>[6]Mensal!C100</f>
        <v>2627</v>
      </c>
    </row>
    <row r="169" spans="1:21" x14ac:dyDescent="0.25">
      <c r="A169" s="1">
        <v>43435</v>
      </c>
      <c r="B169" s="4">
        <f>'[3]dados mensais - Liquido (R$)'!I173</f>
        <v>1.2836000000000001</v>
      </c>
      <c r="C169" s="6">
        <f>[4]Leite_UHT!H176</f>
        <v>2.11</v>
      </c>
      <c r="D169" s="6">
        <f>[4]Leite_em_Pó!H176</f>
        <v>17.773999999999997</v>
      </c>
      <c r="E169" s="6">
        <f>[4]Mussarela!H176</f>
        <v>17.190000000000001</v>
      </c>
      <c r="F169" s="5">
        <f>[4]Leite_Spot_mensal!H176</f>
        <v>1.21</v>
      </c>
      <c r="G169" s="5">
        <f>[5]Doméstico!Q297</f>
        <v>80.995263157894726</v>
      </c>
      <c r="H169" s="5">
        <f>[5]Doméstico!X297</f>
        <v>37.901578947368421</v>
      </c>
      <c r="I169" s="5">
        <f>[5]Doméstico!K297</f>
        <v>419.66368421052636</v>
      </c>
      <c r="J169" s="5">
        <f>[5]Doméstico!AB297</f>
        <v>837.36789473684223</v>
      </c>
      <c r="K169" s="23"/>
      <c r="L169" s="23"/>
      <c r="M169" s="23"/>
      <c r="N169" s="23"/>
      <c r="O169">
        <f>[5]Internacional!AM351</f>
        <v>13.897368421052635</v>
      </c>
      <c r="P169" s="20">
        <f>[5]Internacional!AN351</f>
        <v>15.018947368421053</v>
      </c>
      <c r="Q169" s="20">
        <f>[5]Internacional!N351/100</f>
        <v>9.001973684210526</v>
      </c>
      <c r="R169" s="5">
        <f>[5]Internacional!W351/100</f>
        <v>3.7610526315789472</v>
      </c>
      <c r="S169" s="17">
        <f>[5]Internacional!H351/100</f>
        <v>1.0002368421052632</v>
      </c>
      <c r="T169" s="5">
        <f>[5]Internacional!Z351/100</f>
        <v>5.1764473684210532</v>
      </c>
      <c r="U169">
        <f>[6]Mensal!C101</f>
        <v>2670.5</v>
      </c>
    </row>
    <row r="170" spans="1:21" x14ac:dyDescent="0.25">
      <c r="A170" s="1">
        <v>43466</v>
      </c>
      <c r="B170" s="4">
        <f>'[3]dados mensais - Liquido (R$)'!I174</f>
        <v>1.4146000000000001</v>
      </c>
      <c r="C170" s="6">
        <f>[4]Leite_UHT!H177</f>
        <v>2.13</v>
      </c>
      <c r="D170" s="6">
        <f>[4]Leite_em_Pó!H177</f>
        <v>17.512000000000004</v>
      </c>
      <c r="E170" s="6">
        <f>[4]Mussarela!H177</f>
        <v>17.25</v>
      </c>
      <c r="F170" s="5">
        <f>[4]Leite_Spot_mensal!H177</f>
        <v>1.61</v>
      </c>
      <c r="G170" s="5">
        <f>[5]Doméstico!Q298</f>
        <v>76.891363636363636</v>
      </c>
      <c r="H170" s="5">
        <f>[5]Doméstico!X298</f>
        <v>38.907272727272726</v>
      </c>
      <c r="I170" s="5">
        <f>[5]Doméstico!K298</f>
        <v>410.87090909090898</v>
      </c>
      <c r="J170" s="5">
        <f>[5]Doméstico!AB298</f>
        <v>864.00727272727272</v>
      </c>
      <c r="K170" s="23"/>
      <c r="L170" s="23"/>
      <c r="M170" s="23"/>
      <c r="N170" s="23"/>
      <c r="O170">
        <f>[5]Internacional!AM352</f>
        <v>14.015238095238095</v>
      </c>
      <c r="P170" s="20">
        <f>[5]Internacional!AN352</f>
        <v>15.457142857142856</v>
      </c>
      <c r="Q170" s="20">
        <f>[5]Internacional!N352/100</f>
        <v>9.0839285714285705</v>
      </c>
      <c r="R170" s="5">
        <f>[5]Internacional!W352/100</f>
        <v>3.7869047619047622</v>
      </c>
      <c r="S170" s="17">
        <f>[5]Internacional!H352/100</f>
        <v>1.0335000000000003</v>
      </c>
      <c r="T170" s="5">
        <f>[5]Internacional!Z352/100</f>
        <v>5.1678571428571436</v>
      </c>
      <c r="U170">
        <f>[6]Mensal!C102</f>
        <v>2741</v>
      </c>
    </row>
    <row r="171" spans="1:21" x14ac:dyDescent="0.25">
      <c r="A171" s="1">
        <v>43497</v>
      </c>
      <c r="B171" s="4">
        <f>'[3]dados mensais - Liquido (R$)'!I175</f>
        <v>1.4783999999999999</v>
      </c>
      <c r="C171" s="6">
        <f>[4]Leite_UHT!H178</f>
        <v>2.17</v>
      </c>
      <c r="D171" s="6">
        <f>[4]Leite_em_Pó!H178</f>
        <v>17.86</v>
      </c>
      <c r="E171" s="6">
        <f>[4]Mussarela!H178</f>
        <v>17.760000000000002</v>
      </c>
      <c r="F171" s="5">
        <f>[4]Leite_Spot_mensal!H178</f>
        <v>1.65</v>
      </c>
      <c r="G171" s="5">
        <f>[5]Doméstico!Q299</f>
        <v>77.733000000000004</v>
      </c>
      <c r="H171" s="5">
        <f>[5]Doméstico!X299</f>
        <v>40.893500000000003</v>
      </c>
      <c r="I171" s="5">
        <f>[5]Doméstico!K299</f>
        <v>407.69799999999998</v>
      </c>
      <c r="J171" s="5">
        <f>[5]Doméstico!AB299</f>
        <v>897.78649999999993</v>
      </c>
      <c r="K171" s="23"/>
      <c r="L171" s="23"/>
      <c r="M171" s="23"/>
      <c r="N171" s="23"/>
      <c r="O171">
        <f>[5]Internacional!AM353</f>
        <v>14.03736842105263</v>
      </c>
      <c r="P171" s="20">
        <f>[5]Internacional!AN353</f>
        <v>15.868947368421052</v>
      </c>
      <c r="Q171" s="20">
        <f>[5]Internacional!N353/100</f>
        <v>9.1036842105263158</v>
      </c>
      <c r="R171" s="5">
        <f>[5]Internacional!W353/100</f>
        <v>3.7378947368421054</v>
      </c>
      <c r="S171" s="17">
        <f>[5]Internacional!H353/100</f>
        <v>0.9947631578947369</v>
      </c>
      <c r="T171" s="5">
        <f>[5]Internacional!Z353/100</f>
        <v>4.9946052631578945</v>
      </c>
      <c r="U171">
        <f>[6]Mensal!C103</f>
        <v>3024.5</v>
      </c>
    </row>
    <row r="172" spans="1:21" x14ac:dyDescent="0.25">
      <c r="A172" s="1">
        <v>43525</v>
      </c>
      <c r="B172" s="4">
        <f>'[3]dados mensais - Liquido (R$)'!I176</f>
        <v>1.492</v>
      </c>
      <c r="C172" s="6">
        <f>[4]Leite_UHT!H179</f>
        <v>2.2200000000000002</v>
      </c>
      <c r="D172" s="6">
        <f>[4]Leite_em_Pó!H179</f>
        <v>17.861999999999998</v>
      </c>
      <c r="E172" s="6">
        <f>[4]Mussarela!H179</f>
        <v>18.22</v>
      </c>
      <c r="F172" s="5">
        <f>[4]Leite_Spot_mensal!H179</f>
        <v>1.47</v>
      </c>
      <c r="G172" s="5">
        <f>[5]Doméstico!Q300</f>
        <v>78.274210526315784</v>
      </c>
      <c r="H172" s="5">
        <f>[5]Doméstico!X300</f>
        <v>39.823157894736845</v>
      </c>
      <c r="I172" s="5">
        <f>[5]Doméstico!K300</f>
        <v>395.60842105263157</v>
      </c>
      <c r="J172" s="5">
        <f>[5]Doméstico!AB300</f>
        <v>902.77631578947387</v>
      </c>
      <c r="K172" s="23"/>
      <c r="L172" s="23"/>
      <c r="M172" s="23"/>
      <c r="N172" s="23"/>
      <c r="O172">
        <f>[5]Internacional!AM354</f>
        <v>15.024285714285714</v>
      </c>
      <c r="P172" s="20">
        <f>[5]Internacional!AN354</f>
        <v>15.796666666666665</v>
      </c>
      <c r="Q172" s="20">
        <f>[5]Internacional!N354/100</f>
        <v>8.9603571428571431</v>
      </c>
      <c r="R172" s="5">
        <f>[5]Internacional!W354/100</f>
        <v>3.6663095238095242</v>
      </c>
      <c r="S172" s="17">
        <f>[5]Internacional!H354/100</f>
        <v>0.94488095238095238</v>
      </c>
      <c r="T172" s="5">
        <f>[5]Internacional!Z354/100</f>
        <v>4.5333333333333332</v>
      </c>
      <c r="U172">
        <f>[6]Mensal!C104</f>
        <v>3251.5</v>
      </c>
    </row>
    <row r="173" spans="1:21" x14ac:dyDescent="0.25">
      <c r="A173" s="1">
        <v>43556</v>
      </c>
      <c r="B173" s="4">
        <f>'[3]dados mensais - Liquido (R$)'!I177</f>
        <v>1.5175000000000001</v>
      </c>
      <c r="C173" s="6">
        <f>[4]Leite_UHT!H180</f>
        <v>2.2799999999999998</v>
      </c>
      <c r="D173" s="6">
        <f>[4]Leite_em_Pó!H180</f>
        <v>17.91</v>
      </c>
      <c r="E173" s="6">
        <f>[4]Mussarela!H180</f>
        <v>18.059999999999999</v>
      </c>
      <c r="F173" s="5">
        <f>[4]Leite_Spot_mensal!H180</f>
        <v>1.5</v>
      </c>
      <c r="G173" s="5">
        <f>[5]Doméstico!Q301</f>
        <v>76.562857142857141</v>
      </c>
      <c r="H173" s="5">
        <f>[5]Doméstico!X301</f>
        <v>36.422380952380941</v>
      </c>
      <c r="I173" s="5">
        <f>[5]Doméstico!K301</f>
        <v>384.35285714285715</v>
      </c>
      <c r="J173" s="5">
        <f>[5]Doméstico!AB301</f>
        <v>890.91428571428571</v>
      </c>
      <c r="K173" s="23"/>
      <c r="L173" s="23"/>
      <c r="M173" s="23"/>
      <c r="N173" s="23"/>
      <c r="O173">
        <f>[5]Internacional!AM355</f>
        <v>15.797142857142857</v>
      </c>
      <c r="P173" s="20">
        <f>[5]Internacional!AN355</f>
        <v>15.831428571428573</v>
      </c>
      <c r="Q173" s="20">
        <f>[5]Internacional!N355/100</f>
        <v>8.824761904761905</v>
      </c>
      <c r="R173" s="5">
        <f>[5]Internacional!W355/100</f>
        <v>3.5770238095238098</v>
      </c>
      <c r="S173" s="17">
        <f>[5]Internacional!H355/100</f>
        <v>0.91869047619047606</v>
      </c>
      <c r="T173" s="5">
        <f>[5]Internacional!Z355/100</f>
        <v>4.5054761904761902</v>
      </c>
      <c r="U173">
        <f>[6]Mensal!C105</f>
        <v>3278</v>
      </c>
    </row>
    <row r="174" spans="1:21" x14ac:dyDescent="0.25">
      <c r="A174" s="1">
        <v>43586</v>
      </c>
      <c r="B174" s="4">
        <f>'[3]dados mensais - Liquido (R$)'!I178</f>
        <v>1.5278</v>
      </c>
      <c r="C174" s="6">
        <f>[4]Leite_UHT!H181</f>
        <v>2.31</v>
      </c>
      <c r="D174" s="6">
        <f>[4]Leite_em_Pó!H181</f>
        <v>17.968</v>
      </c>
      <c r="E174" s="6">
        <f>[4]Mussarela!H181</f>
        <v>17.97</v>
      </c>
      <c r="F174" s="5">
        <f>[4]Leite_Spot_mensal!H181</f>
        <v>1.67</v>
      </c>
      <c r="G174" s="5">
        <f>[5]Doméstico!Q302</f>
        <v>78.36090909090909</v>
      </c>
      <c r="H174" s="5">
        <f>[5]Doméstico!X302</f>
        <v>34.837272727272733</v>
      </c>
      <c r="I174" s="5">
        <f>[5]Doméstico!K302</f>
        <v>389.04090909090917</v>
      </c>
      <c r="J174" s="5">
        <f>[5]Doméstico!AB302</f>
        <v>868.25590909090931</v>
      </c>
      <c r="K174" s="23"/>
      <c r="L174" s="23"/>
      <c r="M174" s="23"/>
      <c r="N174" s="23"/>
      <c r="O174">
        <f>[5]Internacional!AM356</f>
        <v>16.325909090909093</v>
      </c>
      <c r="P174" s="20">
        <f>[5]Internacional!AN356</f>
        <v>16.227272727272723</v>
      </c>
      <c r="Q174" s="20">
        <f>[5]Internacional!N356/100</f>
        <v>8.3092045454545449</v>
      </c>
      <c r="R174" s="5">
        <f>[5]Internacional!W356/100</f>
        <v>3.7976136363636361</v>
      </c>
      <c r="S174" s="17">
        <f>[5]Internacional!H356/100</f>
        <v>0.91734090909090893</v>
      </c>
      <c r="T174" s="5">
        <f>[5]Internacional!Z356/100</f>
        <v>4.5773863636363634</v>
      </c>
      <c r="U174">
        <f>[6]Mensal!C106</f>
        <v>3214.5</v>
      </c>
    </row>
    <row r="175" spans="1:21" x14ac:dyDescent="0.25">
      <c r="A175" s="1">
        <v>43617</v>
      </c>
      <c r="B175" s="4">
        <f>'[3]dados mensais - Liquido (R$)'!I179</f>
        <v>1.4064000000000001</v>
      </c>
      <c r="C175" s="6">
        <f>[4]Leite_UHT!H182</f>
        <v>2.2799999999999998</v>
      </c>
      <c r="D175" s="6">
        <f>[4]Leite_em_Pó!H182</f>
        <v>17.82</v>
      </c>
      <c r="E175" s="6">
        <f>[4]Mussarela!H182</f>
        <v>17.62</v>
      </c>
      <c r="F175" s="5">
        <f>[4]Leite_Spot_mensal!H182</f>
        <v>1.46</v>
      </c>
      <c r="G175" s="5">
        <f>[5]Doméstico!Q303</f>
        <v>81.898421052631562</v>
      </c>
      <c r="H175" s="5">
        <f>[5]Doméstico!X303</f>
        <v>38.036315789473683</v>
      </c>
      <c r="I175" s="5">
        <f>[5]Doméstico!K303</f>
        <v>411.93631578947367</v>
      </c>
      <c r="J175" s="5">
        <f>[5]Doméstico!AB303</f>
        <v>868.19421052631594</v>
      </c>
      <c r="K175" s="23"/>
      <c r="L175" s="23"/>
      <c r="M175" s="23"/>
      <c r="N175" s="23"/>
      <c r="O175">
        <f>[5]Internacional!AM357</f>
        <v>16.305499999999999</v>
      </c>
      <c r="P175" s="20">
        <f>[5]Internacional!AN357</f>
        <v>16.743000000000006</v>
      </c>
      <c r="Q175" s="20">
        <f>[5]Internacional!N357/100</f>
        <v>8.8889999999999993</v>
      </c>
      <c r="R175" s="5">
        <f>[5]Internacional!W357/100</f>
        <v>4.3522500000000006</v>
      </c>
      <c r="S175" s="17">
        <f>[5]Internacional!H357/100</f>
        <v>1.00705</v>
      </c>
      <c r="T175" s="5">
        <f>[5]Internacional!Z357/100</f>
        <v>5.2483749999999993</v>
      </c>
      <c r="U175">
        <f>[6]Mensal!C107</f>
        <v>3072</v>
      </c>
    </row>
    <row r="176" spans="1:21" x14ac:dyDescent="0.25">
      <c r="A176" s="1">
        <v>43647</v>
      </c>
      <c r="B176" s="4">
        <f>'[3]dados mensais - Liquido (R$)'!I180</f>
        <v>1.3466</v>
      </c>
      <c r="C176" s="6">
        <f>[4]Leite_UHT!H183</f>
        <v>2.25</v>
      </c>
      <c r="D176" s="6">
        <f>[4]Leite_em_Pó!H183</f>
        <v>17.634</v>
      </c>
      <c r="E176" s="6">
        <f>[4]Mussarela!H183</f>
        <v>17.11</v>
      </c>
      <c r="F176" s="5">
        <f>[4]Leite_Spot_mensal!H183</f>
        <v>1.25</v>
      </c>
      <c r="G176" s="5">
        <f>[5]Doméstico!Q304</f>
        <v>78.817391304347836</v>
      </c>
      <c r="H176" s="5">
        <f>[5]Doméstico!X304</f>
        <v>37.095652173913045</v>
      </c>
      <c r="I176" s="5">
        <f>[5]Doméstico!K304</f>
        <v>423.66782608695655</v>
      </c>
      <c r="J176" s="5">
        <f>[5]Doméstico!AB304</f>
        <v>872.87478260869545</v>
      </c>
      <c r="K176" s="23"/>
      <c r="L176" s="23"/>
      <c r="M176" s="23"/>
      <c r="N176" s="23"/>
      <c r="O176">
        <f>[5]Internacional!AM358</f>
        <v>17.211111111111112</v>
      </c>
      <c r="P176" s="20">
        <f>[5]Internacional!AN358</f>
        <v>16.897777777777776</v>
      </c>
      <c r="Q176" s="20">
        <f>[5]Internacional!N358/100</f>
        <v>8.8578409090909087</v>
      </c>
      <c r="R176" s="5">
        <f>[5]Internacional!W358/100</f>
        <v>4.2704545454545455</v>
      </c>
      <c r="S176" s="17">
        <f>[5]Internacional!H358/100</f>
        <v>1.0485227272727273</v>
      </c>
      <c r="T176" s="5">
        <f>[5]Internacional!Z358/100</f>
        <v>5.0627272727272725</v>
      </c>
      <c r="U176">
        <f>[6]Mensal!C108</f>
        <v>3021.5</v>
      </c>
    </row>
    <row r="177" spans="1:21" x14ac:dyDescent="0.25">
      <c r="A177" s="1">
        <v>43678</v>
      </c>
      <c r="B177" s="4">
        <f>'[3]dados mensais - Liquido (R$)'!I181</f>
        <v>1.3728</v>
      </c>
      <c r="C177" s="6">
        <f>[4]Leite_UHT!H184</f>
        <v>2.33</v>
      </c>
      <c r="D177" s="6">
        <f>[4]Leite_em_Pó!H184</f>
        <v>17.773999999999997</v>
      </c>
      <c r="E177" s="6">
        <f>[4]Mussarela!H184</f>
        <v>17.18</v>
      </c>
      <c r="F177" s="5">
        <f>[4]Leite_Spot_mensal!H184</f>
        <v>1.5</v>
      </c>
      <c r="G177" s="5">
        <f>[5]Doméstico!Q305</f>
        <v>85.083636363636373</v>
      </c>
      <c r="H177" s="5">
        <f>[5]Doméstico!X305</f>
        <v>36.412727272727267</v>
      </c>
      <c r="I177" s="5">
        <f>[5]Doméstico!K305</f>
        <v>408.74318181818182</v>
      </c>
      <c r="J177" s="5">
        <f>[5]Doméstico!AB305</f>
        <v>885.99136363636353</v>
      </c>
      <c r="K177">
        <f>[7]Boletim_Conseleite!C2</f>
        <v>1.1057999999999999</v>
      </c>
      <c r="L177">
        <f>[7]Boletim_Conseleite!D2</f>
        <v>1.1918</v>
      </c>
      <c r="M177" s="23"/>
      <c r="N177">
        <f>[7]Boletim_Conseleite!F2</f>
        <v>1.254</v>
      </c>
      <c r="O177">
        <f>[5]Internacional!AM359</f>
        <v>17.558636363636367</v>
      </c>
      <c r="P177" s="20">
        <f>[5]Internacional!AN359</f>
        <v>16.632727272727276</v>
      </c>
      <c r="Q177" s="20">
        <f>[5]Internacional!N359/100</f>
        <v>8.5627272727272725</v>
      </c>
      <c r="R177" s="5">
        <f>[5]Internacional!W359/100</f>
        <v>3.7685000000000004</v>
      </c>
      <c r="S177" s="17">
        <f>[5]Internacional!H359/100</f>
        <v>0.94570454545454552</v>
      </c>
      <c r="T177" s="5">
        <f>[5]Internacional!Z359/100</f>
        <v>4.7540909090909089</v>
      </c>
      <c r="U177">
        <f>[6]Mensal!C109</f>
        <v>3069.5</v>
      </c>
    </row>
    <row r="178" spans="1:21" x14ac:dyDescent="0.25">
      <c r="A178" s="1">
        <v>43709</v>
      </c>
      <c r="B178" s="4">
        <f>'[3]dados mensais - Liquido (R$)'!I182</f>
        <v>1.3634999999999999</v>
      </c>
      <c r="C178" s="6">
        <f>[4]Leite_UHT!H185</f>
        <v>2.31</v>
      </c>
      <c r="D178" s="6">
        <f>[4]Leite_em_Pó!H185</f>
        <v>17.874000000000002</v>
      </c>
      <c r="E178" s="6">
        <f>[4]Mussarela!H185</f>
        <v>16.989999999999998</v>
      </c>
      <c r="F178" s="5">
        <f>[4]Leite_Spot_mensal!H185</f>
        <v>1.51</v>
      </c>
      <c r="G178" s="5">
        <f>[5]Doméstico!Q306</f>
        <v>86.499999999999986</v>
      </c>
      <c r="H178" s="5">
        <f>[5]Doméstico!X306</f>
        <v>37.6447619047619</v>
      </c>
      <c r="I178" s="5">
        <f>[5]Doméstico!K306</f>
        <v>430.62952380952368</v>
      </c>
      <c r="J178" s="5">
        <f>[5]Doméstico!AB306</f>
        <v>861.8900000000001</v>
      </c>
      <c r="K178">
        <f>[7]Boletim_Conseleite!C3</f>
        <v>1.0991</v>
      </c>
      <c r="L178">
        <f>[7]Boletim_Conseleite!D3</f>
        <v>1.1767000000000001</v>
      </c>
      <c r="M178">
        <f>[7]Boletim_Conseleite!E3</f>
        <v>1.2027000000000001</v>
      </c>
      <c r="N178">
        <f>[7]Boletim_Conseleite!F3</f>
        <v>1.2789999999999999</v>
      </c>
      <c r="O178">
        <f>[5]Internacional!AM360</f>
        <v>18.148499999999995</v>
      </c>
      <c r="P178" s="20">
        <f>[5]Internacional!AN360</f>
        <v>16.379499999999993</v>
      </c>
      <c r="Q178" s="20">
        <f>[5]Internacional!N360/100</f>
        <v>8.34117</v>
      </c>
      <c r="R178" s="5">
        <f>[5]Internacional!W360/100</f>
        <v>3.6216250000000003</v>
      </c>
      <c r="S178" s="17">
        <f>[5]Internacional!H360/100</f>
        <v>0.97920000000000007</v>
      </c>
      <c r="T178" s="5">
        <f>[5]Internacional!Z360/100</f>
        <v>4.7912499999999998</v>
      </c>
      <c r="U178">
        <f>[6]Mensal!C110</f>
        <v>3104.5</v>
      </c>
    </row>
    <row r="179" spans="1:21" x14ac:dyDescent="0.25">
      <c r="A179" s="1">
        <v>43739</v>
      </c>
      <c r="B179" s="4">
        <f>'[3]dados mensais - Liquido (R$)'!I183</f>
        <v>1.3492999999999999</v>
      </c>
      <c r="C179" s="6">
        <f>[4]Leite_UHT!H186</f>
        <v>2.27</v>
      </c>
      <c r="D179" s="6">
        <f>[4]Leite_em_Pó!H186</f>
        <v>17.610000000000003</v>
      </c>
      <c r="E179" s="6">
        <f>[4]Mussarela!H186</f>
        <v>16.989999999999998</v>
      </c>
      <c r="F179" s="5">
        <f>[4]Leite_Spot_mensal!H186</f>
        <v>1.4</v>
      </c>
      <c r="G179" s="5">
        <f>[5]Doméstico!Q307</f>
        <v>88.255217391304356</v>
      </c>
      <c r="H179" s="5">
        <f>[5]Doméstico!X307</f>
        <v>41.50826086956522</v>
      </c>
      <c r="I179" s="5">
        <f>[5]Doméstico!K307</f>
        <v>421.58565217391299</v>
      </c>
      <c r="J179" s="5">
        <f>[5]Doméstico!AB307</f>
        <v>832.56695652173903</v>
      </c>
      <c r="K179">
        <f>[7]Boletim_Conseleite!C4</f>
        <v>1.0945</v>
      </c>
      <c r="L179">
        <f>[7]Boletim_Conseleite!D4</f>
        <v>1.1516</v>
      </c>
      <c r="M179">
        <f>[7]Boletim_Conseleite!E4</f>
        <v>1.0992</v>
      </c>
      <c r="N179">
        <f>[7]Boletim_Conseleite!F4</f>
        <v>1.2597</v>
      </c>
      <c r="O179">
        <f>[5]Internacional!AM361</f>
        <v>18.650000000000002</v>
      </c>
      <c r="P179" s="20">
        <f>[5]Internacional!AN361</f>
        <v>16.430000000000003</v>
      </c>
      <c r="Q179" s="20">
        <f>[5]Internacional!N361/100</f>
        <v>9.2497826086956518</v>
      </c>
      <c r="R179" s="5">
        <f>[5]Internacional!W361/100</f>
        <v>3.8977173913043481</v>
      </c>
      <c r="S179" s="17">
        <f>[5]Internacional!H361/100</f>
        <v>0.97336956521739149</v>
      </c>
      <c r="T179" s="5">
        <f>[5]Internacional!Z361/100</f>
        <v>5.08</v>
      </c>
      <c r="U179">
        <f>[6]Mensal!C111</f>
        <v>3137</v>
      </c>
    </row>
    <row r="180" spans="1:21" x14ac:dyDescent="0.25">
      <c r="A180" s="1">
        <v>43770</v>
      </c>
      <c r="B180" s="4">
        <f>'[3]dados mensais - Liquido (R$)'!I184</f>
        <v>1.3534999999999999</v>
      </c>
      <c r="C180" s="6">
        <f>[4]Leite_UHT!H187</f>
        <v>2.31</v>
      </c>
      <c r="D180" s="6">
        <f>[4]Leite_em_Pó!H187</f>
        <v>17.623999999999999</v>
      </c>
      <c r="E180" s="6">
        <f>[4]Mussarela!H187</f>
        <v>17.350000000000001</v>
      </c>
      <c r="F180" s="5">
        <f>[4]Leite_Spot_mensal!H187</f>
        <v>1.41</v>
      </c>
      <c r="G180" s="5">
        <f>[5]Doméstico!Q308</f>
        <v>89.874500000000012</v>
      </c>
      <c r="H180" s="5">
        <f>[5]Doméstico!X308</f>
        <v>44.541999999999987</v>
      </c>
      <c r="I180" s="5">
        <f>[5]Doméstico!K308</f>
        <v>475.113</v>
      </c>
      <c r="J180" s="5">
        <f>[5]Doméstico!AB308</f>
        <v>849.40400000000011</v>
      </c>
      <c r="K180">
        <f>[7]Boletim_Conseleite!C5</f>
        <v>1.1166</v>
      </c>
      <c r="L180">
        <f>[7]Boletim_Conseleite!D5</f>
        <v>1.1778999999999999</v>
      </c>
      <c r="M180">
        <f>[7]Boletim_Conseleite!E5</f>
        <v>1.2459</v>
      </c>
      <c r="N180">
        <f>[7]Boletim_Conseleite!F5</f>
        <v>1.2688999999999999</v>
      </c>
      <c r="O180">
        <f>[5]Internacional!AM362</f>
        <v>20.240526315789477</v>
      </c>
      <c r="P180" s="20">
        <f>[5]Internacional!AN362</f>
        <v>16.714210526315782</v>
      </c>
      <c r="Q180" s="20">
        <f>[5]Internacional!N362/100</f>
        <v>9.0579761904761895</v>
      </c>
      <c r="R180" s="5">
        <f>[5]Internacional!W362/100</f>
        <v>3.7310690476190471</v>
      </c>
      <c r="S180" s="17">
        <f>[5]Internacional!H362/100</f>
        <v>1.0991428571428576</v>
      </c>
      <c r="T180" s="5">
        <f>[5]Internacional!Z362/100</f>
        <v>5.1657142857142855</v>
      </c>
      <c r="U180">
        <f>[6]Mensal!C112</f>
        <v>3287.5</v>
      </c>
    </row>
    <row r="181" spans="1:21" x14ac:dyDescent="0.25">
      <c r="A181" s="1">
        <v>43800</v>
      </c>
      <c r="B181" s="4">
        <f>'[3]dados mensais - Liquido (R$)'!I185</f>
        <v>1.3683000000000001</v>
      </c>
      <c r="C181" s="6">
        <f>[4]Leite_UHT!H188</f>
        <v>2.36</v>
      </c>
      <c r="D181" s="6">
        <f>[4]Leite_em_Pó!H188</f>
        <v>17.544</v>
      </c>
      <c r="E181" s="6">
        <f>[4]Mussarela!H188</f>
        <v>17.82</v>
      </c>
      <c r="F181" s="5">
        <f>[4]Leite_Spot_mensal!H188</f>
        <v>1.48</v>
      </c>
      <c r="G181" s="5">
        <f>[5]Doméstico!Q309</f>
        <v>87.858421052631584</v>
      </c>
      <c r="H181" s="5">
        <f>[5]Doméstico!X309</f>
        <v>48.159473684210525</v>
      </c>
      <c r="I181" s="5">
        <f>[5]Doméstico!K309</f>
        <v>545.17052631578952</v>
      </c>
      <c r="J181" s="5">
        <f>[5]Doméstico!AB309</f>
        <v>875.33947368421036</v>
      </c>
      <c r="K181">
        <f>[7]Boletim_Conseleite!C6</f>
        <v>1.1095999999999999</v>
      </c>
      <c r="L181">
        <f>[7]Boletim_Conseleite!D6</f>
        <v>1.2226999999999999</v>
      </c>
      <c r="M181">
        <f>[7]Boletim_Conseleite!E6</f>
        <v>1.2748999999999999</v>
      </c>
      <c r="N181">
        <f>[7]Boletim_Conseleite!F6</f>
        <v>1.2887</v>
      </c>
      <c r="O181">
        <f>[5]Internacional!AM363</f>
        <v>19.52375</v>
      </c>
      <c r="P181" s="20">
        <f>[5]Internacional!AN363</f>
        <v>16.729374999999997</v>
      </c>
      <c r="Q181" s="20">
        <f>[5]Internacional!N363/100</f>
        <v>9.0893421052631584</v>
      </c>
      <c r="R181" s="5">
        <f>[5]Internacional!W363/100</f>
        <v>3.7680263157894736</v>
      </c>
      <c r="S181" s="17">
        <f>[5]Internacional!H363/100</f>
        <v>1.2882368421052632</v>
      </c>
      <c r="T181" s="5">
        <f>[5]Internacional!Z363/100</f>
        <v>5.418947368421053</v>
      </c>
      <c r="U181">
        <f>[6]Mensal!C113</f>
        <v>3215</v>
      </c>
    </row>
    <row r="182" spans="1:21" x14ac:dyDescent="0.25">
      <c r="A182" s="1">
        <v>43831</v>
      </c>
      <c r="B182" s="4">
        <f>'[3]dados mensais - Liquido (R$)'!I186</f>
        <v>1.4175</v>
      </c>
      <c r="C182" s="6">
        <f>[4]Leite_UHT!H189</f>
        <v>2.35</v>
      </c>
      <c r="D182" s="6">
        <f>[4]Leite_em_Pó!H189</f>
        <v>17.922000000000004</v>
      </c>
      <c r="E182" s="6">
        <f>[4]Mussarela!H189</f>
        <v>18.13</v>
      </c>
      <c r="F182" s="5">
        <f>[4]Leite_Spot_mensal!H189</f>
        <v>1.55</v>
      </c>
      <c r="G182" s="5">
        <f>[5]Doméstico!Q310</f>
        <v>87.391363636363636</v>
      </c>
      <c r="H182" s="5">
        <f>[5]Doméstico!X310</f>
        <v>51.074545454545451</v>
      </c>
      <c r="I182" s="5">
        <f>[5]Doméstico!K310</f>
        <v>493.03409090909076</v>
      </c>
      <c r="J182" s="5">
        <f>[5]Doméstico!AB310</f>
        <v>908.98045454545456</v>
      </c>
      <c r="K182">
        <f>[7]Boletim_Conseleite!C7</f>
        <v>1.1503000000000001</v>
      </c>
      <c r="L182">
        <f>[7]Boletim_Conseleite!D7</f>
        <v>1.2273000000000001</v>
      </c>
      <c r="M182">
        <f>[7]Boletim_Conseleite!E7</f>
        <v>1.2751999999999999</v>
      </c>
      <c r="N182">
        <f>[7]Boletim_Conseleite!F7</f>
        <v>1.3063</v>
      </c>
      <c r="O182">
        <f>[5]Internacional!AM364</f>
        <v>17.015714285714289</v>
      </c>
      <c r="P182" s="20">
        <f>[5]Internacional!AN364</f>
        <v>16.779523809523806</v>
      </c>
      <c r="Q182" s="20">
        <f>[5]Internacional!N364/100</f>
        <v>9.1738095238095241</v>
      </c>
      <c r="R182" s="5">
        <f>[5]Internacional!W364/100</f>
        <v>3.8573809523809524</v>
      </c>
      <c r="S182" s="17">
        <f>[5]Internacional!H364/100</f>
        <v>1.135904761904762</v>
      </c>
      <c r="T182" s="5">
        <f>[5]Internacional!Z364/100</f>
        <v>5.6145238095238099</v>
      </c>
      <c r="U182">
        <f>[6]Mensal!C114</f>
        <v>3191.5</v>
      </c>
    </row>
    <row r="183" spans="1:21" x14ac:dyDescent="0.25">
      <c r="A183" s="1">
        <v>43862</v>
      </c>
      <c r="B183" s="4">
        <f>'[3]dados mensais - Liquido (R$)'!I187</f>
        <v>1.4376</v>
      </c>
      <c r="C183" s="6">
        <f>[4]Leite_UHT!H190</f>
        <v>2.39</v>
      </c>
      <c r="D183" s="6">
        <f>[4]Leite_em_Pó!H190</f>
        <v>18.34</v>
      </c>
      <c r="E183" s="6">
        <f>[4]Mussarela!H190</f>
        <v>18.28</v>
      </c>
      <c r="F183" s="5">
        <f>[4]Leite_Spot_mensal!H190</f>
        <v>1.55</v>
      </c>
      <c r="G183" s="5">
        <f>[5]Doméstico!Q311</f>
        <v>86.93416666666667</v>
      </c>
      <c r="H183" s="5">
        <f>[5]Doméstico!X311</f>
        <v>51.691111111111113</v>
      </c>
      <c r="I183" s="5">
        <f>[5]Doméstico!K311</f>
        <v>481.90499999999997</v>
      </c>
      <c r="J183" s="5">
        <f>[5]Doméstico!AB311</f>
        <v>973.15222222222235</v>
      </c>
      <c r="K183">
        <f>[7]Boletim_Conseleite!C8</f>
        <v>1.1629</v>
      </c>
      <c r="L183">
        <f>[7]Boletim_Conseleite!D8</f>
        <v>1.2342</v>
      </c>
      <c r="M183">
        <f>[7]Boletim_Conseleite!E8</f>
        <v>1.2946</v>
      </c>
      <c r="N183">
        <f>[7]Boletim_Conseleite!F8</f>
        <v>1.3165</v>
      </c>
      <c r="O183">
        <f>[5]Internacional!AM365</f>
        <v>17.002105263157894</v>
      </c>
      <c r="P183" s="20">
        <f>[5]Internacional!AN365</f>
        <v>16.376315789473683</v>
      </c>
      <c r="Q183" s="20">
        <f>[5]Internacional!N365/100</f>
        <v>8.8673529411764704</v>
      </c>
      <c r="R183" s="5">
        <f>[5]Internacional!W365/100</f>
        <v>3.7804411764705885</v>
      </c>
      <c r="S183" s="17">
        <f>[5]Internacional!H365/100</f>
        <v>1.0344117647058821</v>
      </c>
      <c r="T183" s="5">
        <f>[5]Internacional!Z365/100</f>
        <v>5.5057352941176472</v>
      </c>
      <c r="U183">
        <f>[6]Mensal!C115</f>
        <v>3002.5</v>
      </c>
    </row>
    <row r="184" spans="1:21" x14ac:dyDescent="0.25">
      <c r="A184" s="1">
        <v>43891</v>
      </c>
      <c r="B184" s="4">
        <f>'[3]dados mensais - Liquido (R$)'!I188</f>
        <v>1.4515</v>
      </c>
      <c r="C184" s="6">
        <f>[4]Leite_UHT!H191</f>
        <v>2.4700000000000002</v>
      </c>
      <c r="D184" s="6">
        <f>[4]Leite_em_Pó!H191</f>
        <v>18.606000000000002</v>
      </c>
      <c r="E184" s="6">
        <f>[4]Mussarela!H191</f>
        <v>18.43</v>
      </c>
      <c r="F184" s="5">
        <f>[4]Leite_Spot_mensal!H191</f>
        <v>1.6524999999999999</v>
      </c>
      <c r="G184" s="5">
        <f>[5]Doméstico!Q312</f>
        <v>94.969090909090923</v>
      </c>
      <c r="H184" s="5">
        <f>[5]Doméstico!X312</f>
        <v>57.412272727272722</v>
      </c>
      <c r="I184" s="5">
        <f>[5]Doméstico!K312</f>
        <v>556.28409090909099</v>
      </c>
      <c r="J184" s="5">
        <f>[5]Doméstico!AB312</f>
        <v>1045.8018181818179</v>
      </c>
      <c r="K184">
        <f>[7]Boletim_Conseleite!C9</f>
        <v>1.2333000000000001</v>
      </c>
      <c r="L184">
        <f>[7]Boletim_Conseleite!D9</f>
        <v>1.2974000000000001</v>
      </c>
      <c r="M184">
        <f>[7]Boletim_Conseleite!E9</f>
        <v>1.3376999999999999</v>
      </c>
      <c r="N184">
        <f>[7]Boletim_Conseleite!F9</f>
        <v>1.3580000000000001</v>
      </c>
      <c r="O184">
        <f>[5]Internacional!AM366</f>
        <v>16.410666666666668</v>
      </c>
      <c r="P184" s="20">
        <f>[5]Internacional!AN366</f>
        <v>15.385333333333334</v>
      </c>
      <c r="Q184" s="20">
        <f>[5]Internacional!N366/100</f>
        <v>8.6918181818181814</v>
      </c>
      <c r="R184" s="5">
        <f>[5]Internacional!W366/100</f>
        <v>3.5965909090909092</v>
      </c>
      <c r="S184" s="17">
        <f>[5]Internacional!H366/100</f>
        <v>1.1484545454545456</v>
      </c>
      <c r="T184" s="5">
        <f>[5]Internacional!Z366/100</f>
        <v>5.3476136363636364</v>
      </c>
      <c r="U184">
        <f>[6]Mensal!C116</f>
        <v>2874.5</v>
      </c>
    </row>
    <row r="185" spans="1:21" x14ac:dyDescent="0.25">
      <c r="A185" s="1">
        <v>43922</v>
      </c>
      <c r="B185" s="4">
        <f>'[3]dados mensais - Liquido (R$)'!I189</f>
        <v>1.3783000000000001</v>
      </c>
      <c r="C185" s="6">
        <f>[4]Leite_UHT!H192</f>
        <v>2.59</v>
      </c>
      <c r="D185" s="6">
        <f>[4]Leite_em_Pó!H192</f>
        <v>19.342000000000002</v>
      </c>
      <c r="E185" s="6">
        <f>[4]Mussarela!H192</f>
        <v>18.09</v>
      </c>
      <c r="F185" s="5">
        <f>[4]Leite_Spot_mensal!H192</f>
        <v>1.466</v>
      </c>
      <c r="G185" s="5">
        <f>[5]Doméstico!Q313</f>
        <v>102.2975</v>
      </c>
      <c r="H185" s="5">
        <f>[5]Doméstico!X313</f>
        <v>52.920500000000004</v>
      </c>
      <c r="I185" s="5">
        <f>[5]Doméstico!K313</f>
        <v>584.55949999999996</v>
      </c>
      <c r="J185" s="5">
        <f>[5]Doméstico!AB313</f>
        <v>1174.9389999999999</v>
      </c>
      <c r="K185">
        <f>[7]Boletim_Conseleite!C10</f>
        <v>1.3077000000000001</v>
      </c>
      <c r="L185">
        <f>[7]Boletim_Conseleite!D10</f>
        <v>1.3191999999999999</v>
      </c>
      <c r="M185">
        <f>[7]Boletim_Conseleite!E10</f>
        <v>1.3720000000000001</v>
      </c>
      <c r="N185">
        <f>[7]Boletim_Conseleite!F10</f>
        <v>1.413</v>
      </c>
      <c r="O185">
        <f>[5]Internacional!AM367</f>
        <v>13.418095238095237</v>
      </c>
      <c r="P185" s="20">
        <f>[5]Internacional!AN367</f>
        <v>11.34380952380952</v>
      </c>
      <c r="Q185" s="20">
        <f>[5]Internacional!N367/100</f>
        <v>8.4366666666666656</v>
      </c>
      <c r="R185" s="5">
        <f>[5]Internacional!W367/100</f>
        <v>3.2090476190476194</v>
      </c>
      <c r="S185" s="17">
        <f>[5]Internacional!H367/100</f>
        <v>1.1377619047619048</v>
      </c>
      <c r="T185" s="5">
        <f>[5]Internacional!Z367/100</f>
        <v>5.4130952380952388</v>
      </c>
      <c r="U185">
        <f>[6]Mensal!C117</f>
        <v>2763.5</v>
      </c>
    </row>
    <row r="186" spans="1:21" x14ac:dyDescent="0.25">
      <c r="A186" s="1">
        <v>43952</v>
      </c>
      <c r="B186" s="4">
        <f>'[3]dados mensais - Liquido (R$)'!I190</f>
        <v>1.5135000000000001</v>
      </c>
      <c r="C186" s="6">
        <f>[4]Leite_UHT!H193</f>
        <v>2.57</v>
      </c>
      <c r="D186" s="6">
        <f>[4]Leite_em_Pó!H193</f>
        <v>19.399999999999999</v>
      </c>
      <c r="E186" s="6">
        <f>[4]Mussarela!H193</f>
        <v>18.399999999999999</v>
      </c>
      <c r="F186" s="5">
        <f>[4]Leite_Spot_mensal!H193</f>
        <v>1.62</v>
      </c>
      <c r="G186" s="5">
        <f>[5]Doméstico!Q314</f>
        <v>110.40800000000002</v>
      </c>
      <c r="H186" s="5">
        <f>[5]Doméstico!X314</f>
        <v>50.116499999999995</v>
      </c>
      <c r="I186" s="5">
        <f>[5]Doméstico!K314</f>
        <v>574.15849999999989</v>
      </c>
      <c r="J186" s="5">
        <f>[5]Doméstico!AB314</f>
        <v>1265.6894999999997</v>
      </c>
      <c r="K186">
        <f>[7]Boletim_Conseleite!C11</f>
        <v>1.2629999999999999</v>
      </c>
      <c r="L186">
        <f>[7]Boletim_Conseleite!D11</f>
        <v>1.3090999999999999</v>
      </c>
      <c r="M186">
        <f>[7]Boletim_Conseleite!E11</f>
        <v>1.3046</v>
      </c>
      <c r="N186">
        <f>[7]Boletim_Conseleite!F11</f>
        <v>1.3595999999999999</v>
      </c>
      <c r="O186">
        <f>[5]Internacional!AM368</f>
        <v>11.9505</v>
      </c>
      <c r="P186" s="20">
        <f>[5]Internacional!AN368</f>
        <v>10.468000000000004</v>
      </c>
      <c r="Q186" s="20">
        <f>[5]Internacional!N368/100</f>
        <v>8.4186249999999987</v>
      </c>
      <c r="R186" s="5">
        <f>[5]Internacional!W368/100</f>
        <v>3.1869999999999998</v>
      </c>
      <c r="S186" s="17">
        <f>[5]Internacional!H368/100</f>
        <v>1.05165</v>
      </c>
      <c r="T186" s="5">
        <f>[5]Internacional!Z368/100</f>
        <v>5.1514999999999995</v>
      </c>
      <c r="U186">
        <f>[6]Mensal!C118</f>
        <v>2711</v>
      </c>
    </row>
    <row r="187" spans="1:21" x14ac:dyDescent="0.25">
      <c r="A187" s="1">
        <v>43983</v>
      </c>
      <c r="B187" s="4">
        <f>'[3]dados mensais - Liquido (R$)'!I191</f>
        <v>1.7573000000000001</v>
      </c>
      <c r="C187" s="6">
        <f>[4]Leite_UHT!H194</f>
        <v>2.93</v>
      </c>
      <c r="D187" s="6">
        <f>[4]Leite_em_Pó!H194</f>
        <v>19.731999999999999</v>
      </c>
      <c r="E187" s="6">
        <f>[4]Mussarela!H194</f>
        <v>21.13</v>
      </c>
      <c r="F187" s="5">
        <f>[4]Leite_Spot_mensal!H194</f>
        <v>2.2766666666666668</v>
      </c>
      <c r="G187" s="5">
        <f>[5]Doméstico!Q315</f>
        <v>103.43476190476188</v>
      </c>
      <c r="H187" s="5">
        <f>[5]Doméstico!X315</f>
        <v>47.755238095238091</v>
      </c>
      <c r="I187" s="5">
        <f>[5]Doméstico!K315</f>
        <v>483.2490476190477</v>
      </c>
      <c r="J187" s="5">
        <f>[5]Doméstico!AB315</f>
        <v>1246.5399999999997</v>
      </c>
      <c r="K187">
        <f>[7]Boletim_Conseleite!C12</f>
        <v>1.3989</v>
      </c>
      <c r="L187">
        <f>[7]Boletim_Conseleite!D12</f>
        <v>1.5176000000000001</v>
      </c>
      <c r="M187">
        <f>[7]Boletim_Conseleite!E12</f>
        <v>1.5974999999999999</v>
      </c>
      <c r="N187">
        <f>[7]Boletim_Conseleite!F12</f>
        <v>1.5609999999999999</v>
      </c>
      <c r="O187">
        <f>[5]Internacional!AM369</f>
        <v>19.857272727272729</v>
      </c>
      <c r="P187" s="20">
        <f>[5]Internacional!AN369</f>
        <v>13.251363636363635</v>
      </c>
      <c r="Q187" s="20">
        <f>[5]Internacional!N369/100</f>
        <v>8.6720454545454544</v>
      </c>
      <c r="R187" s="5">
        <f>[5]Internacional!W369/100</f>
        <v>3.2761363636363638</v>
      </c>
      <c r="S187" s="17">
        <f>[5]Internacional!H369/100</f>
        <v>0.96710227272727289</v>
      </c>
      <c r="T187" s="5">
        <f>[5]Internacional!Z369/100</f>
        <v>4.9729545454545452</v>
      </c>
      <c r="U187">
        <f>[6]Mensal!C119</f>
        <v>2795</v>
      </c>
    </row>
    <row r="188" spans="1:21" x14ac:dyDescent="0.25">
      <c r="A188" s="1">
        <v>44013</v>
      </c>
      <c r="B188" s="4">
        <f>'[3]dados mensais - Liquido (R$)'!I192</f>
        <v>1.9425999999999999</v>
      </c>
      <c r="C188" s="6">
        <f>[4]Leite_UHT!H195</f>
        <v>3.1</v>
      </c>
      <c r="D188" s="6">
        <f>[4]Leite_em_Pó!H195</f>
        <v>20.228000000000002</v>
      </c>
      <c r="E188" s="6">
        <f>[4]Mussarela!H195</f>
        <v>24.31</v>
      </c>
      <c r="F188" s="5">
        <f>[4]Leite_Spot_mensal!H195</f>
        <v>2.3533333333333335</v>
      </c>
      <c r="G188" s="5">
        <f>[5]Doméstico!Q316</f>
        <v>116.05434782608698</v>
      </c>
      <c r="H188" s="5">
        <f>[5]Doméstico!X316</f>
        <v>49.699999999999996</v>
      </c>
      <c r="I188" s="5">
        <f>[5]Doméstico!K316</f>
        <v>505.97478260869559</v>
      </c>
      <c r="J188" s="5">
        <f>[5]Doméstico!AB316</f>
        <v>1226.151304347826</v>
      </c>
      <c r="K188">
        <f>[7]Boletim_Conseleite!C13</f>
        <v>1.4525999999999999</v>
      </c>
      <c r="L188">
        <f>[7]Boletim_Conseleite!D13</f>
        <v>1.5588</v>
      </c>
      <c r="M188">
        <f>[7]Boletim_Conseleite!E13</f>
        <v>1.7306999999999999</v>
      </c>
      <c r="N188">
        <f>[7]Boletim_Conseleite!F13</f>
        <v>1.627</v>
      </c>
      <c r="O188">
        <f>[5]Internacional!AM370</f>
        <v>24.098181818181821</v>
      </c>
      <c r="P188" s="20">
        <f>[5]Internacional!AN370</f>
        <v>13.91818181818182</v>
      </c>
      <c r="Q188" s="20">
        <f>[5]Internacional!N370/100</f>
        <v>8.9521590909090918</v>
      </c>
      <c r="R188" s="5">
        <f>[5]Internacional!W370/100</f>
        <v>3.3206818181818183</v>
      </c>
      <c r="S188" s="17">
        <f>[5]Internacional!H370/100</f>
        <v>1.0327045454545454</v>
      </c>
      <c r="T188" s="5">
        <f>[5]Internacional!Z370/100</f>
        <v>5.2355681818181816</v>
      </c>
      <c r="U188">
        <f>[6]Mensal!C120</f>
        <v>3213</v>
      </c>
    </row>
    <row r="189" spans="1:21" x14ac:dyDescent="0.25">
      <c r="A189" s="1">
        <v>44044</v>
      </c>
      <c r="B189" s="4">
        <f>'[3]dados mensais - Liquido (R$)'!I193</f>
        <v>2.1318999999999999</v>
      </c>
      <c r="C189" s="6">
        <f>[4]Leite_UHT!H196</f>
        <v>3.39</v>
      </c>
      <c r="D189" s="6">
        <f>[4]Leite_em_Pó!H196</f>
        <v>21.481999999999999</v>
      </c>
      <c r="E189" s="6">
        <f>[4]Mussarela!H196</f>
        <v>28.72</v>
      </c>
      <c r="F189" s="5">
        <f>[4]Leite_Spot_mensal!H196</f>
        <v>2.6433333333333331</v>
      </c>
      <c r="G189" s="5">
        <f>[5]Doméstico!Q317</f>
        <v>128.59190476190477</v>
      </c>
      <c r="H189" s="5">
        <f>[5]Doméstico!X317</f>
        <v>56.620476190476175</v>
      </c>
      <c r="I189" s="5">
        <f>[5]Doméstico!K317</f>
        <v>578.84809523809531</v>
      </c>
      <c r="J189" s="5">
        <f>[5]Doméstico!AB317</f>
        <v>1211.3990476190479</v>
      </c>
      <c r="K189">
        <f>[7]Boletim_Conseleite!C14</f>
        <v>1.5810999999999999</v>
      </c>
      <c r="L189">
        <f>[7]Boletim_Conseleite!D14</f>
        <v>1.7287999999999999</v>
      </c>
      <c r="M189">
        <f>[7]Boletim_Conseleite!E14</f>
        <v>1.8776999999999999</v>
      </c>
      <c r="N189">
        <f>[7]Boletim_Conseleite!F14</f>
        <v>1.7158</v>
      </c>
      <c r="O189">
        <f>[5]Internacional!AM371</f>
        <v>19.857272727272729</v>
      </c>
      <c r="P189" s="20">
        <f>[5]Internacional!AN371</f>
        <v>13.251363636363635</v>
      </c>
      <c r="Q189" s="20">
        <f>[5]Internacional!N371/100</f>
        <v>8.6720454545454544</v>
      </c>
      <c r="R189" s="5">
        <f>[5]Internacional!W371/100</f>
        <v>3.2761363636363638</v>
      </c>
      <c r="S189" s="17">
        <f>[5]Internacional!H371/100</f>
        <v>0.96710227272727289</v>
      </c>
      <c r="T189" s="5">
        <f>[5]Internacional!Z371/100</f>
        <v>4.9729545454545452</v>
      </c>
      <c r="U189">
        <f>[6]Mensal!C121</f>
        <v>2969.5</v>
      </c>
    </row>
    <row r="190" spans="1:21" x14ac:dyDescent="0.25">
      <c r="A190" s="1">
        <v>44075</v>
      </c>
      <c r="B190" s="4">
        <f>'[3]dados mensais - Liquido (R$)'!I194</f>
        <v>2.1585999999999999</v>
      </c>
      <c r="C190" s="6">
        <f>[4]Leite_UHT!H197</f>
        <v>3.56</v>
      </c>
      <c r="D190" s="6">
        <f>[4]Leite_em_Pó!H197</f>
        <v>24.19</v>
      </c>
      <c r="E190" s="6">
        <f>[4]Mussarela!H197</f>
        <v>29.19</v>
      </c>
      <c r="F190" s="5">
        <f>[4]Leite_Spot_mensal!H197</f>
        <v>2.6433333333333331</v>
      </c>
      <c r="G190" s="5">
        <f>[5]Doméstico!Q318</f>
        <v>141.19904761904758</v>
      </c>
      <c r="H190" s="5">
        <f>[5]Doméstico!X318</f>
        <v>60.058571428571426</v>
      </c>
      <c r="I190" s="5">
        <f>[5]Doméstico!K318</f>
        <v>564.61761904761897</v>
      </c>
      <c r="J190" s="5">
        <f>[5]Doméstico!AB318</f>
        <v>1158.6352380952383</v>
      </c>
      <c r="K190">
        <f>[7]Boletim_Conseleite!C15</f>
        <v>1.6327</v>
      </c>
      <c r="L190">
        <f>[7]Boletim_Conseleite!D15</f>
        <v>1.7994000000000001</v>
      </c>
      <c r="M190">
        <f>[7]Boletim_Conseleite!E15</f>
        <v>1.9573</v>
      </c>
      <c r="N190">
        <f>[7]Boletim_Conseleite!F15</f>
        <v>1.8299000000000001</v>
      </c>
      <c r="O190">
        <f>[5]Internacional!AM372</f>
        <v>16.762380952380958</v>
      </c>
      <c r="P190" s="20">
        <f>[5]Internacional!AN372</f>
        <v>12.803809523809523</v>
      </c>
      <c r="Q190" s="20">
        <f>[5]Internacional!N372/100</f>
        <v>9.9833333333333343</v>
      </c>
      <c r="R190" s="5">
        <f>[5]Internacional!W372/100</f>
        <v>3.6409523809523807</v>
      </c>
      <c r="S190" s="17">
        <f>[5]Internacional!H372/100</f>
        <v>1.2114761904761904</v>
      </c>
      <c r="T190" s="5">
        <f>[5]Internacional!Z372/100</f>
        <v>5.4861904761904761</v>
      </c>
      <c r="U190">
        <f>[6]Mensal!C122</f>
        <v>2934.5</v>
      </c>
    </row>
    <row r="191" spans="1:21" x14ac:dyDescent="0.25">
      <c r="A191" s="1">
        <v>44105</v>
      </c>
      <c r="B191" s="4">
        <f>'[3]dados mensais - Liquido (R$)'!I195</f>
        <v>2.0434000000000001</v>
      </c>
      <c r="C191" s="6">
        <f>[4]Leite_UHT!H198</f>
        <v>3.25</v>
      </c>
      <c r="D191" s="6">
        <f>[4]Leite_em_Pó!H198</f>
        <v>22.910000000000004</v>
      </c>
      <c r="E191" s="6">
        <f>[4]Mussarela!H198</f>
        <v>27.03</v>
      </c>
      <c r="F191" s="5">
        <f>[4]Leite_Spot_mensal!H198</f>
        <v>2.2100000000000004</v>
      </c>
      <c r="G191" s="5">
        <f>[5]Doméstico!Q319</f>
        <v>159.63523809523812</v>
      </c>
      <c r="H191" s="5">
        <f>[5]Doméstico!X319</f>
        <v>72.714285714285722</v>
      </c>
      <c r="I191" s="5">
        <f>[5]Doméstico!K319</f>
        <v>536.60333333333335</v>
      </c>
      <c r="J191" s="5">
        <f>[5]Doméstico!AB319</f>
        <v>1283.2823809523809</v>
      </c>
      <c r="K191">
        <f>[7]Boletim_Conseleite!C16</f>
        <v>1.5119</v>
      </c>
      <c r="L191">
        <f>[7]Boletim_Conseleite!D16</f>
        <v>1.7075</v>
      </c>
      <c r="M191">
        <f>[7]Boletim_Conseleite!E16</f>
        <v>1.8136000000000001</v>
      </c>
      <c r="N191">
        <f>[7]Boletim_Conseleite!F16</f>
        <v>1.6998</v>
      </c>
      <c r="O191">
        <f>[5]Internacional!AM373</f>
        <v>21.150909090909089</v>
      </c>
      <c r="P191" s="20">
        <f>[5]Internacional!AN373</f>
        <v>13.558636363636362</v>
      </c>
      <c r="Q191" s="20">
        <f>[5]Internacional!N373/100</f>
        <v>10.548068181818183</v>
      </c>
      <c r="R191" s="5">
        <f>[5]Internacional!W373/100</f>
        <v>3.9889772727272725</v>
      </c>
      <c r="S191" s="17">
        <f>[5]Internacional!H373/100</f>
        <v>1.0740227272727272</v>
      </c>
      <c r="T191" s="5">
        <f>[5]Internacional!Z373/100</f>
        <v>6.062045454545455</v>
      </c>
      <c r="U191">
        <f>[6]Mensal!C123</f>
        <v>3039</v>
      </c>
    </row>
    <row r="192" spans="1:21" x14ac:dyDescent="0.25">
      <c r="A192" s="1">
        <v>44136</v>
      </c>
      <c r="B192" s="4">
        <f>'[3]dados mensais - Liquido (R$)'!I196</f>
        <v>2.1261999999999999</v>
      </c>
      <c r="C192" s="6">
        <f>[4]Leite_UHT!H199</f>
        <v>3.3</v>
      </c>
      <c r="D192" s="6">
        <f>[4]Leite_em_Pó!H199</f>
        <v>22.845999999999997</v>
      </c>
      <c r="E192" s="6">
        <f>[4]Mussarela!H199</f>
        <v>26.42</v>
      </c>
      <c r="F192" s="5">
        <f>[4]Leite_Spot_mensal!H199</f>
        <v>2.12</v>
      </c>
      <c r="G192" s="5">
        <f>[5]Doméstico!Q320</f>
        <v>164.99249999999998</v>
      </c>
      <c r="H192" s="5">
        <f>[5]Doméstico!X320</f>
        <v>80.312999999999988</v>
      </c>
      <c r="I192" s="5">
        <f>[5]Doméstico!K320</f>
        <v>565.46749999999997</v>
      </c>
      <c r="J192" s="5">
        <f>[5]Doméstico!AB320</f>
        <v>1401.6320000000001</v>
      </c>
      <c r="K192">
        <f>[7]Boletim_Conseleite!C17</f>
        <v>1.524</v>
      </c>
      <c r="L192">
        <f>[7]Boletim_Conseleite!D17</f>
        <v>1.6702999999999999</v>
      </c>
      <c r="M192">
        <f>[7]Boletim_Conseleite!E17</f>
        <v>1.7768999999999999</v>
      </c>
      <c r="N192">
        <f>[7]Boletim_Conseleite!F17</f>
        <v>1.6556999999999999</v>
      </c>
      <c r="O192">
        <f>[5]Internacional!AM374</f>
        <v>23.112631578947365</v>
      </c>
      <c r="P192" s="20">
        <f>[5]Internacional!AN374</f>
        <v>13.452105263157897</v>
      </c>
      <c r="Q192" s="20">
        <f>[5]Internacional!N374/100</f>
        <v>11.393026315789474</v>
      </c>
      <c r="R192" s="5">
        <f>[5]Internacional!W374/100</f>
        <v>4.1506578947368418</v>
      </c>
      <c r="S192" s="17">
        <f>[5]Internacional!H374/100</f>
        <v>1.1133157894736843</v>
      </c>
      <c r="T192" s="5">
        <f>[5]Internacional!Z374/100</f>
        <v>5.9857894736842105</v>
      </c>
      <c r="U192">
        <f>[6]Mensal!C124</f>
        <v>3011</v>
      </c>
    </row>
    <row r="193" spans="1:21" x14ac:dyDescent="0.25">
      <c r="A193" s="1">
        <v>44166</v>
      </c>
      <c r="B193" s="4">
        <f>'[3]dados mensais - Liquido (R$)'!I197</f>
        <v>2.0344000000000002</v>
      </c>
      <c r="C193" s="6">
        <f>[4]Leite_UHT!H200</f>
        <v>3.23</v>
      </c>
      <c r="D193" s="6">
        <f>[4]Leite_em_Pó!H200</f>
        <v>22.844000000000001</v>
      </c>
      <c r="E193" s="6">
        <f>[4]Mussarela!H200</f>
        <v>26.29</v>
      </c>
      <c r="F193" s="5">
        <f>[4]Leite_Spot_mensal!H200</f>
        <v>2.23</v>
      </c>
      <c r="G193" s="5">
        <f>[5]Doméstico!Q321</f>
        <v>152.5625</v>
      </c>
      <c r="H193" s="5">
        <f>[5]Doméstico!X321</f>
        <v>75.334499999999991</v>
      </c>
      <c r="I193" s="5">
        <f>[5]Doméstico!K321</f>
        <v>594.3275000000001</v>
      </c>
      <c r="J193" s="5">
        <f>[5]Doméstico!AB321</f>
        <v>1313.1100000000001</v>
      </c>
      <c r="K193">
        <f>[7]Boletim_Conseleite!C18</f>
        <v>1.5135000000000001</v>
      </c>
      <c r="L193">
        <f>[7]Boletim_Conseleite!D18</f>
        <v>1.7121</v>
      </c>
      <c r="M193">
        <f>[7]Boletim_Conseleite!E18</f>
        <v>1.8409</v>
      </c>
      <c r="N193">
        <f>[7]Boletim_Conseleite!F18</f>
        <v>1.706</v>
      </c>
      <c r="O193">
        <f>[5]Internacional!AM375</f>
        <v>16.00454545454545</v>
      </c>
      <c r="P193" s="20">
        <f>[5]Internacional!AN375</f>
        <v>13.506818181818181</v>
      </c>
      <c r="Q193" s="20">
        <f>[5]Internacional!N375/100</f>
        <v>12.074318181818182</v>
      </c>
      <c r="R193" s="5">
        <f>[5]Internacional!W375/100</f>
        <v>4.3546590909090908</v>
      </c>
      <c r="S193" s="17">
        <f>[5]Internacional!H375/100</f>
        <v>1.2122380952380951</v>
      </c>
      <c r="T193" s="5">
        <f>[5]Internacional!Z375/100</f>
        <v>6</v>
      </c>
      <c r="U193">
        <f>[6]Mensal!C125</f>
        <v>3196</v>
      </c>
    </row>
    <row r="194" spans="1:21" x14ac:dyDescent="0.25">
      <c r="A194" s="1">
        <v>44197</v>
      </c>
      <c r="B194" s="4">
        <f>'[3]dados mensais - Liquido (R$)'!I198</f>
        <v>1.9888999999999999</v>
      </c>
      <c r="C194" s="6">
        <f>[4]Leite_UHT!H201</f>
        <v>3.17</v>
      </c>
      <c r="D194" s="6">
        <f>[4]Leite_em_Pó!H201</f>
        <v>22.32</v>
      </c>
      <c r="E194" s="6">
        <f>[4]Mussarela!H201</f>
        <v>24.63</v>
      </c>
      <c r="F194" s="5">
        <f>[4]Leite_Spot_mensal!H201</f>
        <v>1.96</v>
      </c>
      <c r="G194" s="5">
        <f>[5]Doméstico!Q322</f>
        <v>167.86500000000004</v>
      </c>
      <c r="H194" s="5">
        <f>[5]Doméstico!X322</f>
        <v>83.647000000000006</v>
      </c>
      <c r="I194" s="5">
        <f>[5]Doméstico!K322</f>
        <v>639.71049999999991</v>
      </c>
      <c r="J194" s="5">
        <f>[5]Doméstico!AB322</f>
        <v>1409.3000000000002</v>
      </c>
      <c r="K194">
        <f>[7]Boletim_Conseleite!C19</f>
        <v>1.4340999999999999</v>
      </c>
      <c r="L194">
        <f>[7]Boletim_Conseleite!D19</f>
        <v>1.6020000000000001</v>
      </c>
      <c r="M194">
        <f>[7]Boletim_Conseleite!E19</f>
        <v>1.6737</v>
      </c>
      <c r="N194">
        <f>[7]Boletim_Conseleite!F19</f>
        <v>1.6327</v>
      </c>
      <c r="O194">
        <f>[5]Internacional!AM376</f>
        <v>16.256842105263157</v>
      </c>
      <c r="P194" s="20">
        <f>[5]Internacional!AN376</f>
        <v>13.797368421052637</v>
      </c>
      <c r="Q194" s="20">
        <f>[5]Internacional!N376/100</f>
        <v>13.725131578947369</v>
      </c>
      <c r="R194" s="5">
        <f>[5]Internacional!W376/100</f>
        <v>5.1539473684210533</v>
      </c>
      <c r="S194" s="17">
        <f>[5]Internacional!H376/100</f>
        <v>1.2440000000000002</v>
      </c>
      <c r="T194" s="5">
        <f>[5]Internacional!Z376/100</f>
        <v>6.5513157894736844</v>
      </c>
      <c r="U194">
        <f>[6]Mensal!C126</f>
        <v>3343</v>
      </c>
    </row>
    <row r="195" spans="1:21" x14ac:dyDescent="0.25">
      <c r="A195" s="1">
        <v>44228</v>
      </c>
      <c r="B195" s="4">
        <f>'[3]dados mensais - Liquido (R$)'!I199</f>
        <v>1.9383999999999999</v>
      </c>
      <c r="C195" s="6">
        <f>[4]Leite_UHT!H202</f>
        <v>3.07</v>
      </c>
      <c r="D195" s="6">
        <f>[4]Leite_em_Pó!H202</f>
        <v>21.72</v>
      </c>
      <c r="E195" s="6">
        <f>[4]Mussarela!H202</f>
        <v>22.69</v>
      </c>
      <c r="F195" s="5">
        <f>[4]Leite_Spot_mensal!H202</f>
        <v>1.9299999999999997</v>
      </c>
      <c r="G195" s="5">
        <f>[5]Doméstico!Q323</f>
        <v>166.38333333333333</v>
      </c>
      <c r="H195" s="5">
        <f>[5]Doméstico!X323</f>
        <v>83.892777777777781</v>
      </c>
      <c r="I195" s="5">
        <f>[5]Doméstico!K323</f>
        <v>685.20555555555563</v>
      </c>
      <c r="J195" s="5">
        <f>[5]Doméstico!AB323</f>
        <v>1490.6427777777776</v>
      </c>
      <c r="K195">
        <f>[7]Boletim_Conseleite!C20</f>
        <v>1.3887</v>
      </c>
      <c r="L195">
        <f>[7]Boletim_Conseleite!D20</f>
        <v>1.5218</v>
      </c>
      <c r="M195">
        <f>[7]Boletim_Conseleite!E20</f>
        <v>1.5694999999999999</v>
      </c>
      <c r="N195">
        <f>[7]Boletim_Conseleite!F20</f>
        <v>1.5817000000000001</v>
      </c>
      <c r="O195">
        <f>[5]Internacional!AM377</f>
        <v>15.657368421052629</v>
      </c>
      <c r="P195" s="20">
        <f>[5]Internacional!AN377</f>
        <v>13.39</v>
      </c>
      <c r="Q195" s="20">
        <f>[5]Internacional!N377/100</f>
        <v>13.820526315789472</v>
      </c>
      <c r="R195" s="5">
        <f>[5]Internacional!W377/100</f>
        <v>5.4997368421052633</v>
      </c>
      <c r="S195" s="17">
        <f>[5]Internacional!H377/100</f>
        <v>1.2728947368421051</v>
      </c>
      <c r="T195" s="5">
        <f>[5]Internacional!Z377/100</f>
        <v>6.518552631578947</v>
      </c>
      <c r="U195">
        <f>[6]Mensal!C127</f>
        <v>3536.5</v>
      </c>
    </row>
    <row r="196" spans="1:21" x14ac:dyDescent="0.25">
      <c r="A196" s="1">
        <v>44256</v>
      </c>
      <c r="B196" s="4">
        <f>'[3]dados mensais - Liquido (R$)'!I200</f>
        <v>1.9837</v>
      </c>
      <c r="C196" s="6">
        <f>[4]Leite_UHT!H203</f>
        <v>3.07</v>
      </c>
      <c r="D196" s="6">
        <f>[4]Leite_em_Pó!H203</f>
        <v>21.836000000000002</v>
      </c>
      <c r="E196" s="6">
        <f>[4]Mussarela!H203</f>
        <v>22.99</v>
      </c>
      <c r="F196" s="5">
        <f>[4]Leite_Spot_mensal!H203</f>
        <v>2.1433333333333331</v>
      </c>
      <c r="G196" s="5">
        <f>[5]Doméstico!Q324</f>
        <v>171.86652173913049</v>
      </c>
      <c r="H196" s="5">
        <f>[5]Doméstico!X324</f>
        <v>91.51478260869564</v>
      </c>
      <c r="I196" s="5">
        <f>[5]Doméstico!K324</f>
        <v>731.86217391304342</v>
      </c>
      <c r="J196" s="5">
        <f>[5]Doméstico!AB324</f>
        <v>1521.7395652173914</v>
      </c>
      <c r="K196">
        <f>[7]Boletim_Conseleite!C21</f>
        <v>1.4209000000000001</v>
      </c>
      <c r="L196">
        <f>[7]Boletim_Conseleite!D21</f>
        <v>1.5699000000000001</v>
      </c>
      <c r="M196">
        <f>[7]Boletim_Conseleite!E21</f>
        <v>1.6247</v>
      </c>
      <c r="N196">
        <f>[7]Boletim_Conseleite!F21</f>
        <v>1.5872999999999999</v>
      </c>
      <c r="O196">
        <f>[5]Internacional!AM378</f>
        <v>16.286086956521739</v>
      </c>
      <c r="P196" s="20">
        <f>[5]Internacional!AN378</f>
        <v>14.293913043478266</v>
      </c>
      <c r="Q196" s="20">
        <f>[5]Internacional!N378/100</f>
        <v>14.148804347826088</v>
      </c>
      <c r="R196" s="5">
        <f>[5]Internacional!W378/100</f>
        <v>5.5280434782608703</v>
      </c>
      <c r="S196" s="17">
        <f>[5]Internacional!H378/100</f>
        <v>1.2915652173913044</v>
      </c>
      <c r="T196" s="5">
        <f>[5]Internacional!Z378/100</f>
        <v>6.3578260869565213</v>
      </c>
      <c r="U196">
        <f>[6]Mensal!C128</f>
        <v>4223.5</v>
      </c>
    </row>
    <row r="197" spans="1:21" x14ac:dyDescent="0.25">
      <c r="A197" s="1">
        <v>44287</v>
      </c>
      <c r="B197" s="4">
        <f>'[3]dados mensais - Liquido (R$)'!I201</f>
        <v>2.0364</v>
      </c>
      <c r="C197" s="6">
        <f>[4]Leite_UHT!H204</f>
        <v>3.16</v>
      </c>
      <c r="D197" s="6">
        <f>[4]Leite_em_Pó!H204</f>
        <v>22.6175</v>
      </c>
      <c r="E197" s="6">
        <f>[4]Mussarela!H204</f>
        <v>22.6</v>
      </c>
      <c r="F197" s="5">
        <f>[4]Leite_Spot_mensal!H204</f>
        <v>2.0466666666666664</v>
      </c>
      <c r="G197" s="5">
        <f>[5]Doméstico!Q325</f>
        <v>177.09800000000001</v>
      </c>
      <c r="H197" s="5">
        <f>[5]Doméstico!X325</f>
        <v>97.153999999999996</v>
      </c>
      <c r="I197" s="5">
        <f>[5]Doméstico!K325</f>
        <v>744.13750000000005</v>
      </c>
      <c r="J197" s="5">
        <f>[5]Doméstico!AB325</f>
        <v>1605.6354999999999</v>
      </c>
      <c r="K197">
        <f>[7]Boletim_Conseleite!C22</f>
        <v>1.4509000000000001</v>
      </c>
      <c r="L197">
        <f>[7]Boletim_Conseleite!D22</f>
        <v>1.5820000000000001</v>
      </c>
      <c r="M197">
        <f>[7]Boletim_Conseleite!E22</f>
        <v>1.6197999999999999</v>
      </c>
      <c r="N197">
        <f>[7]Boletim_Conseleite!F22</f>
        <v>1.6107</v>
      </c>
      <c r="O197">
        <f>[5]Internacional!AM379</f>
        <v>17.624285714285712</v>
      </c>
      <c r="P197" s="20">
        <f>[5]Internacional!AN379</f>
        <v>15.455714285714285</v>
      </c>
      <c r="Q197" s="20">
        <f>[5]Internacional!N379/100</f>
        <v>14.654999999999999</v>
      </c>
      <c r="R197" s="5">
        <f>[5]Internacional!W379/100</f>
        <v>6.1607142857142856</v>
      </c>
      <c r="S197" s="17">
        <f>[5]Internacional!H379/100</f>
        <v>1.324714285714286</v>
      </c>
      <c r="T197" s="5">
        <f>[5]Internacional!Z379/100</f>
        <v>6.6783333333333337</v>
      </c>
      <c r="U197">
        <f>[6]Mensal!C129</f>
        <v>4091</v>
      </c>
    </row>
    <row r="198" spans="1:21" x14ac:dyDescent="0.25">
      <c r="A198" s="1">
        <v>44317</v>
      </c>
      <c r="B198" s="4">
        <f>'[3]dados mensais - Liquido (R$)'!I202</f>
        <v>2.2010000000000001</v>
      </c>
      <c r="C198" s="6">
        <f>[4]Leite_UHT!H205</f>
        <v>3.34</v>
      </c>
      <c r="D198" s="6">
        <f>[4]Leite_em_Pó!H205</f>
        <v>23.827500000000001</v>
      </c>
      <c r="E198" s="6">
        <f>[4]Mussarela!H205</f>
        <v>26.27</v>
      </c>
      <c r="F198" s="5">
        <f>[4]Leite_Spot_mensal!H205</f>
        <v>2.3166666666666669</v>
      </c>
      <c r="G198" s="5">
        <f>[5]Doméstico!Q326</f>
        <v>176.39380952380952</v>
      </c>
      <c r="H198" s="5">
        <f>[5]Doméstico!X326</f>
        <v>100.71952380952382</v>
      </c>
      <c r="I198" s="5">
        <f>[5]Doméstico!K326</f>
        <v>822.2385714285715</v>
      </c>
      <c r="J198" s="5">
        <f>[5]Doméstico!AB326</f>
        <v>1647.8057142857147</v>
      </c>
      <c r="K198">
        <f>[7]Boletim_Conseleite!C23</f>
        <v>1.6289</v>
      </c>
      <c r="L198">
        <f>[7]Boletim_Conseleite!D23</f>
        <v>1.6994</v>
      </c>
      <c r="M198">
        <f>[7]Boletim_Conseleite!E23</f>
        <v>1.7589999999999999</v>
      </c>
      <c r="N198">
        <f>[7]Boletim_Conseleite!F23</f>
        <v>1.6434</v>
      </c>
      <c r="O198">
        <f>[5]Internacional!AM380</f>
        <v>18.813499999999998</v>
      </c>
      <c r="P198" s="20">
        <f>[5]Internacional!AN380</f>
        <v>16.139999999999997</v>
      </c>
      <c r="Q198" s="20">
        <f>[5]Internacional!N380/100</f>
        <v>15.722375</v>
      </c>
      <c r="R198" s="5">
        <f>[5]Internacional!W380/100</f>
        <v>6.9738750000000005</v>
      </c>
      <c r="S198" s="17">
        <f>[5]Internacional!H380/100</f>
        <v>1.4923999999999997</v>
      </c>
      <c r="T198" s="5">
        <f>[5]Internacional!Z380/100</f>
        <v>7.0998749999999999</v>
      </c>
      <c r="U198">
        <f>[6]Mensal!C130</f>
        <v>4119</v>
      </c>
    </row>
    <row r="199" spans="1:21" x14ac:dyDescent="0.25">
      <c r="A199" s="1">
        <v>44348</v>
      </c>
      <c r="B199" s="4">
        <f>'[3]dados mensais - Liquido (R$)'!I203</f>
        <v>2.3108</v>
      </c>
      <c r="C199" s="6">
        <f>[4]Leite_UHT!H206</f>
        <v>3.54</v>
      </c>
      <c r="D199" s="6">
        <f>[4]Leite_em_Pó!H206</f>
        <v>24.39</v>
      </c>
      <c r="E199" s="6">
        <f>[4]Mussarela!H206</f>
        <v>27.99</v>
      </c>
      <c r="F199" s="5">
        <f>[4]Leite_Spot_mensal!H206</f>
        <v>2.76</v>
      </c>
      <c r="G199" s="5">
        <f>[5]Doméstico!Q327</f>
        <v>162.0757142857143</v>
      </c>
      <c r="H199" s="5">
        <f>[5]Doméstico!X327</f>
        <v>92.090952380952373</v>
      </c>
      <c r="I199" s="5">
        <f>[5]Doméstico!K327</f>
        <v>850.96285714285705</v>
      </c>
      <c r="J199" s="5">
        <f>[5]Doméstico!AB327</f>
        <v>1570.3999999999996</v>
      </c>
      <c r="K199">
        <f>[7]Boletim_Conseleite!C24</f>
        <v>1.7319</v>
      </c>
      <c r="L199">
        <f>[7]Boletim_Conseleite!D24</f>
        <v>1.8025</v>
      </c>
      <c r="M199">
        <f>[7]Boletim_Conseleite!E24</f>
        <v>1.9552</v>
      </c>
      <c r="N199">
        <f>[7]Boletim_Conseleite!F24</f>
        <v>1.7881</v>
      </c>
      <c r="O199">
        <f>[5]Internacional!AM381</f>
        <v>17.377272727272725</v>
      </c>
      <c r="P199" s="20">
        <f>[5]Internacional!AN381</f>
        <v>16.437272727272724</v>
      </c>
      <c r="Q199" s="20">
        <f>[5]Internacional!N381/100</f>
        <v>14.624431818181817</v>
      </c>
      <c r="R199" s="5">
        <f>[5]Internacional!W381/100</f>
        <v>6.7240909090909087</v>
      </c>
      <c r="S199" s="17">
        <f>[5]Internacional!H381/100</f>
        <v>1.5629318181818181</v>
      </c>
      <c r="T199" s="5">
        <f>[5]Internacional!Z381/100</f>
        <v>6.6711363636363634</v>
      </c>
      <c r="U199">
        <f>[6]Mensal!C131</f>
        <v>4029.5</v>
      </c>
    </row>
    <row r="200" spans="1:21" x14ac:dyDescent="0.25">
      <c r="A200" s="1">
        <v>44378</v>
      </c>
      <c r="B200" s="4">
        <f>'[3]dados mensais - Liquido (R$)'!I204</f>
        <v>2.3595000000000002</v>
      </c>
      <c r="C200" s="6">
        <f>[4]Leite_UHT!H207</f>
        <v>3.56</v>
      </c>
      <c r="D200" s="6">
        <f>[4]Leite_em_Pó!H207</f>
        <v>24.627500000000001</v>
      </c>
      <c r="E200" s="6">
        <f>[4]Mussarela!H207</f>
        <v>28.54</v>
      </c>
      <c r="F200" s="5">
        <f>[4]Leite_Spot_mensal!H207</f>
        <v>2.5066666666666664</v>
      </c>
      <c r="G200" s="5">
        <f>[5]Doméstico!Q328</f>
        <v>167.59681818181818</v>
      </c>
      <c r="H200" s="5">
        <f>[5]Doméstico!X328</f>
        <v>97.481818181818184</v>
      </c>
      <c r="I200" s="5">
        <f>[5]Doméstico!K328</f>
        <v>914.53727272727269</v>
      </c>
      <c r="J200" s="5">
        <f>[5]Doméstico!AB328</f>
        <v>1534.0718181818186</v>
      </c>
      <c r="K200">
        <f>[7]Boletim_Conseleite!C25</f>
        <v>1.7081999999999999</v>
      </c>
      <c r="L200">
        <f>[7]Boletim_Conseleite!D25</f>
        <v>1.7646999999999999</v>
      </c>
      <c r="M200">
        <f>[7]Boletim_Conseleite!E25</f>
        <v>1.9131</v>
      </c>
      <c r="N200">
        <f>[7]Boletim_Conseleite!F25</f>
        <v>1.7807999999999999</v>
      </c>
      <c r="O200">
        <f>[5]Internacional!AM382</f>
        <v>16.70809523809524</v>
      </c>
      <c r="P200" s="20">
        <f>[5]Internacional!AN382</f>
        <v>15.982380952380952</v>
      </c>
      <c r="Q200" s="20">
        <f>[5]Internacional!N382/100</f>
        <v>14.249285714285714</v>
      </c>
      <c r="R200" s="5">
        <f>[5]Internacional!W382/100</f>
        <v>6.0508333333333333</v>
      </c>
      <c r="S200" s="17">
        <f>[5]Internacional!H382/100</f>
        <v>1.6931666666666667</v>
      </c>
      <c r="T200" s="5">
        <f>[5]Internacional!Z382/100</f>
        <v>6.6511904761904761</v>
      </c>
      <c r="U200">
        <f>[6]Mensal!C132</f>
        <v>3797</v>
      </c>
    </row>
    <row r="201" spans="1:21" x14ac:dyDescent="0.25">
      <c r="A201" s="1">
        <v>44409</v>
      </c>
      <c r="B201" s="4">
        <f>'[3]dados mensais - Liquido (R$)'!I205</f>
        <v>2.3826999999999998</v>
      </c>
      <c r="C201" s="6">
        <f>[4]Leite_UHT!H208</f>
        <v>3.69</v>
      </c>
      <c r="D201" s="6">
        <f>[4]Leite_em_Pó!H208</f>
        <v>24.705000000000002</v>
      </c>
      <c r="E201" s="6">
        <f>[4]Mussarela!H208</f>
        <v>28.73</v>
      </c>
      <c r="F201" s="5">
        <f>[4]Leite_Spot_mensal!H208</f>
        <v>2.5299999999999998</v>
      </c>
      <c r="G201" s="5">
        <f>[5]Doméstico!Q329</f>
        <v>171.05772727272731</v>
      </c>
      <c r="H201" s="5">
        <f>[5]Doméstico!X329</f>
        <v>98.63818181818182</v>
      </c>
      <c r="I201" s="5">
        <f>[5]Doméstico!K329</f>
        <v>1033.9245454545455</v>
      </c>
      <c r="J201" s="5">
        <f>[5]Doméstico!AB329</f>
        <v>1633.0763636363636</v>
      </c>
      <c r="K201">
        <f>[7]Boletim_Conseleite!C26</f>
        <v>1.7351000000000001</v>
      </c>
      <c r="L201">
        <f>[7]Boletim_Conseleite!D26</f>
        <v>1.7949999999999999</v>
      </c>
      <c r="M201">
        <f>[7]Boletim_Conseleite!E26</f>
        <v>1.9258999999999999</v>
      </c>
      <c r="N201">
        <f>[7]Boletim_Conseleite!F26</f>
        <v>1.7867999999999999</v>
      </c>
      <c r="O201">
        <f>[5]Internacional!AM383</f>
        <v>16.104090909090914</v>
      </c>
      <c r="P201" s="20">
        <f>[5]Internacional!AN383</f>
        <v>15.754999999999997</v>
      </c>
      <c r="Q201" s="20">
        <f>[5]Internacional!N383/100</f>
        <v>13.717727272727272</v>
      </c>
      <c r="R201" s="5">
        <f>[5]Internacional!W383/100</f>
        <v>5.5222727272727274</v>
      </c>
      <c r="S201" s="17">
        <f>[5]Internacional!H383/100</f>
        <v>1.8192272727272725</v>
      </c>
      <c r="T201" s="5">
        <f>[5]Internacional!Z383/100</f>
        <v>7.257386363636364</v>
      </c>
      <c r="U201">
        <f>[6]Mensal!C133</f>
        <v>3575</v>
      </c>
    </row>
    <row r="202" spans="1:21" x14ac:dyDescent="0.25">
      <c r="A202" s="1">
        <v>44440</v>
      </c>
      <c r="B202" s="4">
        <f>'[3]dados mensais - Liquido (R$)'!I206</f>
        <v>2.3304999999999998</v>
      </c>
      <c r="C202" s="6">
        <f>[4]Leite_UHT!H209</f>
        <v>3.65</v>
      </c>
      <c r="D202" s="6">
        <f>[4]Leite_em_Pó!H209</f>
        <v>24.814000000000004</v>
      </c>
      <c r="E202" s="6">
        <f>[4]Mussarela!H209</f>
        <v>28.23</v>
      </c>
      <c r="F202" s="5">
        <f>[4]Leite_Spot_mensal!H209</f>
        <v>2.54</v>
      </c>
      <c r="G202" s="5">
        <f>[5]Doméstico!Q330</f>
        <v>172.7342857142857</v>
      </c>
      <c r="H202" s="5">
        <f>[5]Doméstico!X330</f>
        <v>92.440952380952382</v>
      </c>
      <c r="I202" s="5">
        <f>[5]Doméstico!K330</f>
        <v>1087.6114285714286</v>
      </c>
      <c r="J202" s="5">
        <f>[5]Doméstico!AB330</f>
        <v>1618.8128571428572</v>
      </c>
      <c r="K202">
        <f>[7]Boletim_Conseleite!C27</f>
        <v>1.7009000000000001</v>
      </c>
      <c r="L202">
        <f>[7]Boletim_Conseleite!D27</f>
        <v>1.7911999999999999</v>
      </c>
      <c r="M202">
        <f>[7]Boletim_Conseleite!E27</f>
        <v>1.9165000000000001</v>
      </c>
      <c r="N202">
        <f>[7]Boletim_Conseleite!F27</f>
        <v>1.8156000000000001</v>
      </c>
      <c r="O202">
        <f>[5]Internacional!AM384</f>
        <v>16.742857142857151</v>
      </c>
      <c r="P202" s="20">
        <f>[5]Internacional!AN384</f>
        <v>16.431428571428572</v>
      </c>
      <c r="Q202" s="20">
        <f>[5]Internacional!N384/100</f>
        <v>12.776071428571429</v>
      </c>
      <c r="R202" s="5">
        <f>[5]Internacional!W384/100</f>
        <v>5.1859523809523811</v>
      </c>
      <c r="S202" s="17">
        <f>[5]Internacional!H384/100</f>
        <v>1.8910714285714285</v>
      </c>
      <c r="T202" s="5">
        <f>[5]Internacional!Z384/100</f>
        <v>7.0377380952380948</v>
      </c>
      <c r="U202">
        <f>[6]Mensal!C134</f>
        <v>3734</v>
      </c>
    </row>
    <row r="203" spans="1:21" x14ac:dyDescent="0.25">
      <c r="A203" s="1">
        <v>44470</v>
      </c>
      <c r="B203" s="4">
        <f>'[3]dados mensais - Liquido (R$)'!I207</f>
        <v>2.1857000000000002</v>
      </c>
      <c r="C203" s="6">
        <f>[4]Leite_UHT!H210</f>
        <v>3.48</v>
      </c>
      <c r="D203" s="6">
        <f>[4]Leite_em_Pó!H210</f>
        <v>24.79</v>
      </c>
      <c r="E203" s="6">
        <f>[4]Mussarela!H210</f>
        <v>27.89</v>
      </c>
      <c r="F203" s="5">
        <f>[4]Leite_Spot_mensal!H210</f>
        <v>2.1966666666666668</v>
      </c>
      <c r="G203" s="5">
        <f>[5]Doméstico!Q331</f>
        <v>171.167</v>
      </c>
      <c r="H203" s="5">
        <f>[5]Doméstico!X331</f>
        <v>89.922999999999988</v>
      </c>
      <c r="I203" s="5">
        <f>[5]Doméstico!K331</f>
        <v>1222.2015000000001</v>
      </c>
      <c r="J203" s="5">
        <f>[5]Doméstico!AB331</f>
        <v>1577.4349999999999</v>
      </c>
      <c r="K203">
        <f>[7]Boletim_Conseleite!C28</f>
        <v>1.6463000000000001</v>
      </c>
      <c r="L203">
        <f>[7]Boletim_Conseleite!D28</f>
        <v>1.71485</v>
      </c>
      <c r="M203">
        <f>[7]Boletim_Conseleite!E28</f>
        <v>1.8491</v>
      </c>
      <c r="N203">
        <f>[7]Boletim_Conseleite!F28</f>
        <v>1.8079000000000001</v>
      </c>
      <c r="O203">
        <f>[5]Internacional!AM385</f>
        <v>17.972857142857144</v>
      </c>
      <c r="P203" s="20">
        <f>[5]Internacional!AN385</f>
        <v>16.977142857142862</v>
      </c>
      <c r="Q203" s="20">
        <f>[5]Internacional!N385/100</f>
        <v>12.30202380952381</v>
      </c>
      <c r="R203" s="5">
        <f>[5]Internacional!W385/100</f>
        <v>5.366190476190476</v>
      </c>
      <c r="S203" s="17">
        <f>[5]Internacional!H385/100</f>
        <v>2.0276904761904766</v>
      </c>
      <c r="T203" s="5">
        <f>[5]Internacional!Z385/100</f>
        <v>7.4554761904761904</v>
      </c>
      <c r="U203">
        <f>[6]Mensal!C135</f>
        <v>3776</v>
      </c>
    </row>
    <row r="204" spans="1:21" x14ac:dyDescent="0.25">
      <c r="A204" s="1">
        <v>44501</v>
      </c>
      <c r="B204" s="4">
        <f>'[3]dados mensais - Liquido (R$)'!I208</f>
        <v>2.121</v>
      </c>
      <c r="C204" s="6">
        <f>[4]Leite_UHT!H211</f>
        <v>3.41</v>
      </c>
      <c r="D204" s="6">
        <f>[4]Leite_em_Pó!H211</f>
        <v>25.04</v>
      </c>
      <c r="E204" s="6">
        <f>[4]Mussarela!H211</f>
        <v>26.29</v>
      </c>
      <c r="F204" s="5">
        <f>[4]Leite_Spot_mensal!H211</f>
        <v>1.9666666666666668</v>
      </c>
      <c r="G204" s="5">
        <f>[5]Doméstico!Q332</f>
        <v>165.79350000000005</v>
      </c>
      <c r="H204" s="5">
        <f>[5]Doméstico!X332</f>
        <v>84.194500000000005</v>
      </c>
      <c r="I204" s="5">
        <f>[5]Doméstico!K332</f>
        <v>1347.7280000000001</v>
      </c>
      <c r="J204" s="5">
        <f>[5]Doméstico!AB332</f>
        <v>1609.4545000000001</v>
      </c>
      <c r="K204">
        <f>[7]Boletim_Conseleite!C29</f>
        <v>1.7762000000000002</v>
      </c>
      <c r="L204">
        <f>[7]Boletim_Conseleite!D29</f>
        <v>1.6766749999999999</v>
      </c>
      <c r="M204">
        <f>[7]Boletim_Conseleite!E29</f>
        <v>1.7394000000000001</v>
      </c>
      <c r="N204">
        <f>[7]Boletim_Conseleite!F29</f>
        <v>1.7447999999999999</v>
      </c>
      <c r="O204">
        <f>[5]Internacional!AM386</f>
        <v>17.981904761904758</v>
      </c>
      <c r="P204" s="20">
        <f>[5]Internacional!AN386</f>
        <v>18.517619047619046</v>
      </c>
      <c r="Q204" s="20">
        <f>[5]Internacional!N386/100</f>
        <v>12.37154761904762</v>
      </c>
      <c r="R204" s="5">
        <f>[5]Internacional!W386/100</f>
        <v>5.7089285714285714</v>
      </c>
      <c r="S204" s="17">
        <f>[5]Internacional!H386/100</f>
        <v>2.2138809523809528</v>
      </c>
      <c r="T204" s="5">
        <f>[5]Internacional!Z386/100</f>
        <v>8.0647619047619052</v>
      </c>
      <c r="U204">
        <f>[6]Mensal!C136</f>
        <v>3954</v>
      </c>
    </row>
    <row r="205" spans="1:21" x14ac:dyDescent="0.25">
      <c r="A205" s="1">
        <v>44531</v>
      </c>
      <c r="B205" s="4">
        <f>'[3]dados mensais - Liquido (R$)'!I209</f>
        <v>2.1093000000000002</v>
      </c>
      <c r="C205" s="6">
        <f>[4]Leite_UHT!H212</f>
        <v>3.44</v>
      </c>
      <c r="D205" s="6">
        <f>[4]Leite_em_Pó!H212</f>
        <v>24.95</v>
      </c>
      <c r="E205" s="6">
        <f>[4]Mussarela!H212</f>
        <v>25.55</v>
      </c>
      <c r="F205" s="5">
        <f>[4]Leite_Spot_mensal!H212</f>
        <v>2.0766666666666667</v>
      </c>
      <c r="G205" s="5">
        <f>[5]Doméstico!Q333</f>
        <v>170.25190476190477</v>
      </c>
      <c r="H205" s="5">
        <f>[5]Doméstico!X333</f>
        <v>88.029523809523809</v>
      </c>
      <c r="I205" s="5">
        <f>[5]Doméstico!K333</f>
        <v>1452.1547619047615</v>
      </c>
      <c r="J205" s="5">
        <f>[5]Doméstico!AB333</f>
        <v>1648.4214285714288</v>
      </c>
      <c r="K205">
        <f>[7]Boletim_Conseleite!C30</f>
        <v>1.9061000000000001</v>
      </c>
      <c r="L205">
        <f>[7]Boletim_Conseleite!D30</f>
        <v>1.6385000000000001</v>
      </c>
      <c r="M205">
        <f>[7]Boletim_Conseleite!E30</f>
        <v>1.7739</v>
      </c>
      <c r="N205">
        <f>[7]Boletim_Conseleite!F30</f>
        <v>1.7292000000000001</v>
      </c>
      <c r="O205">
        <f>[5]Internacional!AM387</f>
        <v>18.503809523809526</v>
      </c>
      <c r="P205" s="20">
        <f>[5]Internacional!AN387</f>
        <v>19.689523809523809</v>
      </c>
      <c r="Q205" s="20">
        <f>[5]Internacional!N387/100</f>
        <v>12.877738095238096</v>
      </c>
      <c r="R205" s="5">
        <f>[5]Internacional!W387/100</f>
        <v>5.9182142857142859</v>
      </c>
      <c r="S205" s="17">
        <f>[5]Internacional!H387/100</f>
        <v>2.3508809523809528</v>
      </c>
      <c r="T205" s="5">
        <f>[5]Internacional!Z387/100</f>
        <v>7.8835714285714289</v>
      </c>
      <c r="U205">
        <f>[6]Mensal!C137</f>
        <v>3937.5</v>
      </c>
    </row>
    <row r="206" spans="1:21" x14ac:dyDescent="0.25">
      <c r="A206" s="1">
        <v>44562</v>
      </c>
      <c r="B206" s="4">
        <f>'[3]dados mensais - Liquido (R$)'!I210</f>
        <v>2.1396999999999999</v>
      </c>
      <c r="C206" s="6">
        <f>[4]Leite_UHT!H213</f>
        <v>3.31</v>
      </c>
      <c r="D206" s="6">
        <f>[4]Leite_em_Pó!H213</f>
        <v>24.982500000000002</v>
      </c>
      <c r="E206" s="6">
        <f>[4]Mussarela!H213</f>
        <v>25.69</v>
      </c>
      <c r="F206" s="5">
        <f>[4]Leite_Spot_mensal!H213</f>
        <v>2.0699999999999998</v>
      </c>
      <c r="G206" s="5">
        <f>[5]Doméstico!Q334</f>
        <v>179.6652380952381</v>
      </c>
      <c r="H206" s="5">
        <f>[5]Doméstico!X334</f>
        <v>96.044285714285735</v>
      </c>
      <c r="I206" s="5">
        <f>[5]Doméstico!K334</f>
        <v>1482.5890476190475</v>
      </c>
      <c r="J206" s="5">
        <f>[5]Doméstico!AB334</f>
        <v>1685.2328571428568</v>
      </c>
      <c r="K206">
        <f>[7]Boletim_Conseleite!C31</f>
        <v>2.036</v>
      </c>
      <c r="L206">
        <f>[7]Boletim_Conseleite!D31</f>
        <v>1.637</v>
      </c>
      <c r="M206">
        <f>[7]Boletim_Conseleite!E31</f>
        <v>1.7921</v>
      </c>
      <c r="N206">
        <f>[7]Boletim_Conseleite!F31</f>
        <v>1.7226999999999999</v>
      </c>
      <c r="O206">
        <f>[5]Internacional!AM388</f>
        <v>20.138500000000001</v>
      </c>
      <c r="P206" s="20">
        <f>[5]Internacional!AN388</f>
        <v>22.425500000000003</v>
      </c>
      <c r="Q206" s="20">
        <f>[5]Internacional!N388/100</f>
        <v>14.000999999999999</v>
      </c>
      <c r="R206" s="5">
        <f>[5]Internacional!W388/100</f>
        <v>6.09375</v>
      </c>
      <c r="S206" s="17">
        <f>[5]Internacional!H388/100</f>
        <v>2.3624000000000001</v>
      </c>
      <c r="T206" s="5">
        <f>[5]Internacional!Z388/100</f>
        <v>7.7226250000000007</v>
      </c>
      <c r="U206">
        <f>[6]Mensal!C138</f>
        <v>3974</v>
      </c>
    </row>
    <row r="207" spans="1:21" x14ac:dyDescent="0.25">
      <c r="A207" s="1">
        <v>44593</v>
      </c>
      <c r="B207" s="4">
        <f>'[3]dados mensais - Liquido (R$)'!I211</f>
        <v>2.2103999999999999</v>
      </c>
      <c r="C207" s="6">
        <f>[4]Leite_UHT!H214</f>
        <v>3.51</v>
      </c>
      <c r="D207" s="6">
        <f>[4]Leite_em_Pó!H214</f>
        <v>25.415000000000003</v>
      </c>
      <c r="E207" s="6">
        <f>[4]Mussarela!H214</f>
        <v>26.48</v>
      </c>
      <c r="F207" s="5">
        <f>[4]Leite_Spot_mensal!H214</f>
        <v>2.2566666666666664</v>
      </c>
      <c r="G207" s="5">
        <f>[5]Doméstico!Q335</f>
        <v>195.02</v>
      </c>
      <c r="H207" s="5">
        <f>[5]Doméstico!X335</f>
        <v>96.850526315789466</v>
      </c>
      <c r="I207" s="5">
        <f>[5]Doméstico!K335</f>
        <v>1485.3473684210528</v>
      </c>
      <c r="J207" s="5">
        <f>[5]Doméstico!AB335</f>
        <v>1710.421052631579</v>
      </c>
      <c r="K207">
        <f>[7]Boletim_Conseleite!C32</f>
        <v>2.1009500000000001</v>
      </c>
      <c r="L207">
        <f>[7]Boletim_Conseleite!D32</f>
        <v>1.7369000000000001</v>
      </c>
      <c r="M207">
        <f>[7]Boletim_Conseleite!E32</f>
        <v>1.8620000000000001</v>
      </c>
      <c r="N207">
        <f>[7]Boletim_Conseleite!F32</f>
        <v>1.7770999999999999</v>
      </c>
      <c r="O207">
        <f>[5]Internacional!AM389</f>
        <v>20.752105263157897</v>
      </c>
      <c r="P207" s="20">
        <f>[5]Internacional!AN389</f>
        <v>23.711578947368412</v>
      </c>
      <c r="Q207" s="20">
        <f>[5]Internacional!N389/100</f>
        <v>15.885526315789473</v>
      </c>
      <c r="R207" s="5">
        <f>[5]Internacional!W389/100</f>
        <v>6.5036842105263153</v>
      </c>
      <c r="S207" s="17">
        <f>[5]Internacional!H389/100</f>
        <v>2.4619736842105264</v>
      </c>
      <c r="T207" s="5">
        <f>[5]Internacional!Z389/100</f>
        <v>8.0592105263157894</v>
      </c>
      <c r="U207">
        <f>[6]Mensal!C139</f>
        <v>4413.5</v>
      </c>
    </row>
    <row r="208" spans="1:21" x14ac:dyDescent="0.25">
      <c r="A208" s="1">
        <v>44621</v>
      </c>
      <c r="B208" s="4">
        <f>'[3]dados mensais - Liquido (R$)'!I212</f>
        <v>2.4268999999999998</v>
      </c>
      <c r="C208" s="6">
        <f>[4]Leite_UHT!H215</f>
        <v>3.87</v>
      </c>
      <c r="D208" s="6">
        <f>[4]Leite_em_Pó!H215</f>
        <v>26.977499999999999</v>
      </c>
      <c r="E208" s="6">
        <f>[4]Mussarela!H215</f>
        <v>28.57</v>
      </c>
      <c r="F208" s="5">
        <f>[4]Leite_Spot_mensal!H215</f>
        <v>2.76</v>
      </c>
      <c r="G208" s="5">
        <f>[5]Doméstico!Q336</f>
        <v>198.80090909090907</v>
      </c>
      <c r="H208" s="5">
        <f>[5]Doméstico!X336</f>
        <v>99.548636363636376</v>
      </c>
      <c r="I208" s="5">
        <f>[5]Doméstico!K336</f>
        <v>1283.5886363636362</v>
      </c>
      <c r="J208" s="5">
        <f>[5]Doméstico!AB336</f>
        <v>1858.7418181818182</v>
      </c>
      <c r="K208">
        <f>[7]Boletim_Conseleite!C33</f>
        <v>2.1659000000000002</v>
      </c>
      <c r="L208">
        <f>[7]Boletim_Conseleite!D33</f>
        <v>1.9415</v>
      </c>
      <c r="M208">
        <f>[7]Boletim_Conseleite!E33</f>
        <v>2.0853999999999999</v>
      </c>
      <c r="N208">
        <f>[7]Boletim_Conseleite!F33</f>
        <v>1.9056</v>
      </c>
      <c r="O208">
        <f>[5]Internacional!AM390</f>
        <v>22.509565217391305</v>
      </c>
      <c r="P208" s="20">
        <f>[5]Internacional!AN390</f>
        <v>24.796521739130441</v>
      </c>
      <c r="Q208" s="20">
        <f>[5]Internacional!N390/100</f>
        <v>16.785108695652173</v>
      </c>
      <c r="R208" s="5">
        <f>[5]Internacional!W390/100</f>
        <v>7.4751086956521737</v>
      </c>
      <c r="S208" s="17">
        <f>[5]Internacional!H390/100</f>
        <v>2.2307826086956526</v>
      </c>
      <c r="T208" s="5">
        <f>[5]Internacional!Z390/100</f>
        <v>11.28304347826087</v>
      </c>
      <c r="U208">
        <f>[6]Mensal!C140</f>
        <v>4676.5</v>
      </c>
    </row>
    <row r="209" spans="1:21" x14ac:dyDescent="0.25">
      <c r="A209" s="1">
        <v>44652</v>
      </c>
      <c r="B209" s="4">
        <f>'[3]dados mensais - Liquido (R$)'!I213</f>
        <v>2.5444</v>
      </c>
      <c r="C209" s="6">
        <f>[4]Leite_UHT!H216</f>
        <v>4.1500000000000004</v>
      </c>
      <c r="D209" s="6">
        <f>[4]Leite_em_Pó!H216</f>
        <v>27.407499999999999</v>
      </c>
      <c r="E209" s="6">
        <f>[4]Mussarela!H216</f>
        <v>31.01</v>
      </c>
      <c r="F209" s="5">
        <f>[4]Leite_Spot_mensal!H216</f>
        <v>3.0266666666666668</v>
      </c>
      <c r="G209" s="5">
        <f>[5]Doméstico!Q337</f>
        <v>186.01388888888894</v>
      </c>
      <c r="H209" s="5">
        <f>[5]Doméstico!X337</f>
        <v>88.859444444444435</v>
      </c>
      <c r="I209" s="5">
        <f>[5]Doméstico!K337</f>
        <v>1251.9533333333334</v>
      </c>
      <c r="J209" s="5">
        <f>[5]Doméstico!AB337</f>
        <v>1901.4538888888887</v>
      </c>
      <c r="K209">
        <f>[7]Boletim_Conseleite!C34</f>
        <v>2.3803999999999998</v>
      </c>
      <c r="L209">
        <f>[7]Boletim_Conseleite!D34</f>
        <v>2.1307</v>
      </c>
      <c r="M209">
        <f>[7]Boletim_Conseleite!E34</f>
        <v>2.2159</v>
      </c>
      <c r="N209">
        <f>[7]Boletim_Conseleite!F34</f>
        <v>2.0964</v>
      </c>
      <c r="O209">
        <f>[5]Internacional!AM391</f>
        <v>24.144999999999996</v>
      </c>
      <c r="P209" s="20">
        <f>[5]Internacional!AN391</f>
        <v>25.217777777777776</v>
      </c>
      <c r="Q209" s="20">
        <f>[5]Internacional!N391/100</f>
        <v>16.78736111111111</v>
      </c>
      <c r="R209" s="5">
        <f>[5]Internacional!W391/100</f>
        <v>7.8486111111111105</v>
      </c>
      <c r="S209" s="17">
        <f>[5]Internacional!H391/100</f>
        <v>2.2509722222222228</v>
      </c>
      <c r="T209" s="5">
        <f>[5]Internacional!Z391/100</f>
        <v>10.668194444444444</v>
      </c>
      <c r="U209">
        <f>[6]Mensal!C141</f>
        <v>4369.5</v>
      </c>
    </row>
    <row r="210" spans="1:21" x14ac:dyDescent="0.25">
      <c r="A210" s="1">
        <v>44683</v>
      </c>
      <c r="B210" s="4">
        <f>'[3]dados mensais - Liquido (R$)'!I214</f>
        <v>2.6800999999999999</v>
      </c>
      <c r="C210" s="6">
        <f>[4]Leite_UHT!H217</f>
        <v>4.3099999999999996</v>
      </c>
      <c r="D210" s="6">
        <f>[4]Leite_em_Pó!H217</f>
        <v>28.38</v>
      </c>
      <c r="E210" s="6">
        <f>[4]Mussarela!H217</f>
        <v>31.8</v>
      </c>
      <c r="F210" s="5">
        <f>[4]Leite_Spot_mensal!H217</f>
        <v>3.0499999999999994</v>
      </c>
      <c r="G210" s="5">
        <f>[5]Doméstico!Q338</f>
        <v>193.38090909090914</v>
      </c>
      <c r="H210" s="5">
        <f>[5]Doméstico!X338</f>
        <v>87.358181818181819</v>
      </c>
      <c r="I210" s="5">
        <f>[5]Doméstico!K338</f>
        <v>1261.0818181818183</v>
      </c>
      <c r="J210" s="5">
        <f>[5]Doméstico!AB338</f>
        <v>2033.7945454545452</v>
      </c>
      <c r="K210">
        <f>[7]Boletim_Conseleite!C35</f>
        <v>2.4851999999999999</v>
      </c>
      <c r="L210">
        <f>[7]Boletim_Conseleite!D35</f>
        <v>2.1665999999999999</v>
      </c>
      <c r="M210">
        <f>[7]Boletim_Conseleite!E35</f>
        <v>2.2915000000000001</v>
      </c>
      <c r="N210">
        <f>[7]Boletim_Conseleite!F35</f>
        <v>2.1027999999999998</v>
      </c>
      <c r="O210">
        <f>[5]Internacional!AM392</f>
        <v>24.939999999999994</v>
      </c>
      <c r="P210" s="20">
        <f>[5]Internacional!AN392</f>
        <v>24.85047619047619</v>
      </c>
      <c r="Q210" s="20">
        <f>[5]Internacional!N392/100</f>
        <v>16.770238095238096</v>
      </c>
      <c r="R210" s="5">
        <f>[5]Internacional!W392/100</f>
        <v>7.8901190476190486</v>
      </c>
      <c r="S210" s="17">
        <f>[5]Internacional!H392/100</f>
        <v>2.1833333333333336</v>
      </c>
      <c r="T210" s="5">
        <f>[5]Internacional!Z392/100</f>
        <v>11.409285714285714</v>
      </c>
      <c r="U210">
        <f>[6]Mensal!C142</f>
        <v>3925</v>
      </c>
    </row>
    <row r="211" spans="1:21" x14ac:dyDescent="0.25">
      <c r="A211" s="1">
        <v>44715</v>
      </c>
      <c r="B211" s="4">
        <f>'[3]dados mensais - Liquido (R$)'!I215</f>
        <v>3.1932</v>
      </c>
      <c r="C211" s="6">
        <f>[4]Leite_UHT!H218</f>
        <v>4.95</v>
      </c>
      <c r="D211" s="6">
        <f>[4]Leite_em_Pó!H218</f>
        <v>29.922499999999999</v>
      </c>
      <c r="E211" s="6">
        <f>[4]Mussarela!H218</f>
        <v>36.979999999999997</v>
      </c>
      <c r="F211" s="5">
        <f>[4]Leite_Spot_mensal!H218</f>
        <v>3.8333333333333335</v>
      </c>
      <c r="G211" s="5">
        <f>[5]Doméstico!Q339</f>
        <v>194.96952380952379</v>
      </c>
      <c r="H211" s="5">
        <f>[5]Doméstico!X339</f>
        <v>85.643333333333345</v>
      </c>
      <c r="I211" s="5">
        <f>[5]Doméstico!K339</f>
        <v>1332.9961904761906</v>
      </c>
      <c r="J211" s="5">
        <f>[5]Doméstico!AB339</f>
        <v>2180.2695238095239</v>
      </c>
      <c r="K211">
        <f>[7]Boletim_Conseleite!C36</f>
        <v>2.8666999999999998</v>
      </c>
      <c r="L211">
        <f>[7]Boletim_Conseleite!D36</f>
        <v>2.4731000000000001</v>
      </c>
      <c r="M211">
        <f>[7]Boletim_Conseleite!E36</f>
        <v>2.6827999999999999</v>
      </c>
      <c r="N211">
        <f>[7]Boletim_Conseleite!F36</f>
        <v>2.3601000000000001</v>
      </c>
      <c r="O211">
        <f>[5]Internacional!AM393</f>
        <v>24.206</v>
      </c>
      <c r="P211" s="20">
        <f>[5]Internacional!AN393</f>
        <v>25.75200000000001</v>
      </c>
      <c r="Q211" s="20">
        <f>[5]Internacional!N393/100</f>
        <v>16.891124999999999</v>
      </c>
      <c r="R211" s="5">
        <f>[5]Internacional!W393/100</f>
        <v>7.5691250000000005</v>
      </c>
      <c r="S211" s="17">
        <f>[5]Internacional!H393/100</f>
        <v>2.3132749999999995</v>
      </c>
      <c r="T211" s="5">
        <f>[5]Internacional!Z393/100</f>
        <v>10.074375</v>
      </c>
      <c r="U211">
        <f>[6]Mensal!C143</f>
        <v>4141.5</v>
      </c>
    </row>
    <row r="212" spans="1:21" x14ac:dyDescent="0.25">
      <c r="A212" s="1">
        <v>44746</v>
      </c>
      <c r="B212" s="4">
        <f>'[3]dados mensais - Liquido (R$)'!I216</f>
        <v>3.5707</v>
      </c>
      <c r="C212" s="6">
        <f>[4]Leite_UHT!H219</f>
        <v>5.61</v>
      </c>
      <c r="D212" s="6">
        <f>[4]Leite_em_Pó!H219</f>
        <v>33.692500000000003</v>
      </c>
      <c r="E212" s="6">
        <f>[4]Mussarela!H219</f>
        <v>43.46</v>
      </c>
      <c r="F212" s="5">
        <f>[4]Leite_Spot_mensal!H219</f>
        <v>4.5599999999999996</v>
      </c>
      <c r="G212" s="5">
        <f>[5]Doméstico!Q340</f>
        <v>189.73238095238099</v>
      </c>
      <c r="H212" s="5">
        <f>[5]Doméstico!X340</f>
        <v>81.996190476190478</v>
      </c>
      <c r="I212" s="5">
        <f>[5]Doméstico!K340</f>
        <v>1316.6090476190475</v>
      </c>
      <c r="J212" s="5">
        <f>[5]Doméstico!AB340</f>
        <v>2169.2700000000004</v>
      </c>
      <c r="K212">
        <f>[7]Boletim_Conseleite!C37</f>
        <v>3.3048999999999999</v>
      </c>
      <c r="L212">
        <f>[7]Boletim_Conseleite!D37</f>
        <v>2.9020999999999999</v>
      </c>
      <c r="M212">
        <f>[7]Boletim_Conseleite!E37</f>
        <v>3.1471</v>
      </c>
      <c r="N212">
        <f>[7]Boletim_Conseleite!F37</f>
        <v>2.7951999999999999</v>
      </c>
      <c r="O212">
        <f>[5]Internacional!AM394</f>
        <v>22.546842105263163</v>
      </c>
      <c r="P212" s="20">
        <f>[5]Internacional!AN394</f>
        <v>25.761052631578952</v>
      </c>
      <c r="Q212" s="20">
        <f>[5]Internacional!N394/100</f>
        <v>15.458552631578948</v>
      </c>
      <c r="R212" s="5">
        <f>[5]Internacional!W394/100</f>
        <v>6.656184210526316</v>
      </c>
      <c r="S212" s="17">
        <f>[5]Internacional!H394/100</f>
        <v>2.1589210526315785</v>
      </c>
      <c r="T212" s="5">
        <f>[5]Internacional!Z394/100</f>
        <v>8.0664473684210538</v>
      </c>
      <c r="U212">
        <f>[6]Mensal!C144</f>
        <v>3859</v>
      </c>
    </row>
    <row r="213" spans="1:21" x14ac:dyDescent="0.25">
      <c r="A213" s="1">
        <v>44778</v>
      </c>
      <c r="B213" s="4">
        <f>'[3]dados mensais - Liquido (R$)'!I217</f>
        <v>3.0476000000000001</v>
      </c>
      <c r="C213" s="6">
        <f>[4]Leite_UHT!H220</f>
        <v>5.48</v>
      </c>
      <c r="D213" s="6">
        <f>[4]Leite_em_Pó!H220</f>
        <v>34.22</v>
      </c>
      <c r="E213" s="6">
        <f>[4]Mussarela!H220</f>
        <v>39.15</v>
      </c>
      <c r="F213" s="5">
        <f>[4]Leite_Spot_mensal!H220</f>
        <v>3.2166666666666668</v>
      </c>
      <c r="G213" s="5">
        <f>[5]Doméstico!Q341</f>
        <v>187.17956521739134</v>
      </c>
      <c r="H213" s="5">
        <f>[5]Doméstico!X341</f>
        <v>82.521739130434781</v>
      </c>
      <c r="I213" s="5">
        <f>[5]Doméstico!K341</f>
        <v>1301.9760869565218</v>
      </c>
      <c r="J213" s="5">
        <f>[5]Doméstico!AB341</f>
        <v>1987.7339130434782</v>
      </c>
      <c r="K213">
        <f>[7]Boletim_Conseleite!C38</f>
        <v>2.5920000000000001</v>
      </c>
      <c r="L213">
        <f>[7]Boletim_Conseleite!D38</f>
        <v>2.5322</v>
      </c>
      <c r="M213">
        <f>[7]Boletim_Conseleite!E38</f>
        <v>2.6126999999999998</v>
      </c>
      <c r="N213">
        <f>[7]Boletim_Conseleite!F38</f>
        <v>2.5756999999999999</v>
      </c>
      <c r="O213">
        <f>[5]Internacional!AM395</f>
        <v>20.269565217391303</v>
      </c>
      <c r="P213" s="20">
        <f>[5]Internacional!AN395</f>
        <v>24.731304347826089</v>
      </c>
      <c r="Q213" s="20">
        <f>[5]Internacional!N395/100</f>
        <v>15.698586956521741</v>
      </c>
      <c r="R213" s="5">
        <f>[5]Internacional!W395/100</f>
        <v>6.3207608695652171</v>
      </c>
      <c r="S213" s="17">
        <f>[5]Internacional!H395/100</f>
        <v>2.2422173913043477</v>
      </c>
      <c r="T213" s="5">
        <f>[5]Internacional!Z395/100</f>
        <v>7.8432608695652171</v>
      </c>
      <c r="U213">
        <f>[6]Mensal!C145</f>
        <v>3480.5</v>
      </c>
    </row>
    <row r="214" spans="1:21" x14ac:dyDescent="0.25">
      <c r="A214" s="1">
        <v>44810</v>
      </c>
      <c r="B214" s="4">
        <f>'[3]dados mensais - Liquido (R$)'!I218</f>
        <v>2.8481000000000001</v>
      </c>
      <c r="C214" s="6">
        <f>[4]Leite_UHT!H221</f>
        <v>4.84</v>
      </c>
      <c r="D214" s="6">
        <f>[4]Leite_em_Pó!H221</f>
        <v>32.96</v>
      </c>
      <c r="E214" s="6">
        <f>[4]Mussarela!H221</f>
        <v>33.61</v>
      </c>
      <c r="F214" s="5">
        <f>[4]Leite_Spot_mensal!H221</f>
        <v>2.5933333333333333</v>
      </c>
      <c r="G214" s="5">
        <f>[5]Doméstico!Q342</f>
        <v>187.26380952380947</v>
      </c>
      <c r="H214" s="5">
        <f>[5]Doméstico!X342</f>
        <v>84.055238095238082</v>
      </c>
      <c r="I214" s="5">
        <f>[5]Doméstico!K342</f>
        <v>1297.9299999999998</v>
      </c>
      <c r="J214" s="5">
        <f>[5]Doméstico!AB342</f>
        <v>1739.9309523809525</v>
      </c>
      <c r="K214">
        <f>[7]Boletim_Conseleite!C39</f>
        <v>2.3077999999999999</v>
      </c>
      <c r="L214">
        <f>[7]Boletim_Conseleite!D39</f>
        <v>2.4527999999999999</v>
      </c>
      <c r="M214">
        <f>[7]Boletim_Conseleite!E39</f>
        <v>2.2589999999999999</v>
      </c>
      <c r="N214">
        <f>[7]Boletim_Conseleite!F39</f>
        <v>2.7930000000000001</v>
      </c>
      <c r="O214">
        <f>[5]Internacional!AM396</f>
        <v>19.84</v>
      </c>
      <c r="P214" s="20">
        <f>[5]Internacional!AN396</f>
        <v>24.554499999999997</v>
      </c>
      <c r="Q214" s="20">
        <f>[5]Internacional!N396/100</f>
        <v>14.5845</v>
      </c>
      <c r="R214" s="5">
        <f>[5]Internacional!W396/100</f>
        <v>6.7973749999999997</v>
      </c>
      <c r="S214" s="17">
        <f>[5]Internacional!H396/100</f>
        <v>2.2566000000000002</v>
      </c>
      <c r="T214" s="5">
        <f>[5]Internacional!Z396/100</f>
        <v>8.5481250000000006</v>
      </c>
      <c r="U214">
        <f>[6]Mensal!C146</f>
        <v>3671.5</v>
      </c>
    </row>
    <row r="215" spans="1:21" x14ac:dyDescent="0.25">
      <c r="A215" s="1">
        <v>44835</v>
      </c>
      <c r="B215" s="4">
        <f>'[3]dados mensais - Liquido (R$)'!I219</f>
        <v>2.6966999999999999</v>
      </c>
      <c r="C215" s="6">
        <f>[4]Leite_UHT!H222</f>
        <v>4.32</v>
      </c>
      <c r="D215" s="6">
        <f>[4]Leite_em_Pó!H222</f>
        <v>33.72</v>
      </c>
      <c r="E215" s="6">
        <f>[4]Mussarela!H222</f>
        <v>32.32</v>
      </c>
      <c r="F215" s="5">
        <f>[4]Leite_Spot_mensal!H222</f>
        <v>2.6533333333333333</v>
      </c>
      <c r="G215" s="5">
        <f>[5]Doméstico!Q343</f>
        <v>183.72800000000001</v>
      </c>
      <c r="H215" s="5">
        <f>[5]Doméstico!X343</f>
        <v>84.524999999999977</v>
      </c>
      <c r="I215" s="5">
        <f>[5]Doméstico!K343</f>
        <v>1135.4920000000002</v>
      </c>
      <c r="J215" s="5">
        <f>[5]Doméstico!AB343</f>
        <v>1782.2540000000001</v>
      </c>
      <c r="K215">
        <f>[7]Boletim_Conseleite!C40</f>
        <v>2.2848999999999999</v>
      </c>
      <c r="L215">
        <f>[7]Boletim_Conseleite!D40</f>
        <v>2.3784000000000001</v>
      </c>
      <c r="M215">
        <f>[7]Boletim_Conseleite!E40</f>
        <v>2.4630000000000001</v>
      </c>
      <c r="N215">
        <f>[7]Boletim_Conseleite!F40</f>
        <v>2.7216999999999998</v>
      </c>
      <c r="O215">
        <f>[5]Internacional!AM397</f>
        <v>21.649999999999995</v>
      </c>
      <c r="P215" s="20">
        <f>[5]Internacional!AN397</f>
        <v>24.754761904761907</v>
      </c>
      <c r="Q215" s="20">
        <f>[5]Internacional!N397/100</f>
        <v>12.496984523809523</v>
      </c>
      <c r="R215" s="5">
        <f>[5]Internacional!W397/100</f>
        <v>6.8554761904761907</v>
      </c>
      <c r="S215" s="17">
        <f>[5]Internacional!H397/100</f>
        <v>1.9936190476190481</v>
      </c>
      <c r="T215" s="5">
        <f>[5]Internacional!Z397/100</f>
        <v>8.6977380952380958</v>
      </c>
      <c r="U215">
        <f>[6]Mensal!C147</f>
        <v>3497</v>
      </c>
    </row>
    <row r="216" spans="1:21" x14ac:dyDescent="0.25">
      <c r="A216" s="1">
        <v>44866</v>
      </c>
      <c r="B216" s="4">
        <f>'[3]dados mensais - Liquido (R$)'!I220</f>
        <v>2.5286</v>
      </c>
      <c r="C216" s="6">
        <f>[4]Leite_UHT!H223</f>
        <v>4.09</v>
      </c>
      <c r="D216" s="6">
        <f>[4]Leite_em_Pó!H223</f>
        <v>32.1</v>
      </c>
      <c r="E216" s="6">
        <f>[4]Mussarela!H223</f>
        <v>30.6</v>
      </c>
      <c r="F216" s="5">
        <f>[4]Leite_Spot_mensal!H223</f>
        <v>2.3666666666666667</v>
      </c>
      <c r="G216" s="5">
        <f>[5]Doméstico!Q344</f>
        <v>186.1275</v>
      </c>
      <c r="H216" s="5">
        <f>[5]Doméstico!X344</f>
        <v>84.993000000000009</v>
      </c>
      <c r="I216" s="5">
        <f>[5]Doméstico!K344</f>
        <v>962.21300000000008</v>
      </c>
      <c r="J216" s="5">
        <f>[5]Doméstico!AB344</f>
        <v>1832.0269999999996</v>
      </c>
      <c r="K216">
        <f>[7]Boletim_Conseleite!C41</f>
        <v>2.2559999999999998</v>
      </c>
      <c r="L216">
        <f>[7]Boletim_Conseleite!D41</f>
        <v>2.2818000000000001</v>
      </c>
      <c r="M216">
        <f>[7]Boletim_Conseleite!E41</f>
        <v>2.3961999999999999</v>
      </c>
      <c r="N216">
        <f>[7]Boletim_Conseleite!F41</f>
        <v>2.6057999999999999</v>
      </c>
      <c r="O216">
        <f>[5]Internacional!AM398</f>
        <v>20.947500000000002</v>
      </c>
      <c r="P216" s="20">
        <f>[5]Internacional!AN398</f>
        <v>23.093500000000006</v>
      </c>
      <c r="Q216" s="20">
        <f>[5]Internacional!N398/100</f>
        <v>14.420119047619048</v>
      </c>
      <c r="R216" s="5">
        <f>[5]Internacional!W398/100</f>
        <v>6.6823809523809521</v>
      </c>
      <c r="S216" s="17">
        <f>[5]Internacional!H398/100</f>
        <v>1.6515952380952381</v>
      </c>
      <c r="T216" s="5">
        <f>[5]Internacional!Z398/100</f>
        <v>8.1209523809523816</v>
      </c>
      <c r="U216">
        <f>[6]Mensal!C148</f>
        <v>3338</v>
      </c>
    </row>
    <row r="217" spans="1:21" x14ac:dyDescent="0.25">
      <c r="A217" s="1">
        <v>44897</v>
      </c>
      <c r="B217" s="4">
        <f>'[3]dados mensais - Liquido (R$)'!I221</f>
        <v>2.5213999999999999</v>
      </c>
      <c r="C217" s="6">
        <f>[4]Leite_UHT!H224</f>
        <v>3.95</v>
      </c>
      <c r="D217" s="6">
        <f>[4]Leite_em_Pó!H224</f>
        <v>31.3</v>
      </c>
      <c r="E217" s="6">
        <f>[4]Mussarela!H224</f>
        <v>30.29</v>
      </c>
      <c r="F217" s="5">
        <f>[4]Leite_Spot_mensal!H224</f>
        <v>2.3066666666666666</v>
      </c>
      <c r="G217" s="5">
        <f>[5]Doméstico!Q345</f>
        <v>182.05333333333331</v>
      </c>
      <c r="H217" s="5">
        <f>[5]Doméstico!X345</f>
        <v>86.011904761904745</v>
      </c>
      <c r="I217" s="5">
        <f>[5]Doméstico!K345</f>
        <v>1012.3623809523812</v>
      </c>
      <c r="J217" s="5">
        <f>[5]Doméstico!AB345</f>
        <v>1768.5390476190476</v>
      </c>
      <c r="K217">
        <f>[7]Boletim_Conseleite!C42</f>
        <v>2.1903000000000001</v>
      </c>
      <c r="L217">
        <f>[7]Boletim_Conseleite!D42</f>
        <v>2.2565</v>
      </c>
      <c r="M217">
        <f>[7]Boletim_Conseleite!E42</f>
        <v>2.3378000000000001</v>
      </c>
      <c r="N217">
        <f>[7]Boletim_Conseleite!F42</f>
        <v>2.4992999999999999</v>
      </c>
      <c r="O217">
        <f>[5]Internacional!AM399</f>
        <v>20.552380952380947</v>
      </c>
      <c r="P217" s="20">
        <f>[5]Internacional!AN399</f>
        <v>21.955714285714283</v>
      </c>
      <c r="Q217" s="20">
        <f>[5]Internacional!N399/100</f>
        <v>14.744880952380951</v>
      </c>
      <c r="R217" s="5">
        <f>[5]Internacional!W399/100</f>
        <v>6.5090476190476192</v>
      </c>
      <c r="S217" s="17">
        <f>[5]Internacional!H399/100</f>
        <v>1.6441428571428576</v>
      </c>
      <c r="T217" s="5">
        <f>[5]Internacional!Z399/100</f>
        <v>7.4740000000000002</v>
      </c>
      <c r="U217">
        <f>[6]Mensal!C149</f>
        <v>3323</v>
      </c>
    </row>
    <row r="218" spans="1:21" x14ac:dyDescent="0.25">
      <c r="A218" s="1">
        <v>44928</v>
      </c>
      <c r="B218" s="4">
        <f>'[3]dados mensais - Liquido (R$)'!I222</f>
        <v>2.6619000000000002</v>
      </c>
      <c r="C218" s="6">
        <f>[4]Leite_UHT!H225</f>
        <v>4.16</v>
      </c>
      <c r="D218" s="6">
        <f>[4]Leite_em_Pó!H225</f>
        <v>30.65</v>
      </c>
      <c r="E218" s="6">
        <f>[4]Mussarela!H225</f>
        <v>31.01</v>
      </c>
      <c r="F218" s="5">
        <f>[4]Leite_Spot_mensal!H225</f>
        <v>2.8319999999999994</v>
      </c>
      <c r="G218" s="5">
        <f>[5]Doméstico!Q346</f>
        <v>177.03181818181818</v>
      </c>
      <c r="H218" s="5">
        <f>[5]Doméstico!X346</f>
        <v>86.105454545454563</v>
      </c>
      <c r="I218" s="5">
        <f>[5]Doméstico!K346</f>
        <v>1009.2695454545453</v>
      </c>
      <c r="J218" s="5">
        <f>[5]Doméstico!AB346</f>
        <v>1693.2790909090907</v>
      </c>
      <c r="K218">
        <f>[7]Boletim_Conseleite!C43</f>
        <v>2.1591999999999998</v>
      </c>
      <c r="L218">
        <f>[7]Boletim_Conseleite!D43</f>
        <v>2.3553999999999999</v>
      </c>
      <c r="M218">
        <f>[7]Boletim_Conseleite!E43</f>
        <v>2.4537</v>
      </c>
      <c r="N218">
        <f>[7]Boletim_Conseleite!F43</f>
        <v>2.6259999999999999</v>
      </c>
      <c r="O218">
        <f>[5]Internacional!AM400</f>
        <v>19.573</v>
      </c>
      <c r="P218" s="20">
        <f>[5]Internacional!AN400</f>
        <v>20.059500000000003</v>
      </c>
      <c r="Q218" s="20">
        <f>[5]Internacional!N400/100</f>
        <v>15.101500000000001</v>
      </c>
      <c r="R218" s="5">
        <f>[5]Internacional!W400/100</f>
        <v>6.703875</v>
      </c>
      <c r="S218" s="17">
        <f>[5]Internacional!H400/100</f>
        <v>1.5929749999999998</v>
      </c>
      <c r="T218" s="5">
        <f>[5]Internacional!Z400/100</f>
        <v>7.44625</v>
      </c>
      <c r="U218">
        <f>[6]Mensal!C150</f>
        <v>3213</v>
      </c>
    </row>
    <row r="219" spans="1:21" x14ac:dyDescent="0.25">
      <c r="A219" s="1">
        <v>44959</v>
      </c>
      <c r="B219" s="4">
        <f>'[3]dados mensais - Liquido (R$)'!I223</f>
        <v>2.7275999999999998</v>
      </c>
      <c r="C219" s="6">
        <f>[4]Leite_UHT!H226</f>
        <v>4.45</v>
      </c>
      <c r="D219" s="6">
        <f>[4]Leite_em_Pó!H226</f>
        <v>30.35</v>
      </c>
      <c r="E219" s="6">
        <f>[4]Mussarela!H226</f>
        <v>32.03</v>
      </c>
      <c r="F219" s="5">
        <f>[4]Leite_Spot_mensal!H226</f>
        <v>3.0587</v>
      </c>
      <c r="G219" s="5">
        <f>[5]Doméstico!Q347</f>
        <v>172.60611111111112</v>
      </c>
      <c r="H219" s="5">
        <f>[5]Doméstico!X347</f>
        <v>85.744444444444454</v>
      </c>
      <c r="I219" s="5">
        <f>[5]Doméstico!K347</f>
        <v>1129.5294444444446</v>
      </c>
      <c r="J219" s="5">
        <f>[5]Doméstico!AB347</f>
        <v>1657.1594444444445</v>
      </c>
      <c r="K219">
        <f>[7]Boletim_Conseleite!C44</f>
        <v>0</v>
      </c>
      <c r="L219">
        <f>[7]Boletim_Conseleite!D44</f>
        <v>2.4619</v>
      </c>
      <c r="M219">
        <f>[7]Boletim_Conseleite!E44</f>
        <v>2.5665</v>
      </c>
      <c r="N219">
        <f>[7]Boletim_Conseleite!F44</f>
        <v>2.7029999999999998</v>
      </c>
      <c r="O219">
        <f>[5]Internacional!AM401</f>
        <v>17.88882352941177</v>
      </c>
      <c r="P219" s="20">
        <f>[5]Internacional!AN401</f>
        <v>18.853529411764708</v>
      </c>
      <c r="Q219" s="20">
        <f>[5]Internacional!N401/100</f>
        <v>15.276052631578947</v>
      </c>
      <c r="R219" s="5">
        <f>[5]Internacional!W401/100</f>
        <v>6.710921052631579</v>
      </c>
      <c r="S219" s="17">
        <f>[5]Internacional!H401/100</f>
        <v>1.826368421052631</v>
      </c>
      <c r="T219" s="5">
        <f>[5]Internacional!Z401/100</f>
        <v>7.5180263157894736</v>
      </c>
      <c r="U219">
        <f>[6]Mensal!C151</f>
        <v>3296.5</v>
      </c>
    </row>
    <row r="220" spans="1:21" x14ac:dyDescent="0.25">
      <c r="A220" s="1">
        <v>44990</v>
      </c>
      <c r="B220" s="4">
        <f>'[3]dados mensais - Liquido (R$)'!I224</f>
        <v>2.8119999999999998</v>
      </c>
      <c r="C220" s="6">
        <f>[4]Leite_UHT!H227</f>
        <v>4.4400000000000004</v>
      </c>
      <c r="D220" s="6">
        <f>[4]Leite_em_Pó!H227</f>
        <v>30.54</v>
      </c>
      <c r="E220" s="6">
        <f>[4]Mussarela!H227</f>
        <v>31.42</v>
      </c>
      <c r="F220" s="5">
        <f>[4]Leite_Spot_mensal!H227</f>
        <v>3.0134000000000003</v>
      </c>
      <c r="G220" s="5">
        <f>[5]Doméstico!Q348</f>
        <v>162.12478260869568</v>
      </c>
      <c r="H220" s="5">
        <f>[5]Doméstico!X348</f>
        <v>84.880869565217395</v>
      </c>
      <c r="I220" s="5">
        <f>[5]Doméstico!K348</f>
        <v>1104.683913043478</v>
      </c>
      <c r="J220" s="5">
        <f>[5]Doméstico!AB348</f>
        <v>1634.8082608695652</v>
      </c>
      <c r="K220">
        <f>[7]Boletim_Conseleite!C45</f>
        <v>0</v>
      </c>
      <c r="L220">
        <f>[7]Boletim_Conseleite!D45</f>
        <v>2.4285000000000001</v>
      </c>
      <c r="M220">
        <f>[7]Boletim_Conseleite!E45</f>
        <v>2.5417999999999998</v>
      </c>
      <c r="N220">
        <f>[7]Boletim_Conseleite!F45</f>
        <v>2.6594000000000002</v>
      </c>
      <c r="O220">
        <f>[5]Internacional!AM402</f>
        <v>17.924347826086958</v>
      </c>
      <c r="P220" s="20">
        <f>[5]Internacional!AN402</f>
        <v>18.397391304347835</v>
      </c>
      <c r="Q220" s="20">
        <f>[5]Internacional!N402/100</f>
        <v>14.897608695652174</v>
      </c>
      <c r="R220" s="5">
        <f>[5]Internacional!W402/100</f>
        <v>6.3735869565217387</v>
      </c>
      <c r="S220" s="17">
        <f>[5]Internacional!H402/100</f>
        <v>1.7969347826086959</v>
      </c>
      <c r="T220" s="5">
        <f>[5]Internacional!Z402/100</f>
        <v>6.8690217391304351</v>
      </c>
      <c r="U220">
        <f>[6]Mensal!C152</f>
        <v>3252.5</v>
      </c>
    </row>
    <row r="221" spans="1:21" x14ac:dyDescent="0.25">
      <c r="A221" s="1">
        <v>45021</v>
      </c>
      <c r="B221" s="4">
        <f>'[3]dados mensais - Liquido (R$)'!I225</f>
        <v>2.8961000000000001</v>
      </c>
      <c r="C221" s="6">
        <f>[4]Leite_UHT!H228</f>
        <v>4.62</v>
      </c>
      <c r="D221" s="6">
        <f>[4]Leite_em_Pó!H228</f>
        <v>31.43</v>
      </c>
      <c r="E221" s="6">
        <f>[4]Mussarela!H228</f>
        <v>33.04</v>
      </c>
      <c r="F221" s="5">
        <f>[4]Leite_Spot_mensal!H228</f>
        <v>3.3893833333333334</v>
      </c>
      <c r="G221" s="5">
        <f>[5]Doméstico!Q349</f>
        <v>145.19555555555553</v>
      </c>
      <c r="H221" s="5">
        <f>[5]Doméstico!X349</f>
        <v>74.808888888888887</v>
      </c>
      <c r="I221" s="5">
        <f>[5]Doméstico!K349</f>
        <v>1107.6349999999998</v>
      </c>
      <c r="J221" s="5">
        <f>[5]Doméstico!AB349</f>
        <v>1594.1388888888894</v>
      </c>
      <c r="K221">
        <f>[7]Boletim_Conseleite!C46</f>
        <v>0</v>
      </c>
      <c r="L221">
        <f>[7]Boletim_Conseleite!D46</f>
        <v>2.6040000000000001</v>
      </c>
      <c r="M221">
        <f>[7]Boletim_Conseleite!E46</f>
        <v>2.6974999999999998</v>
      </c>
      <c r="N221">
        <f>[7]Boletim_Conseleite!F46</f>
        <v>2.8506999999999998</v>
      </c>
      <c r="O221">
        <f>[5]Internacional!AM403</f>
        <v>18.551052631578948</v>
      </c>
      <c r="P221" s="20">
        <f>[5]Internacional!AN403</f>
        <v>18.036842105263162</v>
      </c>
      <c r="Q221" s="20">
        <f>[5]Internacional!N403/100</f>
        <v>14.879605263157893</v>
      </c>
      <c r="R221" s="5">
        <f>[5]Internacional!W403/100</f>
        <v>6.546842105263158</v>
      </c>
      <c r="S221" s="17">
        <f>[5]Internacional!H403/100</f>
        <v>1.9154999999999998</v>
      </c>
      <c r="T221" s="5">
        <f>[5]Internacional!Z403/100</f>
        <v>6.6638157894736842</v>
      </c>
      <c r="U221">
        <f>[6]Mensal!C153</f>
        <v>3071</v>
      </c>
    </row>
    <row r="222" spans="1:21" x14ac:dyDescent="0.25">
      <c r="A222" s="1">
        <v>45052</v>
      </c>
      <c r="B222" s="4">
        <f>'[3]dados mensais - Liquido (R$)'!I226</f>
        <v>2.7229000000000001</v>
      </c>
      <c r="C222" s="6">
        <f>[4]Leite_UHT!H229</f>
        <v>4.49</v>
      </c>
      <c r="D222" s="6">
        <f>[4]Leite_em_Pó!H229</f>
        <v>32.11</v>
      </c>
      <c r="E222" s="6">
        <f>[4]Mussarela!H229</f>
        <v>32.46</v>
      </c>
      <c r="F222" s="5">
        <f>[4]Leite_Spot_mensal!H229</f>
        <v>2.797166666666667</v>
      </c>
      <c r="G222" s="5">
        <f>[5]Doméstico!Q350</f>
        <v>138.10909090909092</v>
      </c>
      <c r="H222" s="5">
        <f>[5]Doméstico!X350</f>
        <v>58.160454545454535</v>
      </c>
      <c r="I222" s="5">
        <f>[5]Doméstico!K350</f>
        <v>1039.8772727272724</v>
      </c>
      <c r="J222" s="5">
        <f>[5]Doméstico!AB350</f>
        <v>1448.8168181818178</v>
      </c>
      <c r="K222">
        <f>[7]Boletim_Conseleite!C47</f>
        <v>0</v>
      </c>
      <c r="L222">
        <f>[7]Boletim_Conseleite!D47</f>
        <v>2.4832000000000001</v>
      </c>
      <c r="M222">
        <f>[7]Boletim_Conseleite!E47</f>
        <v>2.6259000000000001</v>
      </c>
      <c r="N222">
        <f>[7]Boletim_Conseleite!F47</f>
        <v>2.7589000000000001</v>
      </c>
      <c r="O222">
        <f>[5]Internacional!AM404</f>
        <v>16.53619047619048</v>
      </c>
      <c r="P222" s="20">
        <f>[5]Internacional!AN404</f>
        <v>18.044285714285717</v>
      </c>
      <c r="Q222" s="20">
        <f>[5]Internacional!N404/100</f>
        <v>13.82297619047619</v>
      </c>
      <c r="R222" s="5">
        <f>[5]Internacional!W404/100</f>
        <v>6.0745238095238099</v>
      </c>
      <c r="S222" s="17">
        <f>[5]Internacional!H404/100</f>
        <v>1.8722857142857139</v>
      </c>
      <c r="T222" s="5">
        <f>[5]Internacional!Z404/100</f>
        <v>6.2045238095238098</v>
      </c>
      <c r="U222">
        <f>[6]Mensal!C154</f>
        <v>3237</v>
      </c>
    </row>
    <row r="223" spans="1:21" x14ac:dyDescent="0.25">
      <c r="A223" s="1">
        <v>45083</v>
      </c>
      <c r="B223" s="4">
        <f>'[3]dados mensais - Liquido (R$)'!I227</f>
        <v>2.5568</v>
      </c>
      <c r="C223" s="6">
        <f>[4]Leite_UHT!H230</f>
        <v>4.45</v>
      </c>
      <c r="D223" s="6">
        <f>[4]Leite_em_Pó!H230</f>
        <v>31.88</v>
      </c>
      <c r="E223" s="6">
        <f>[4]Mussarela!H230</f>
        <v>30.56</v>
      </c>
      <c r="F223" s="5">
        <f>[4]Leite_Spot_mensal!H230</f>
        <v>2.5278333333333336</v>
      </c>
      <c r="G223" s="5">
        <f>[5]Doméstico!Q351</f>
        <v>136.45238095238093</v>
      </c>
      <c r="H223" s="5">
        <f>[5]Doméstico!X351</f>
        <v>55.039047619047608</v>
      </c>
      <c r="I223" s="5">
        <f>[5]Doméstico!K351</f>
        <v>928.86142857142863</v>
      </c>
      <c r="J223" s="5">
        <f>[5]Doméstico!AB351</f>
        <v>1384.889523809524</v>
      </c>
      <c r="K223">
        <f>[7]Boletim_Conseleite!C48</f>
        <v>0</v>
      </c>
      <c r="L223">
        <f>[7]Boletim_Conseleite!D48</f>
        <v>2.3862999999999999</v>
      </c>
      <c r="M223">
        <f>[7]Boletim_Conseleite!E48</f>
        <v>2.5259</v>
      </c>
      <c r="N223">
        <f>[7]Boletim_Conseleite!F48</f>
        <v>2.6194999999999999</v>
      </c>
      <c r="O223">
        <f>[5]Internacional!AM405</f>
        <v>15.000500000000002</v>
      </c>
      <c r="P223" s="20">
        <f>[5]Internacional!AN405</f>
        <v>18.114000000000008</v>
      </c>
      <c r="Q223" s="20">
        <f>[5]Internacional!N405/100</f>
        <v>14.34075</v>
      </c>
      <c r="R223" s="5">
        <f>[5]Internacional!W405/100</f>
        <v>6.1541250000000005</v>
      </c>
      <c r="S223" s="17">
        <f>[5]Internacional!H405/100</f>
        <v>1.7732749999999999</v>
      </c>
      <c r="T223" s="5">
        <f>[5]Internacional!Z405/100</f>
        <v>6.6174999999999997</v>
      </c>
      <c r="U223">
        <f>[6]Mensal!C155</f>
        <v>3172.5</v>
      </c>
    </row>
    <row r="224" spans="1:21" x14ac:dyDescent="0.25">
      <c r="A224" s="1">
        <v>45114</v>
      </c>
      <c r="B224" s="4">
        <f>'[3]dados mensais - Liquido (R$)'!I228</f>
        <v>2.4201000000000001</v>
      </c>
      <c r="C224" s="6">
        <f>[4]Leite_UHT!H231</f>
        <v>4.3617696880266639</v>
      </c>
      <c r="D224" s="6">
        <f>[4]Leite_em_Pó!H231</f>
        <v>30.060285400658611</v>
      </c>
      <c r="E224" s="6">
        <f>[4]Mussarela!H231</f>
        <v>29.473608284164705</v>
      </c>
      <c r="F224" s="5">
        <f>[4]Leite_Spot_mensal!H231</f>
        <v>2.4713333333333334</v>
      </c>
      <c r="G224" s="5">
        <f>[5]Doméstico!Q352</f>
        <v>146.84047619047618</v>
      </c>
      <c r="H224" s="5">
        <f>[5]Doméstico!X352</f>
        <v>54.975238095238083</v>
      </c>
      <c r="I224" s="5">
        <f>[5]Doméstico!K352</f>
        <v>819.59190476190497</v>
      </c>
      <c r="J224" s="5">
        <f>[5]Doméstico!AB352</f>
        <v>1344.9080952380953</v>
      </c>
      <c r="K224">
        <f>[7]Boletim_Conseleite!C49</f>
        <v>0</v>
      </c>
      <c r="L224">
        <f>[7]Boletim_Conseleite!D49</f>
        <v>2.2925</v>
      </c>
      <c r="M224">
        <f>[7]Boletim_Conseleite!E49</f>
        <v>2.5043000000000002</v>
      </c>
      <c r="N224">
        <f>[7]Boletim_Conseleite!F49</f>
        <v>2.5390999999999999</v>
      </c>
      <c r="O224">
        <f>[5]Internacional!AM406</f>
        <v>13.870000000000001</v>
      </c>
      <c r="P224" s="20">
        <f>[5]Internacional!AN406</f>
        <v>18.185500000000001</v>
      </c>
      <c r="Q224" s="20">
        <f>[5]Internacional!N406/100</f>
        <v>15.089500000000001</v>
      </c>
      <c r="R224" s="5">
        <f>[5]Internacional!W406/100</f>
        <v>5.4860000000000007</v>
      </c>
      <c r="S224" s="17">
        <f>[5]Internacional!H406/100</f>
        <v>1.6020750000000001</v>
      </c>
      <c r="T224" s="5">
        <f>[5]Internacional!Z406/100</f>
        <v>6.7751250000000001</v>
      </c>
      <c r="U224">
        <f>[6]Mensal!C156</f>
        <v>3124.5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7"/>
  <sheetViews>
    <sheetView tabSelected="1" topLeftCell="A200" workbookViewId="0">
      <selection activeCell="B217" sqref="B217:I224"/>
    </sheetView>
  </sheetViews>
  <sheetFormatPr defaultRowHeight="15" x14ac:dyDescent="0.25"/>
  <cols>
    <col min="1" max="1" width="7.140625" bestFit="1" customWidth="1"/>
    <col min="2" max="2" width="12" bestFit="1" customWidth="1"/>
    <col min="3" max="3" width="11.85546875" bestFit="1" customWidth="1"/>
    <col min="4" max="4" width="12" bestFit="1" customWidth="1"/>
    <col min="9" max="9" width="12.28515625" bestFit="1" customWidth="1"/>
  </cols>
  <sheetData>
    <row r="1" spans="1:9" x14ac:dyDescent="0.25">
      <c r="A1" s="22" t="str">
        <f>'precos leite (nominal)'!A1</f>
        <v>meses</v>
      </c>
      <c r="B1" t="s">
        <v>26</v>
      </c>
      <c r="C1" s="21" t="s">
        <v>24</v>
      </c>
      <c r="D1" s="21" t="s">
        <v>25</v>
      </c>
      <c r="E1" s="21" t="s">
        <v>30</v>
      </c>
      <c r="F1" s="21" t="s">
        <v>31</v>
      </c>
      <c r="G1" s="21" t="s">
        <v>27</v>
      </c>
      <c r="H1" s="21" t="s">
        <v>32</v>
      </c>
      <c r="I1" s="21" t="s">
        <v>33</v>
      </c>
    </row>
    <row r="2" spans="1:9" x14ac:dyDescent="0.25">
      <c r="A2" s="1">
        <f>'precos leite (nominal)'!A2</f>
        <v>38353</v>
      </c>
      <c r="B2">
        <v>190.7</v>
      </c>
      <c r="C2">
        <f>'precos leite (nominal)'!O2*($B$217/$B2)</f>
        <v>22.006867226009444</v>
      </c>
      <c r="D2">
        <f>'precos leite (nominal)'!P2*($B$217/$B2)</f>
        <v>19.485571263765078</v>
      </c>
      <c r="E2">
        <f>'precos leite (nominal)'!Q2*($B$217/$B2)</f>
        <v>8.2877877536706901</v>
      </c>
      <c r="F2">
        <f>'precos leite (nominal)'!R2*($B$217/$B2)</f>
        <v>3.1146565089145262</v>
      </c>
      <c r="G2">
        <f>'precos leite (nominal)'!S2*($B$217/$B2)</f>
        <v>1.5800899541164135</v>
      </c>
      <c r="H2">
        <f>'precos leite (nominal)'!T2*($B$217/$B2)</f>
        <v>4.6585611969061356</v>
      </c>
      <c r="I2" s="23"/>
    </row>
    <row r="3" spans="1:9" x14ac:dyDescent="0.25">
      <c r="A3" s="1">
        <f>'precos leite (nominal)'!A3</f>
        <v>38384</v>
      </c>
      <c r="B3">
        <v>191.8</v>
      </c>
      <c r="C3">
        <f>'precos leite (nominal)'!O3*($B$217/$B3)</f>
        <v>22.747215328467153</v>
      </c>
      <c r="D3">
        <f>'precos leite (nominal)'!P3*($B$217/$B3)</f>
        <v>19.714253284671532</v>
      </c>
      <c r="E3">
        <f>'precos leite (nominal)'!Q3*($B$217/$B3)</f>
        <v>8.3213027502606884</v>
      </c>
      <c r="F3">
        <f>'precos leite (nominal)'!R3*($B$217/$B3)</f>
        <v>3.1001530665166568</v>
      </c>
      <c r="G3">
        <f>'precos leite (nominal)'!S3*($B$217/$B3)</f>
        <v>1.7617078939136162</v>
      </c>
      <c r="H3">
        <f>'precos leite (nominal)'!T3*($B$217/$B3)</f>
        <v>4.6502295997749847</v>
      </c>
      <c r="I3" s="23"/>
    </row>
    <row r="4" spans="1:9" x14ac:dyDescent="0.25">
      <c r="A4" s="1">
        <f>'precos leite (nominal)'!A4</f>
        <v>38412</v>
      </c>
      <c r="B4">
        <v>193.3</v>
      </c>
      <c r="C4">
        <f>'precos leite (nominal)'!O4*($B$217/$B4)</f>
        <v>21.618736471805487</v>
      </c>
      <c r="D4">
        <f>'precos leite (nominal)'!P4*($B$217/$B4)</f>
        <v>19.438437765131923</v>
      </c>
      <c r="E4">
        <f>'precos leite (nominal)'!Q4*($B$217/$B4)</f>
        <v>9.7439950042327066</v>
      </c>
      <c r="F4">
        <f>'precos leite (nominal)'!R4*($B$217/$B4)</f>
        <v>3.2830106005737667</v>
      </c>
      <c r="G4">
        <f>'precos leite (nominal)'!S4*($B$217/$B4)</f>
        <v>1.9627224833043317</v>
      </c>
      <c r="H4">
        <f>'precos leite (nominal)'!T4*($B$217/$B4)</f>
        <v>5.2312512662841559</v>
      </c>
      <c r="I4" s="23"/>
    </row>
    <row r="5" spans="1:9" x14ac:dyDescent="0.25">
      <c r="A5" s="1">
        <f>'precos leite (nominal)'!A5</f>
        <v>38443</v>
      </c>
      <c r="B5">
        <v>194.6</v>
      </c>
      <c r="C5">
        <f>'precos leite (nominal)'!O5*($B$217/$B5)</f>
        <v>22.282652466598151</v>
      </c>
      <c r="D5">
        <f>'precos leite (nominal)'!P5*($B$217/$B5)</f>
        <v>19.23232358684481</v>
      </c>
      <c r="E5">
        <f>'precos leite (nominal)'!Q5*($B$217/$B5)</f>
        <v>9.495601175794059</v>
      </c>
      <c r="F5">
        <f>'precos leite (nominal)'!R5*($B$217/$B5)</f>
        <v>3.1705263629912399</v>
      </c>
      <c r="G5">
        <f>'precos leite (nominal)'!S5*($B$217/$B5)</f>
        <v>1.8426165240052856</v>
      </c>
      <c r="H5">
        <f>'precos leite (nominal)'!T5*($B$217/$B5)</f>
        <v>4.7766697719375522</v>
      </c>
      <c r="I5" s="23"/>
    </row>
    <row r="6" spans="1:9" x14ac:dyDescent="0.25">
      <c r="A6" s="1">
        <f>'precos leite (nominal)'!A6</f>
        <v>38473</v>
      </c>
      <c r="B6">
        <v>194.4</v>
      </c>
      <c r="C6">
        <f>'precos leite (nominal)'!O6*($B$217/$B6)</f>
        <v>21.023120833333333</v>
      </c>
      <c r="D6">
        <f>'precos leite (nominal)'!P6*($B$217/$B6)</f>
        <v>18.626149176954733</v>
      </c>
      <c r="E6">
        <f>'precos leite (nominal)'!Q6*($B$217/$B6)</f>
        <v>9.7005741010190096</v>
      </c>
      <c r="F6">
        <f>'precos leite (nominal)'!R6*($B$217/$B6)</f>
        <v>3.1772415472516173</v>
      </c>
      <c r="G6">
        <f>'precos leite (nominal)'!S6*($B$217/$B6)</f>
        <v>1.8247010348079564</v>
      </c>
      <c r="H6">
        <f>'precos leite (nominal)'!T6*($B$217/$B6)</f>
        <v>4.8141180059523814</v>
      </c>
      <c r="I6" s="23"/>
    </row>
    <row r="7" spans="1:9" x14ac:dyDescent="0.25">
      <c r="A7" s="1">
        <f>'precos leite (nominal)'!A7</f>
        <v>38504</v>
      </c>
      <c r="B7">
        <v>194.5</v>
      </c>
      <c r="C7">
        <f>'precos leite (nominal)'!O7*($B$217/$B7)</f>
        <v>21.241204318766069</v>
      </c>
      <c r="D7">
        <f>'precos leite (nominal)'!P7*($B$217/$B7)</f>
        <v>18.814946066838047</v>
      </c>
      <c r="E7">
        <f>'precos leite (nominal)'!Q7*($B$217/$B7)</f>
        <v>10.579332186258473</v>
      </c>
      <c r="F7">
        <f>'precos leite (nominal)'!R7*($B$217/$B7)</f>
        <v>3.3851782157046038</v>
      </c>
      <c r="G7">
        <f>'precos leite (nominal)'!S7*($B$217/$B7)</f>
        <v>1.7140564300070109</v>
      </c>
      <c r="H7">
        <f>'precos leite (nominal)'!T7*($B$217/$B7)</f>
        <v>4.9626275666043469</v>
      </c>
      <c r="I7" s="23"/>
    </row>
    <row r="8" spans="1:9" x14ac:dyDescent="0.25">
      <c r="A8" s="1">
        <f>'precos leite (nominal)'!A8</f>
        <v>38534</v>
      </c>
      <c r="B8">
        <v>195.4</v>
      </c>
      <c r="C8">
        <f>'precos leite (nominal)'!O8*($B$217/$B8)</f>
        <v>21.796504350051176</v>
      </c>
      <c r="D8">
        <f>'precos leite (nominal)'!P8*($B$217/$B8)</f>
        <v>20.004178556806551</v>
      </c>
      <c r="E8">
        <f>'precos leite (nominal)'!Q8*($B$217/$B8)</f>
        <v>10.472954529170931</v>
      </c>
      <c r="F8">
        <f>'precos leite (nominal)'!R8*($B$217/$B8)</f>
        <v>3.5911069971852614</v>
      </c>
      <c r="G8">
        <f>'precos leite (nominal)'!S8*($B$217/$B8)</f>
        <v>1.5421976152763561</v>
      </c>
      <c r="H8">
        <f>'precos leite (nominal)'!T8*($B$217/$B8)</f>
        <v>5.0524980597492322</v>
      </c>
      <c r="I8" s="23"/>
    </row>
    <row r="9" spans="1:9" x14ac:dyDescent="0.25">
      <c r="A9" s="1">
        <f>'precos leite (nominal)'!A9</f>
        <v>38565</v>
      </c>
      <c r="B9">
        <v>196.4</v>
      </c>
      <c r="C9">
        <f>'precos leite (nominal)'!O9*($B$217/$B9)</f>
        <v>20.552134419551937</v>
      </c>
      <c r="D9">
        <f>'precos leite (nominal)'!P9*($B$217/$B9)</f>
        <v>20.310344602851323</v>
      </c>
      <c r="E9">
        <f>'precos leite (nominal)'!Q9*($B$217/$B9)</f>
        <v>9.4769452952049953</v>
      </c>
      <c r="F9">
        <f>'precos leite (nominal)'!R9*($B$217/$B9)</f>
        <v>3.2515145527096436</v>
      </c>
      <c r="G9">
        <f>'precos leite (nominal)'!S9*($B$217/$B9)</f>
        <v>1.5057000908748788</v>
      </c>
      <c r="H9">
        <f>'precos leite (nominal)'!T9*($B$217/$B9)</f>
        <v>4.8187133578322863</v>
      </c>
      <c r="I9" s="23"/>
    </row>
    <row r="10" spans="1:9" x14ac:dyDescent="0.25">
      <c r="A10" s="1">
        <f>'precos leite (nominal)'!A10</f>
        <v>38596</v>
      </c>
      <c r="B10">
        <v>198.8</v>
      </c>
      <c r="C10">
        <f>'precos leite (nominal)'!O10*($B$217/$B10)</f>
        <v>21.349079979879278</v>
      </c>
      <c r="D10">
        <f>'precos leite (nominal)'!P10*($B$217/$B10)</f>
        <v>20.52796151911469</v>
      </c>
      <c r="E10">
        <f>'precos leite (nominal)'!Q10*($B$217/$B10)</f>
        <v>8.6144568560170569</v>
      </c>
      <c r="F10">
        <f>'precos leite (nominal)'!R10*($B$217/$B10)</f>
        <v>3.0488021809428001</v>
      </c>
      <c r="G10">
        <f>'precos leite (nominal)'!S10*($B$217/$B10)</f>
        <v>1.3711256444620104</v>
      </c>
      <c r="H10">
        <f>'precos leite (nominal)'!T10*($B$217/$B10)</f>
        <v>4.7831038995880046</v>
      </c>
      <c r="I10" s="23"/>
    </row>
    <row r="11" spans="1:9" x14ac:dyDescent="0.25">
      <c r="A11" s="1">
        <f>'precos leite (nominal)'!A11</f>
        <v>38626</v>
      </c>
      <c r="B11">
        <v>199.2</v>
      </c>
      <c r="C11">
        <f>'precos leite (nominal)'!O11*($B$217/$B11)</f>
        <v>21.380707580321289</v>
      </c>
      <c r="D11">
        <f>'precos leite (nominal)'!P11*($B$217/$B11)</f>
        <v>20.278148443775105</v>
      </c>
      <c r="E11">
        <f>'precos leite (nominal)'!Q11*($B$217/$B11)</f>
        <v>8.5627481204580231</v>
      </c>
      <c r="F11">
        <f>'precos leite (nominal)'!R11*($B$217/$B11)</f>
        <v>3.0105753257075927</v>
      </c>
      <c r="G11">
        <f>'precos leite (nominal)'!S11*($B$217/$B11)</f>
        <v>1.4858296935360495</v>
      </c>
      <c r="H11">
        <f>'precos leite (nominal)'!T11*($B$217/$B11)</f>
        <v>4.9829784142522477</v>
      </c>
      <c r="I11" s="23"/>
    </row>
    <row r="12" spans="1:9" x14ac:dyDescent="0.25">
      <c r="A12" s="1">
        <f>'precos leite (nominal)'!A12</f>
        <v>38657</v>
      </c>
      <c r="B12">
        <v>197.6</v>
      </c>
      <c r="C12">
        <f>'precos leite (nominal)'!O12*($B$217/$B12)</f>
        <v>20.051821609311745</v>
      </c>
      <c r="D12">
        <f>'precos leite (nominal)'!P12*($B$217/$B12)</f>
        <v>19.375917510121461</v>
      </c>
      <c r="E12">
        <f>'precos leite (nominal)'!Q12*($B$217/$B12)</f>
        <v>8.621174666232891</v>
      </c>
      <c r="F12">
        <f>'precos leite (nominal)'!R12*($B$217/$B12)</f>
        <v>2.8986987703634091</v>
      </c>
      <c r="G12">
        <f>'precos leite (nominal)'!S12*($B$217/$B12)</f>
        <v>1.5056514814018223</v>
      </c>
      <c r="H12">
        <f>'precos leite (nominal)'!T12*($B$217/$B12)</f>
        <v>4.6043731624734923</v>
      </c>
      <c r="I12" s="23"/>
    </row>
    <row r="13" spans="1:9" x14ac:dyDescent="0.25">
      <c r="A13" s="1">
        <f>'precos leite (nominal)'!A13</f>
        <v>38687</v>
      </c>
      <c r="B13">
        <v>196.8</v>
      </c>
      <c r="C13">
        <f>'precos leite (nominal)'!O13*($B$217/$B13)</f>
        <v>20.163495376016257</v>
      </c>
      <c r="D13">
        <f>'precos leite (nominal)'!P13*($B$217/$B13)</f>
        <v>18.957003506097561</v>
      </c>
      <c r="E13">
        <f>'precos leite (nominal)'!Q13*($B$217/$B13)</f>
        <v>8.8878234417344171</v>
      </c>
      <c r="F13">
        <f>'precos leite (nominal)'!R13*($B$217/$B13)</f>
        <v>3.0436989093350757</v>
      </c>
      <c r="G13">
        <f>'precos leite (nominal)'!S13*($B$217/$B13)</f>
        <v>1.4745772360143246</v>
      </c>
      <c r="H13">
        <f>'precos leite (nominal)'!T13*($B$217/$B13)</f>
        <v>4.7803649595915605</v>
      </c>
      <c r="I13" s="23"/>
    </row>
    <row r="14" spans="1:9" x14ac:dyDescent="0.25">
      <c r="A14" s="1">
        <f>'precos leite (nominal)'!A14</f>
        <v>38718</v>
      </c>
      <c r="B14">
        <v>198.3</v>
      </c>
      <c r="C14">
        <f>'precos leite (nominal)'!O14*($B$217/$B14)</f>
        <v>20.040906858295514</v>
      </c>
      <c r="D14">
        <f>'precos leite (nominal)'!P14*($B$217/$B14)</f>
        <v>18.259825516893596</v>
      </c>
      <c r="E14">
        <f>'precos leite (nominal)'!Q14*($B$217/$B14)</f>
        <v>8.7173828889309135</v>
      </c>
      <c r="F14">
        <f>'precos leite (nominal)'!R14*($B$217/$B14)</f>
        <v>3.1937856700706</v>
      </c>
      <c r="G14">
        <f>'precos leite (nominal)'!S14*($B$217/$B14)</f>
        <v>1.7859830568582957</v>
      </c>
      <c r="H14">
        <f>'precos leite (nominal)'!T14*($B$217/$B14)</f>
        <v>5.0126588634644484</v>
      </c>
      <c r="I14" s="23"/>
    </row>
    <row r="15" spans="1:9" x14ac:dyDescent="0.25">
      <c r="A15" s="1">
        <f>'precos leite (nominal)'!A15</f>
        <v>38749</v>
      </c>
      <c r="B15">
        <v>198.7</v>
      </c>
      <c r="C15">
        <f>'precos leite (nominal)'!O15*($B$217/$B15)</f>
        <v>18.223066935078009</v>
      </c>
      <c r="D15">
        <f>'precos leite (nominal)'!P15*($B$217/$B15)</f>
        <v>16.580003522898846</v>
      </c>
      <c r="E15">
        <f>'precos leite (nominal)'!Q15*($B$217/$B15)</f>
        <v>8.7143287838052625</v>
      </c>
      <c r="F15">
        <f>'precos leite (nominal)'!R15*($B$217/$B15)</f>
        <v>3.330348028633487</v>
      </c>
      <c r="G15">
        <f>'precos leite (nominal)'!S15*($B$217/$B15)</f>
        <v>1.6715615216009327</v>
      </c>
      <c r="H15">
        <f>'precos leite (nominal)'!T15*($B$217/$B15)</f>
        <v>5.3578411099780165</v>
      </c>
      <c r="I15" s="23"/>
    </row>
    <row r="16" spans="1:9" x14ac:dyDescent="0.25">
      <c r="A16" s="1">
        <f>'precos leite (nominal)'!A16</f>
        <v>38777</v>
      </c>
      <c r="B16">
        <v>199.8</v>
      </c>
      <c r="C16">
        <f>'precos leite (nominal)'!O16*($B$217/$B16)</f>
        <v>16.503576926926925</v>
      </c>
      <c r="D16">
        <f>'precos leite (nominal)'!P16*($B$217/$B16)</f>
        <v>15.864824624624625</v>
      </c>
      <c r="E16">
        <f>'precos leite (nominal)'!Q16*($B$217/$B16)</f>
        <v>8.5995823105714422</v>
      </c>
      <c r="F16">
        <f>'precos leite (nominal)'!R16*($B$217/$B16)</f>
        <v>3.3213182149540841</v>
      </c>
      <c r="G16">
        <f>'precos leite (nominal)'!S16*($B$217/$B16)</f>
        <v>1.5822198080689389</v>
      </c>
      <c r="H16">
        <f>'precos leite (nominal)'!T16*($B$217/$B16)</f>
        <v>5.2990929750402564</v>
      </c>
      <c r="I16" s="23"/>
    </row>
    <row r="17" spans="1:9" x14ac:dyDescent="0.25">
      <c r="A17" s="1">
        <f>'precos leite (nominal)'!A17</f>
        <v>38808</v>
      </c>
      <c r="B17">
        <v>201.5</v>
      </c>
      <c r="C17">
        <f>'precos leite (nominal)'!O17*($B$217/$B17)</f>
        <v>16.099211960297769</v>
      </c>
      <c r="D17">
        <f>'precos leite (nominal)'!P17*($B$217/$B17)</f>
        <v>15.259637320099257</v>
      </c>
      <c r="E17">
        <f>'precos leite (nominal)'!Q17*($B$217/$B17)</f>
        <v>8.3742337553872286</v>
      </c>
      <c r="F17">
        <f>'precos leite (nominal)'!R17*($B$217/$B17)</f>
        <v>3.4881496708893827</v>
      </c>
      <c r="G17">
        <f>'precos leite (nominal)'!S17*($B$217/$B17)</f>
        <v>1.5932537401070919</v>
      </c>
      <c r="H17">
        <f>'precos leite (nominal)'!T17*($B$217/$B17)</f>
        <v>5.1824159461930268</v>
      </c>
      <c r="I17" s="23"/>
    </row>
    <row r="18" spans="1:9" x14ac:dyDescent="0.25">
      <c r="A18" s="1">
        <f>'precos leite (nominal)'!A18</f>
        <v>38838</v>
      </c>
      <c r="B18">
        <v>202.5</v>
      </c>
      <c r="C18">
        <f>'precos leite (nominal)'!O18*($B$217/$B18)</f>
        <v>15.873143259259262</v>
      </c>
      <c r="D18">
        <f>'precos leite (nominal)'!P18*($B$217/$B18)</f>
        <v>15.14031116049383</v>
      </c>
      <c r="E18">
        <f>'precos leite (nominal)'!Q18*($B$217/$B18)</f>
        <v>8.6700699393939402</v>
      </c>
      <c r="F18">
        <f>'precos leite (nominal)'!R18*($B$217/$B18)</f>
        <v>3.5978724994388331</v>
      </c>
      <c r="G18">
        <f>'precos leite (nominal)'!S18*($B$217/$B18)</f>
        <v>1.5047707831649832</v>
      </c>
      <c r="H18">
        <f>'precos leite (nominal)'!T18*($B$217/$B18)</f>
        <v>5.7414063883277224</v>
      </c>
      <c r="I18" s="23"/>
    </row>
    <row r="19" spans="1:9" x14ac:dyDescent="0.25">
      <c r="A19" s="1">
        <f>'precos leite (nominal)'!A19</f>
        <v>38869</v>
      </c>
      <c r="B19">
        <v>202.89999999999998</v>
      </c>
      <c r="C19">
        <f>'precos leite (nominal)'!O19*($B$217/$B19)</f>
        <v>16.514727106949238</v>
      </c>
      <c r="D19">
        <f>'precos leite (nominal)'!P19*($B$217/$B19)</f>
        <v>14.949558107442094</v>
      </c>
      <c r="E19">
        <f>'precos leite (nominal)'!Q19*($B$217/$B19)</f>
        <v>8.6190678592230849</v>
      </c>
      <c r="F19">
        <f>'precos leite (nominal)'!R19*($B$217/$B19)</f>
        <v>3.4832324112863486</v>
      </c>
      <c r="G19">
        <f>'precos leite (nominal)'!S19*($B$217/$B19)</f>
        <v>1.412275791590125</v>
      </c>
      <c r="H19">
        <f>'precos leite (nominal)'!T19*($B$217/$B19)</f>
        <v>5.4779252738697988</v>
      </c>
      <c r="I19" s="23"/>
    </row>
    <row r="20" spans="1:9" x14ac:dyDescent="0.25">
      <c r="A20" s="1">
        <f>'precos leite (nominal)'!A20</f>
        <v>38899</v>
      </c>
      <c r="B20">
        <v>203.5</v>
      </c>
      <c r="C20">
        <f>'precos leite (nominal)'!O20*($B$217/$B20)</f>
        <v>15.92640412776413</v>
      </c>
      <c r="D20">
        <f>'precos leite (nominal)'!P20*($B$217/$B20)</f>
        <v>14.890896167076169</v>
      </c>
      <c r="E20">
        <f>'precos leite (nominal)'!Q20*($B$217/$B20)</f>
        <v>8.6233383888206401</v>
      </c>
      <c r="F20">
        <f>'precos leite (nominal)'!R20*($B$217/$B20)</f>
        <v>3.5637516928746931</v>
      </c>
      <c r="G20">
        <f>'precos leite (nominal)'!S20*($B$217/$B20)</f>
        <v>1.4258288310810809</v>
      </c>
      <c r="H20">
        <f>'precos leite (nominal)'!T20*($B$217/$B20)</f>
        <v>5.6894599361179372</v>
      </c>
      <c r="I20" s="23"/>
    </row>
    <row r="21" spans="1:9" x14ac:dyDescent="0.25">
      <c r="A21" s="1">
        <f>'precos leite (nominal)'!A21</f>
        <v>38930</v>
      </c>
      <c r="B21">
        <v>203.9</v>
      </c>
      <c r="C21">
        <f>'precos leite (nominal)'!O21*($B$217/$B21)</f>
        <v>16.098944678764102</v>
      </c>
      <c r="D21">
        <f>'precos leite (nominal)'!P21*($B$217/$B21)</f>
        <v>15.487592349190781</v>
      </c>
      <c r="E21">
        <f>'precos leite (nominal)'!Q21*($B$217/$B21)</f>
        <v>8.0752617880674666</v>
      </c>
      <c r="F21">
        <f>'precos leite (nominal)'!R21*($B$217/$B21)</f>
        <v>3.3447174552743246</v>
      </c>
      <c r="G21">
        <f>'precos leite (nominal)'!S21*($B$217/$B21)</f>
        <v>1.5250582569247499</v>
      </c>
      <c r="H21">
        <f>'precos leite (nominal)'!T21*($B$217/$B21)</f>
        <v>5.5521676887647393</v>
      </c>
      <c r="I21" s="23"/>
    </row>
    <row r="22" spans="1:9" x14ac:dyDescent="0.25">
      <c r="A22" s="1">
        <f>'precos leite (nominal)'!A22</f>
        <v>38961</v>
      </c>
      <c r="B22">
        <v>202.89999999999998</v>
      </c>
      <c r="C22">
        <f>'precos leite (nominal)'!O22*($B$217/$B22)</f>
        <v>17.977501872843767</v>
      </c>
      <c r="D22">
        <f>'precos leite (nominal)'!P22*($B$217/$B22)</f>
        <v>16.236799901429279</v>
      </c>
      <c r="E22">
        <f>'precos leite (nominal)'!Q22*($B$217/$B22)</f>
        <v>7.9344560239034019</v>
      </c>
      <c r="F22">
        <f>'precos leite (nominal)'!R22*($B$217/$B22)</f>
        <v>3.5388178523903404</v>
      </c>
      <c r="G22">
        <f>'precos leite (nominal)'!S22*($B$217/$B22)</f>
        <v>1.5115583043371121</v>
      </c>
      <c r="H22">
        <f>'precos leite (nominal)'!T22*($B$217/$B22)</f>
        <v>5.9591615494085772</v>
      </c>
      <c r="I22" s="23"/>
    </row>
    <row r="23" spans="1:9" x14ac:dyDescent="0.25">
      <c r="A23" s="1">
        <f>'precos leite (nominal)'!A23</f>
        <v>38991</v>
      </c>
      <c r="B23">
        <v>201.8</v>
      </c>
      <c r="C23">
        <f>'precos leite (nominal)'!O23*($B$217/$B23)</f>
        <v>18.119618632309216</v>
      </c>
      <c r="D23">
        <f>'precos leite (nominal)'!P23*($B$217/$B23)</f>
        <v>16.92831253716551</v>
      </c>
      <c r="E23">
        <f>'precos leite (nominal)'!Q23*($B$217/$B23)</f>
        <v>8.7213700845796911</v>
      </c>
      <c r="F23">
        <f>'precos leite (nominal)'!R23*($B$217/$B23)</f>
        <v>4.4602112459455805</v>
      </c>
      <c r="G23">
        <f>'precos leite (nominal)'!S23*($B$217/$B23)</f>
        <v>1.5377007377916925</v>
      </c>
      <c r="H23">
        <f>'precos leite (nominal)'!T23*($B$217/$B23)</f>
        <v>7.3575853291963238</v>
      </c>
      <c r="I23" s="23"/>
    </row>
    <row r="24" spans="1:9" x14ac:dyDescent="0.25">
      <c r="A24" s="1">
        <f>'precos leite (nominal)'!A24</f>
        <v>39022</v>
      </c>
      <c r="B24">
        <v>201.5</v>
      </c>
      <c r="C24">
        <f>'precos leite (nominal)'!O24*($B$217/$B24)</f>
        <v>18.912523473945413</v>
      </c>
      <c r="D24">
        <f>'precos leite (nominal)'!P24*($B$217/$B24)</f>
        <v>17.837278759305214</v>
      </c>
      <c r="E24">
        <f>'precos leite (nominal)'!Q24*($B$217/$B24)</f>
        <v>9.7811848381188735</v>
      </c>
      <c r="F24">
        <f>'precos leite (nominal)'!R24*($B$217/$B24)</f>
        <v>5.240853560203238</v>
      </c>
      <c r="G24">
        <f>'precos leite (nominal)'!S24*($B$217/$B24)</f>
        <v>1.7012433498759307</v>
      </c>
      <c r="H24">
        <f>'precos leite (nominal)'!T24*($B$217/$B24)</f>
        <v>7.1807479304029318</v>
      </c>
      <c r="I24" s="23"/>
    </row>
    <row r="25" spans="1:9" x14ac:dyDescent="0.25">
      <c r="A25" s="1">
        <f>'precos leite (nominal)'!A25</f>
        <v>39052</v>
      </c>
      <c r="B25">
        <v>201.8</v>
      </c>
      <c r="C25">
        <f>'precos leite (nominal)'!O25*($B$217/$B25)</f>
        <v>19.81097913776016</v>
      </c>
      <c r="D25">
        <f>'precos leite (nominal)'!P25*($B$217/$B25)</f>
        <v>18.090203666997027</v>
      </c>
      <c r="E25">
        <f>'precos leite (nominal)'!Q25*($B$217/$B25)</f>
        <v>9.7389273277998001</v>
      </c>
      <c r="F25">
        <f>'precos leite (nominal)'!R25*($B$217/$B25)</f>
        <v>5.4360694332259669</v>
      </c>
      <c r="G25">
        <f>'precos leite (nominal)'!S25*($B$217/$B25)</f>
        <v>1.8254559785678888</v>
      </c>
      <c r="H25">
        <f>'precos leite (nominal)'!T25*($B$217/$B25)</f>
        <v>7.2230285759415267</v>
      </c>
      <c r="I25" s="23"/>
    </row>
    <row r="26" spans="1:9" x14ac:dyDescent="0.25">
      <c r="A26" s="1">
        <f>'precos leite (nominal)'!A26</f>
        <v>39083</v>
      </c>
      <c r="B26">
        <v>202.41600000000003</v>
      </c>
      <c r="C26">
        <f>'precos leite (nominal)'!O26*($B$217/$B26)</f>
        <v>19.882654138012807</v>
      </c>
      <c r="D26">
        <f>'precos leite (nominal)'!P26*($B$217/$B26)</f>
        <v>18.372393536084104</v>
      </c>
      <c r="E26">
        <f>'precos leite (nominal)'!Q26*($B$217/$B26)</f>
        <v>10.210492793483294</v>
      </c>
      <c r="F26">
        <f>'precos leite (nominal)'!R26*($B$217/$B26)</f>
        <v>5.7308559664726291</v>
      </c>
      <c r="G26">
        <f>'precos leite (nominal)'!S26*($B$217/$B26)</f>
        <v>1.7485298716504623</v>
      </c>
      <c r="H26">
        <f>'precos leite (nominal)'!T26*($B$217/$B26)</f>
        <v>6.8591875118802959</v>
      </c>
      <c r="I26" s="23"/>
    </row>
    <row r="27" spans="1:9" x14ac:dyDescent="0.25">
      <c r="A27" s="1">
        <f>'precos leite (nominal)'!A27</f>
        <v>39114</v>
      </c>
      <c r="B27">
        <v>203.499</v>
      </c>
      <c r="C27">
        <f>'precos leite (nominal)'!O27*($B$217/$B27)</f>
        <v>20.681091602415737</v>
      </c>
      <c r="D27">
        <f>'precos leite (nominal)'!P27*($B$217/$B27)</f>
        <v>18.537142049838085</v>
      </c>
      <c r="E27">
        <f>'precos leite (nominal)'!Q27*($B$217/$B27)</f>
        <v>11.036197173217715</v>
      </c>
      <c r="F27">
        <f>'precos leite (nominal)'!R27*($B$217/$B27)</f>
        <v>5.9975702977720573</v>
      </c>
      <c r="G27">
        <f>'precos leite (nominal)'!S27*($B$217/$B27)</f>
        <v>1.694011840353024</v>
      </c>
      <c r="H27">
        <f>'precos leite (nominal)'!T27*($B$217/$B27)</f>
        <v>6.7774674497301302</v>
      </c>
      <c r="I27" s="23"/>
    </row>
    <row r="28" spans="1:9" x14ac:dyDescent="0.25">
      <c r="A28" s="1">
        <f>'precos leite (nominal)'!A28</f>
        <v>39142</v>
      </c>
      <c r="B28">
        <v>205.35200000000003</v>
      </c>
      <c r="C28">
        <f>'precos leite (nominal)'!O28*($B$217/$B28)</f>
        <v>21.809705919591725</v>
      </c>
      <c r="D28">
        <f>'precos leite (nominal)'!P28*($B$217/$B28)</f>
        <v>19.815180129728468</v>
      </c>
      <c r="E28">
        <f>'precos leite (nominal)'!Q28*($B$217/$B28)</f>
        <v>10.894177385327719</v>
      </c>
      <c r="F28">
        <f>'precos leite (nominal)'!R28*($B$217/$B28)</f>
        <v>5.8103045839914778</v>
      </c>
      <c r="G28">
        <f>'precos leite (nominal)'!S28*($B$217/$B28)</f>
        <v>1.6091211276026263</v>
      </c>
      <c r="H28">
        <f>'precos leite (nominal)'!T28*($B$217/$B28)</f>
        <v>6.6408642776128968</v>
      </c>
      <c r="I28" s="23"/>
    </row>
    <row r="29" spans="1:9" x14ac:dyDescent="0.25">
      <c r="A29" s="1">
        <f>'precos leite (nominal)'!A29</f>
        <v>39173</v>
      </c>
      <c r="B29">
        <v>206.68600000000001</v>
      </c>
      <c r="C29">
        <f>'precos leite (nominal)'!O29*($B$217/$B29)</f>
        <v>23.104921136409821</v>
      </c>
      <c r="D29">
        <f>'precos leite (nominal)'!P29*($B$217/$B29)</f>
        <v>23.148000541884795</v>
      </c>
      <c r="E29">
        <f>'precos leite (nominal)'!Q29*($B$217/$B29)</f>
        <v>10.567198665487746</v>
      </c>
      <c r="F29">
        <f>'precos leite (nominal)'!R29*($B$217/$B29)</f>
        <v>5.1917863498253389</v>
      </c>
      <c r="G29">
        <f>'precos leite (nominal)'!S29*($B$217/$B29)</f>
        <v>1.553263863904667</v>
      </c>
      <c r="H29">
        <f>'precos leite (nominal)'!T29*($B$217/$B29)</f>
        <v>6.7658001273671182</v>
      </c>
      <c r="I29" s="23"/>
    </row>
    <row r="30" spans="1:9" x14ac:dyDescent="0.25">
      <c r="A30" s="1">
        <f>'precos leite (nominal)'!A30</f>
        <v>39203</v>
      </c>
      <c r="B30">
        <v>207.94900000000004</v>
      </c>
      <c r="C30">
        <f>'precos leite (nominal)'!O30*($B$217/$B30)</f>
        <v>25.119751477525739</v>
      </c>
      <c r="D30">
        <f>'precos leite (nominal)'!P30*($B$217/$B30)</f>
        <v>26.375739051402025</v>
      </c>
      <c r="E30">
        <f>'precos leite (nominal)'!Q30*($B$217/$B30)</f>
        <v>11.000757899445624</v>
      </c>
      <c r="F30">
        <f>'precos leite (nominal)'!R30*($B$217/$B30)</f>
        <v>5.2849115566579039</v>
      </c>
      <c r="G30">
        <f>'precos leite (nominal)'!S30*($B$217/$B30)</f>
        <v>1.5268098944933612</v>
      </c>
      <c r="H30">
        <f>'precos leite (nominal)'!T30*($B$217/$B30)</f>
        <v>6.9359902630190344</v>
      </c>
      <c r="I30" s="23"/>
    </row>
    <row r="31" spans="1:9" x14ac:dyDescent="0.25">
      <c r="A31" s="1">
        <f>'precos leite (nominal)'!A31</f>
        <v>39234</v>
      </c>
      <c r="B31">
        <v>208.352</v>
      </c>
      <c r="C31">
        <f>'precos leite (nominal)'!O31*($B$217/$B31)</f>
        <v>28.732123953693755</v>
      </c>
      <c r="D31">
        <f>'precos leite (nominal)'!P31*($B$217/$B31)</f>
        <v>29.572577753033332</v>
      </c>
      <c r="E31">
        <f>'precos leite (nominal)'!Q31*($B$217/$B31)</f>
        <v>11.740237394729434</v>
      </c>
      <c r="F31">
        <f>'precos leite (nominal)'!R31*($B$217/$B31)</f>
        <v>5.4269980804005682</v>
      </c>
      <c r="G31">
        <f>'precos leite (nominal)'!S31*($B$217/$B31)</f>
        <v>1.6240972631709345</v>
      </c>
      <c r="H31">
        <f>'precos leite (nominal)'!T31*($B$217/$B31)</f>
        <v>8.1696654122647772</v>
      </c>
      <c r="I31" s="23"/>
    </row>
    <row r="32" spans="1:9" x14ac:dyDescent="0.25">
      <c r="A32" s="1">
        <f>'precos leite (nominal)'!A32</f>
        <v>39264</v>
      </c>
      <c r="B32">
        <v>208.29900000000001</v>
      </c>
      <c r="C32">
        <f>'precos leite (nominal)'!O32*($B$217/$B32)</f>
        <v>30.463515715389896</v>
      </c>
      <c r="D32">
        <f>'precos leite (nominal)'!P32*($B$217/$B32)</f>
        <v>30.833979423809048</v>
      </c>
      <c r="E32">
        <f>'precos leite (nominal)'!Q32*($B$217/$B32)</f>
        <v>12.156094871863454</v>
      </c>
      <c r="F32">
        <f>'precos leite (nominal)'!R32*($B$217/$B32)</f>
        <v>4.6447057069290736</v>
      </c>
      <c r="G32">
        <f>'precos leite (nominal)'!S32*($B$217/$B32)</f>
        <v>1.5805773054256484</v>
      </c>
      <c r="H32">
        <f>'precos leite (nominal)'!T32*($B$217/$B32)</f>
        <v>8.7393135171533416</v>
      </c>
      <c r="I32" s="23"/>
    </row>
    <row r="33" spans="1:9" x14ac:dyDescent="0.25">
      <c r="A33" s="1">
        <f>'precos leite (nominal)'!A33</f>
        <v>39295</v>
      </c>
      <c r="B33">
        <v>207.917</v>
      </c>
      <c r="C33">
        <f>'precos leite (nominal)'!O33*($B$217/$B33)</f>
        <v>28.306894145259886</v>
      </c>
      <c r="D33">
        <f>'precos leite (nominal)'!P33*($B$217/$B33)</f>
        <v>31.218949821322934</v>
      </c>
      <c r="E33">
        <f>'precos leite (nominal)'!Q33*($B$217/$B33)</f>
        <v>12.004781951033554</v>
      </c>
      <c r="F33">
        <f>'precos leite (nominal)'!R33*($B$217/$B33)</f>
        <v>4.7232463147397237</v>
      </c>
      <c r="G33">
        <f>'precos leite (nominal)'!S33*($B$217/$B33)</f>
        <v>1.6541369965565276</v>
      </c>
      <c r="H33">
        <f>'precos leite (nominal)'!T33*($B$217/$B33)</f>
        <v>9.8752015932988311</v>
      </c>
      <c r="I33" s="23"/>
    </row>
    <row r="34" spans="1:9" x14ac:dyDescent="0.25">
      <c r="A34" s="1">
        <f>'precos leite (nominal)'!A34</f>
        <v>39326</v>
      </c>
      <c r="B34">
        <v>208.49</v>
      </c>
      <c r="C34">
        <f>'precos leite (nominal)'!O34*($B$217/$B34)</f>
        <v>28.570750587558159</v>
      </c>
      <c r="D34">
        <f>'precos leite (nominal)'!P34*($B$217/$B34)</f>
        <v>30.763025420883498</v>
      </c>
      <c r="E34">
        <f>'precos leite (nominal)'!Q34*($B$217/$B34)</f>
        <v>13.465519949839825</v>
      </c>
      <c r="F34">
        <f>'precos leite (nominal)'!R34*($B$217/$B34)</f>
        <v>4.9972402835173222</v>
      </c>
      <c r="G34">
        <f>'precos leite (nominal)'!S34*($B$217/$B34)</f>
        <v>1.7508978325351972</v>
      </c>
      <c r="H34">
        <f>'precos leite (nominal)'!T34*($B$217/$B34)</f>
        <v>12.284718467501914</v>
      </c>
      <c r="I34" s="23"/>
    </row>
    <row r="35" spans="1:9" x14ac:dyDescent="0.25">
      <c r="A35" s="1">
        <f>'precos leite (nominal)'!A35</f>
        <v>39356</v>
      </c>
      <c r="B35">
        <v>208.93600000000001</v>
      </c>
      <c r="C35">
        <f>'precos leite (nominal)'!O35*($B$217/$B35)</f>
        <v>26.563655377723322</v>
      </c>
      <c r="D35">
        <f>'precos leite (nominal)'!P35*($B$217/$B35)</f>
        <v>30.271202999961712</v>
      </c>
      <c r="E35">
        <f>'precos leite (nominal)'!Q35*($B$217/$B35)</f>
        <v>13.855901571065656</v>
      </c>
      <c r="F35">
        <f>'precos leite (nominal)'!R35*($B$217/$B35)</f>
        <v>5.0834412113507614</v>
      </c>
      <c r="G35">
        <f>'precos leite (nominal)'!S35*($B$217/$B35)</f>
        <v>1.8388583896504194</v>
      </c>
      <c r="H35">
        <f>'precos leite (nominal)'!T35*($B$217/$B35)</f>
        <v>12.127503766495588</v>
      </c>
      <c r="I35" s="23"/>
    </row>
    <row r="36" spans="1:9" x14ac:dyDescent="0.25">
      <c r="A36" s="1">
        <f>'precos leite (nominal)'!A36</f>
        <v>39387</v>
      </c>
      <c r="B36">
        <v>210.17700000000002</v>
      </c>
      <c r="C36">
        <f>'precos leite (nominal)'!O36*($B$217/$B36)</f>
        <v>27.141116011742483</v>
      </c>
      <c r="D36">
        <f>'precos leite (nominal)'!P36*($B$217/$B36)</f>
        <v>28.807428024950397</v>
      </c>
      <c r="E36">
        <f>'precos leite (nominal)'!Q36*($B$217/$B36)</f>
        <v>14.950577710918031</v>
      </c>
      <c r="F36">
        <f>'precos leite (nominal)'!R36*($B$217/$B36)</f>
        <v>5.3879439087281762</v>
      </c>
      <c r="G36">
        <f>'precos leite (nominal)'!S36*($B$217/$B36)</f>
        <v>1.7335646484867517</v>
      </c>
      <c r="H36">
        <f>'precos leite (nominal)'!T36*($B$217/$B36)</f>
        <v>11.179185085382683</v>
      </c>
      <c r="I36" s="23"/>
    </row>
    <row r="37" spans="1:9" x14ac:dyDescent="0.25">
      <c r="A37" s="1">
        <f>'precos leite (nominal)'!A37</f>
        <v>39417</v>
      </c>
      <c r="B37">
        <v>210.03600000000003</v>
      </c>
      <c r="C37">
        <f>'precos leite (nominal)'!O37*($B$217/$B37)</f>
        <v>29.10938220114647</v>
      </c>
      <c r="D37">
        <f>'precos leite (nominal)'!P37*($B$217/$B37)</f>
        <v>27.102813136795593</v>
      </c>
      <c r="E37">
        <f>'precos leite (nominal)'!Q37*($B$217/$B37)</f>
        <v>16.270696246714845</v>
      </c>
      <c r="F37">
        <f>'precos leite (nominal)'!R37*($B$217/$B37)</f>
        <v>5.9884428687225038</v>
      </c>
      <c r="G37">
        <f>'precos leite (nominal)'!S37*($B$217/$B37)</f>
        <v>1.8491969316538215</v>
      </c>
      <c r="H37">
        <f>'precos leite (nominal)'!T37*($B$217/$B37)</f>
        <v>12.953851714110913</v>
      </c>
      <c r="I37" s="23"/>
    </row>
    <row r="38" spans="1:9" x14ac:dyDescent="0.25">
      <c r="A38" s="1">
        <f>'precos leite (nominal)'!A38</f>
        <v>39448</v>
      </c>
      <c r="B38">
        <v>211.08</v>
      </c>
      <c r="C38">
        <f>'precos leite (nominal)'!O38*($B$217/$B38)</f>
        <v>27.165615122228537</v>
      </c>
      <c r="D38">
        <f>'precos leite (nominal)'!P38*($B$217/$B38)</f>
        <v>22.905169272313813</v>
      </c>
      <c r="E38">
        <f>'precos leite (nominal)'!Q38*($B$217/$B38)</f>
        <v>17.668664183405973</v>
      </c>
      <c r="F38">
        <f>'precos leite (nominal)'!R38*($B$217/$B38)</f>
        <v>6.8697429546008273</v>
      </c>
      <c r="G38">
        <f>'precos leite (nominal)'!S38*($B$217/$B38)</f>
        <v>1.8927280101428479</v>
      </c>
      <c r="H38">
        <f>'precos leite (nominal)'!T38*($B$217/$B38)</f>
        <v>12.990744188053277</v>
      </c>
      <c r="I38" s="23"/>
    </row>
    <row r="39" spans="1:9" x14ac:dyDescent="0.25">
      <c r="A39" s="1">
        <f>'precos leite (nominal)'!A39</f>
        <v>39479</v>
      </c>
      <c r="B39">
        <v>211.69299999999998</v>
      </c>
      <c r="C39">
        <f>'precos leite (nominal)'!O39*($B$217/$B39)</f>
        <v>23.876334644981178</v>
      </c>
      <c r="D39">
        <f>'precos leite (nominal)'!P39*($B$217/$B39)</f>
        <v>20.5675765849603</v>
      </c>
      <c r="E39">
        <f>'precos leite (nominal)'!Q39*($B$217/$B39)</f>
        <v>19.391810810348009</v>
      </c>
      <c r="F39">
        <f>'precos leite (nominal)'!R39*($B$217/$B39)</f>
        <v>7.2354547280732016</v>
      </c>
      <c r="G39">
        <f>'precos leite (nominal)'!S39*($B$217/$B39)</f>
        <v>2.1331675374244772</v>
      </c>
      <c r="H39">
        <f>'precos leite (nominal)'!T39*($B$217/$B39)</f>
        <v>14.847350786280133</v>
      </c>
      <c r="I39" s="23"/>
    </row>
    <row r="40" spans="1:9" x14ac:dyDescent="0.25">
      <c r="A40" s="1">
        <f>'precos leite (nominal)'!A40</f>
        <v>39508</v>
      </c>
      <c r="B40">
        <v>213.52799999999999</v>
      </c>
      <c r="C40">
        <f>'precos leite (nominal)'!O40*($B$217/$B40)</f>
        <v>25.019416657300219</v>
      </c>
      <c r="D40">
        <f>'precos leite (nominal)'!P40*($B$217/$B40)</f>
        <v>19.695840779663559</v>
      </c>
      <c r="E40">
        <f>'precos leite (nominal)'!Q40*($B$217/$B40)</f>
        <v>18.751357800850474</v>
      </c>
      <c r="F40">
        <f>'precos leite (nominal)'!R40*($B$217/$B40)</f>
        <v>7.6126787558306175</v>
      </c>
      <c r="G40">
        <f>'precos leite (nominal)'!S40*($B$217/$B40)</f>
        <v>1.9908505821250613</v>
      </c>
      <c r="H40">
        <f>'precos leite (nominal)'!T40*($B$217/$B40)</f>
        <v>15.238562203785923</v>
      </c>
      <c r="I40" s="23"/>
    </row>
    <row r="41" spans="1:9" x14ac:dyDescent="0.25">
      <c r="A41" s="1">
        <f>'precos leite (nominal)'!A41</f>
        <v>39539</v>
      </c>
      <c r="B41">
        <v>214.82299999999998</v>
      </c>
      <c r="C41">
        <f>'precos leite (nominal)'!O41*($B$217/$B41)</f>
        <v>23.155424326073099</v>
      </c>
      <c r="D41">
        <f>'precos leite (nominal)'!P41*($B$217/$B41)</f>
        <v>20.115929486135101</v>
      </c>
      <c r="E41">
        <f>'precos leite (nominal)'!Q41*($B$217/$B41)</f>
        <v>18.153288732309434</v>
      </c>
      <c r="F41">
        <f>'precos leite (nominal)'!R41*($B$217/$B41)</f>
        <v>8.197844140609627</v>
      </c>
      <c r="G41">
        <f>'precos leite (nominal)'!S41*($B$217/$B41)</f>
        <v>1.8384861815414217</v>
      </c>
      <c r="H41">
        <f>'precos leite (nominal)'!T41*($B$217/$B41)</f>
        <v>12.172423240189705</v>
      </c>
      <c r="I41" s="23"/>
    </row>
    <row r="42" spans="1:9" x14ac:dyDescent="0.25">
      <c r="A42" s="1">
        <f>'precos leite (nominal)'!A42</f>
        <v>39569</v>
      </c>
      <c r="B42">
        <v>216.63200000000003</v>
      </c>
      <c r="C42">
        <f>'precos leite (nominal)'!O42*($B$217/$B42)</f>
        <v>24.907536559695703</v>
      </c>
      <c r="D42">
        <f>'precos leite (nominal)'!P42*($B$217/$B42)</f>
        <v>20.906986133165919</v>
      </c>
      <c r="E42">
        <f>'precos leite (nominal)'!Q42*($B$217/$B42)</f>
        <v>18.236527386689563</v>
      </c>
      <c r="F42">
        <f>'precos leite (nominal)'!R42*($B$217/$B42)</f>
        <v>8.1909508488391101</v>
      </c>
      <c r="G42">
        <f>'precos leite (nominal)'!S42*($B$217/$B42)</f>
        <v>1.84190378207766</v>
      </c>
      <c r="H42">
        <f>'precos leite (nominal)'!T42*($B$217/$B42)</f>
        <v>10.651824333651627</v>
      </c>
      <c r="I42" s="23"/>
    </row>
    <row r="43" spans="1:9" x14ac:dyDescent="0.25">
      <c r="A43" s="1">
        <f>'precos leite (nominal)'!A43</f>
        <v>39600</v>
      </c>
      <c r="B43">
        <v>218.81499999999997</v>
      </c>
      <c r="C43">
        <f>'precos leite (nominal)'!O43*($B$217/$B43)</f>
        <v>27.466760733953347</v>
      </c>
      <c r="D43">
        <f>'precos leite (nominal)'!P43*($B$217/$B43)</f>
        <v>21.593621278248754</v>
      </c>
      <c r="E43">
        <f>'precos leite (nominal)'!Q43*($B$217/$B43)</f>
        <v>20.394352424803301</v>
      </c>
      <c r="F43">
        <f>'precos leite (nominal)'!R43*($B$217/$B43)</f>
        <v>9.4796656226231573</v>
      </c>
      <c r="G43">
        <f>'precos leite (nominal)'!S43*($B$217/$B43)</f>
        <v>1.8893772721683795</v>
      </c>
      <c r="H43">
        <f>'precos leite (nominal)'!T43*($B$217/$B43)</f>
        <v>11.502937298087211</v>
      </c>
      <c r="I43" s="23"/>
    </row>
    <row r="44" spans="1:9" x14ac:dyDescent="0.25">
      <c r="A44" s="1">
        <f>'precos leite (nominal)'!A44</f>
        <v>39630</v>
      </c>
      <c r="B44">
        <v>219.964</v>
      </c>
      <c r="C44">
        <f>'precos leite (nominal)'!O44*($B$217/$B44)</f>
        <v>24.611196741284939</v>
      </c>
      <c r="D44">
        <f>'precos leite (nominal)'!P44*($B$217/$B44)</f>
        <v>22.398347911476428</v>
      </c>
      <c r="E44">
        <f>'precos leite (nominal)'!Q44*($B$217/$B44)</f>
        <v>20.34940813093796</v>
      </c>
      <c r="F44">
        <f>'precos leite (nominal)'!R44*($B$217/$B44)</f>
        <v>8.6574337221090722</v>
      </c>
      <c r="G44">
        <f>'precos leite (nominal)'!S44*($B$217/$B44)</f>
        <v>1.8849387336729486</v>
      </c>
      <c r="H44">
        <f>'precos leite (nominal)'!T44*($B$217/$B44)</f>
        <v>10.961206842111354</v>
      </c>
      <c r="I44" s="23"/>
    </row>
    <row r="45" spans="1:9" x14ac:dyDescent="0.25">
      <c r="A45" s="1">
        <f>'precos leite (nominal)'!A45</f>
        <v>39661</v>
      </c>
      <c r="B45">
        <v>219.08600000000001</v>
      </c>
      <c r="C45">
        <f>'precos leite (nominal)'!O45*($B$217/$B45)</f>
        <v>23.463498534821941</v>
      </c>
      <c r="D45">
        <f>'precos leite (nominal)'!P45*($B$217/$B45)</f>
        <v>22.542298823293137</v>
      </c>
      <c r="E45">
        <f>'precos leite (nominal)'!Q45*($B$217/$B45)</f>
        <v>17.367807796612158</v>
      </c>
      <c r="F45">
        <f>'precos leite (nominal)'!R45*($B$217/$B45)</f>
        <v>7.4416873755381108</v>
      </c>
      <c r="G45">
        <f>'precos leite (nominal)'!S45*($B$217/$B45)</f>
        <v>1.8756219616736722</v>
      </c>
      <c r="H45">
        <f>'precos leite (nominal)'!T45*($B$217/$B45)</f>
        <v>11.09132838952566</v>
      </c>
      <c r="I45" s="23"/>
    </row>
    <row r="46" spans="1:9" x14ac:dyDescent="0.25">
      <c r="A46" s="1">
        <f>'precos leite (nominal)'!A46</f>
        <v>39692</v>
      </c>
      <c r="B46">
        <v>218.78299999999999</v>
      </c>
      <c r="C46">
        <f>'precos leite (nominal)'!O46*($B$217/$B46)</f>
        <v>22.085149028946496</v>
      </c>
      <c r="D46">
        <f>'precos leite (nominal)'!P46*($B$217/$B46)</f>
        <v>20.959186271328214</v>
      </c>
      <c r="E46">
        <f>'precos leite (nominal)'!Q46*($B$217/$B46)</f>
        <v>16.165285167320611</v>
      </c>
      <c r="F46">
        <f>'precos leite (nominal)'!R46*($B$217/$B46)</f>
        <v>7.32311836549066</v>
      </c>
      <c r="G46">
        <f>'precos leite (nominal)'!S46*($B$217/$B46)</f>
        <v>1.8335492788788543</v>
      </c>
      <c r="H46">
        <f>'precos leite (nominal)'!T46*($B$217/$B46)</f>
        <v>9.7581824015446497</v>
      </c>
      <c r="I46" s="23"/>
    </row>
    <row r="47" spans="1:9" x14ac:dyDescent="0.25">
      <c r="A47" s="1">
        <f>'precos leite (nominal)'!A47</f>
        <v>39722</v>
      </c>
      <c r="B47">
        <v>216.57299999999998</v>
      </c>
      <c r="C47">
        <f>'precos leite (nominal)'!O47*($B$217/$B47)</f>
        <v>23.37944628370111</v>
      </c>
      <c r="D47">
        <f>'precos leite (nominal)'!P47*($B$217/$B47)</f>
        <v>18.665185133880957</v>
      </c>
      <c r="E47">
        <f>'precos leite (nominal)'!Q47*($B$217/$B47)</f>
        <v>12.635614139744829</v>
      </c>
      <c r="F47">
        <f>'precos leite (nominal)'!R47*($B$217/$B47)</f>
        <v>5.654789616072823</v>
      </c>
      <c r="G47">
        <f>'precos leite (nominal)'!S47*($B$217/$B47)</f>
        <v>1.5730092815375638</v>
      </c>
      <c r="H47">
        <f>'precos leite (nominal)'!T47*($B$217/$B47)</f>
        <v>7.8102294175736322</v>
      </c>
      <c r="I47" s="23"/>
    </row>
    <row r="48" spans="1:9" x14ac:dyDescent="0.25">
      <c r="A48" s="1">
        <f>'precos leite (nominal)'!A48</f>
        <v>39753</v>
      </c>
      <c r="B48">
        <v>212.42500000000001</v>
      </c>
      <c r="C48">
        <f>'precos leite (nominal)'!O48*($B$217/$B48)</f>
        <v>21.670337625044134</v>
      </c>
      <c r="D48">
        <f>'precos leite (nominal)'!P48*($B$217/$B48)</f>
        <v>17.115514887607389</v>
      </c>
      <c r="E48">
        <f>'precos leite (nominal)'!Q48*($B$217/$B48)</f>
        <v>12.515467481402107</v>
      </c>
      <c r="F48">
        <f>'precos leite (nominal)'!R48*($B$217/$B48)</f>
        <v>5.2228977224159614</v>
      </c>
      <c r="G48">
        <f>'precos leite (nominal)'!S48*($B$217/$B48)</f>
        <v>1.5656192039295602</v>
      </c>
      <c r="H48">
        <f>'precos leite (nominal)'!T48*($B$217/$B48)</f>
        <v>7.4526945008454994</v>
      </c>
      <c r="I48" s="23"/>
    </row>
    <row r="49" spans="1:9" x14ac:dyDescent="0.25">
      <c r="A49" s="1">
        <f>'precos leite (nominal)'!A49</f>
        <v>39783</v>
      </c>
      <c r="B49">
        <v>210.22799999999998</v>
      </c>
      <c r="C49">
        <f>'precos leite (nominal)'!O49*($B$217/$B49)</f>
        <v>21.572093917080508</v>
      </c>
      <c r="D49">
        <f>'precos leite (nominal)'!P49*($B$217/$B49)</f>
        <v>14.611987699069584</v>
      </c>
      <c r="E49">
        <f>'precos leite (nominal)'!Q49*($B$217/$B49)</f>
        <v>12.249652182284343</v>
      </c>
      <c r="F49">
        <f>'precos leite (nominal)'!R49*($B$217/$B49)</f>
        <v>5.1159604274882513</v>
      </c>
      <c r="G49">
        <f>'precos leite (nominal)'!S49*($B$217/$B49)</f>
        <v>1.5345474828627623</v>
      </c>
      <c r="H49">
        <f>'precos leite (nominal)'!T49*($B$217/$B49)</f>
        <v>7.5536981645036478</v>
      </c>
      <c r="I49" s="23"/>
    </row>
    <row r="50" spans="1:9" x14ac:dyDescent="0.25">
      <c r="A50" s="1">
        <f>'precos leite (nominal)'!A50</f>
        <v>39814</v>
      </c>
      <c r="B50">
        <v>211.143</v>
      </c>
      <c r="C50">
        <f>'precos leite (nominal)'!O50*($B$217/$B50)</f>
        <v>15.153103157575673</v>
      </c>
      <c r="D50">
        <f>'precos leite (nominal)'!P50*($B$217/$B50)</f>
        <v>13.480358003817321</v>
      </c>
      <c r="E50">
        <f>'precos leite (nominal)'!Q50*($B$217/$B50)</f>
        <v>13.952662517819679</v>
      </c>
      <c r="F50">
        <f>'precos leite (nominal)'!R50*($B$217/$B50)</f>
        <v>5.4956355224894979</v>
      </c>
      <c r="G50">
        <f>'precos leite (nominal)'!S50*($B$217/$B50)</f>
        <v>1.638587416584969</v>
      </c>
      <c r="H50">
        <f>'precos leite (nominal)'!T50*($B$217/$B50)</f>
        <v>8.2779800088091964</v>
      </c>
      <c r="I50" s="23"/>
    </row>
    <row r="51" spans="1:9" x14ac:dyDescent="0.25">
      <c r="A51" s="1">
        <f>'precos leite (nominal)'!A51</f>
        <v>39845</v>
      </c>
      <c r="B51">
        <v>212.19300000000004</v>
      </c>
      <c r="C51">
        <f>'precos leite (nominal)'!O51*($B$217/$B51)</f>
        <v>13.022013308638831</v>
      </c>
      <c r="D51">
        <f>'precos leite (nominal)'!P51*($B$217/$B51)</f>
        <v>13.217833057640918</v>
      </c>
      <c r="E51">
        <f>'precos leite (nominal)'!Q51*($B$217/$B51)</f>
        <v>12.991094400901659</v>
      </c>
      <c r="F51">
        <f>'precos leite (nominal)'!R51*($B$217/$B51)</f>
        <v>5.06168285413949</v>
      </c>
      <c r="G51">
        <f>'precos leite (nominal)'!S51*($B$217/$B51)</f>
        <v>1.5922133237938541</v>
      </c>
      <c r="H51">
        <f>'precos leite (nominal)'!T51*($B$217/$B51)</f>
        <v>7.476302315518617</v>
      </c>
      <c r="I51" s="23"/>
    </row>
    <row r="52" spans="1:9" x14ac:dyDescent="0.25">
      <c r="A52" s="1">
        <f>'precos leite (nominal)'!A52</f>
        <v>39873</v>
      </c>
      <c r="B52">
        <v>212.709</v>
      </c>
      <c r="C52">
        <f>'precos leite (nominal)'!O52*($B$217/$B52)</f>
        <v>14.567134817990777</v>
      </c>
      <c r="D52">
        <f>'precos leite (nominal)'!P52*($B$217/$B52)</f>
        <v>13.45087927638229</v>
      </c>
      <c r="E52">
        <f>'precos leite (nominal)'!Q52*($B$217/$B52)</f>
        <v>12.670451751411129</v>
      </c>
      <c r="F52">
        <f>'precos leite (nominal)'!R52*($B$217/$B52)</f>
        <v>5.2533776426949501</v>
      </c>
      <c r="G52">
        <f>'precos leite (nominal)'!S52*($B$217/$B52)</f>
        <v>1.539988682147484</v>
      </c>
      <c r="H52">
        <f>'precos leite (nominal)'!T52*($B$217/$B52)</f>
        <v>7.2713583640090453</v>
      </c>
      <c r="I52" s="23"/>
    </row>
    <row r="53" spans="1:9" x14ac:dyDescent="0.25">
      <c r="A53" s="1">
        <f>'precos leite (nominal)'!A53</f>
        <v>39904</v>
      </c>
      <c r="B53">
        <v>213.24</v>
      </c>
      <c r="C53">
        <f>'precos leite (nominal)'!O53*($B$217/$B53)</f>
        <v>15.004087694616393</v>
      </c>
      <c r="D53">
        <f>'precos leite (nominal)'!P53*($B$217/$B53)</f>
        <v>13.66791661977115</v>
      </c>
      <c r="E53">
        <f>'precos leite (nominal)'!Q53*($B$217/$B53)</f>
        <v>14.184721875530366</v>
      </c>
      <c r="F53">
        <f>'precos leite (nominal)'!R53*($B$217/$B53)</f>
        <v>5.3895878660083429</v>
      </c>
      <c r="G53">
        <f>'precos leite (nominal)'!S53*($B$217/$B53)</f>
        <v>1.6127836731025182</v>
      </c>
      <c r="H53">
        <f>'precos leite (nominal)'!T53*($B$217/$B53)</f>
        <v>7.326737672061884</v>
      </c>
      <c r="I53" s="23"/>
    </row>
    <row r="54" spans="1:9" x14ac:dyDescent="0.25">
      <c r="A54" s="1">
        <f>'precos leite (nominal)'!A54</f>
        <v>39934</v>
      </c>
      <c r="B54">
        <v>213.85599999999999</v>
      </c>
      <c r="C54">
        <f>'precos leite (nominal)'!O54*($B$217/$B54)</f>
        <v>13.656303680981596</v>
      </c>
      <c r="D54">
        <f>'precos leite (nominal)'!P54*($B$217/$B54)</f>
        <v>14.072654402962744</v>
      </c>
      <c r="E54">
        <f>'precos leite (nominal)'!Q54*($B$217/$B54)</f>
        <v>15.952651392175111</v>
      </c>
      <c r="F54">
        <f>'precos leite (nominal)'!R54*($B$217/$B54)</f>
        <v>5.8008064340023209</v>
      </c>
      <c r="G54">
        <f>'precos leite (nominal)'!S54*($B$217/$B54)</f>
        <v>1.7954084008631981</v>
      </c>
      <c r="H54">
        <f>'precos leite (nominal)'!T54*($B$217/$B54)</f>
        <v>8.1283804493444194</v>
      </c>
      <c r="I54" s="23"/>
    </row>
    <row r="55" spans="1:9" x14ac:dyDescent="0.25">
      <c r="A55" s="1">
        <f>'precos leite (nominal)'!A55</f>
        <v>39965</v>
      </c>
      <c r="B55">
        <v>215.69300000000001</v>
      </c>
      <c r="C55">
        <f>'precos leite (nominal)'!O55*($B$217/$B55)</f>
        <v>13.71887863769339</v>
      </c>
      <c r="D55">
        <f>'precos leite (nominal)'!P55*($B$217/$B55)</f>
        <v>14.062882615569352</v>
      </c>
      <c r="E55">
        <f>'precos leite (nominal)'!Q55*($B$217/$B55)</f>
        <v>16.668869113424257</v>
      </c>
      <c r="F55">
        <f>'precos leite (nominal)'!R55*($B$217/$B55)</f>
        <v>5.675440173175426</v>
      </c>
      <c r="G55">
        <f>'precos leite (nominal)'!S55*($B$217/$B55)</f>
        <v>1.730715285782866</v>
      </c>
      <c r="H55">
        <f>'precos leite (nominal)'!T55*($B$217/$B55)</f>
        <v>7.9865214427239382</v>
      </c>
      <c r="I55" s="23"/>
    </row>
    <row r="56" spans="1:9" x14ac:dyDescent="0.25">
      <c r="A56" s="1">
        <f>'precos leite (nominal)'!A56</f>
        <v>39995</v>
      </c>
      <c r="B56">
        <v>215.35099999999997</v>
      </c>
      <c r="C56">
        <f>'precos leite (nominal)'!O56*($B$217/$B56)</f>
        <v>13.740665657461543</v>
      </c>
      <c r="D56">
        <f>'precos leite (nominal)'!P56*($B$217/$B56)</f>
        <v>13.988741867927247</v>
      </c>
      <c r="E56">
        <f>'precos leite (nominal)'!Q56*($B$217/$B56)</f>
        <v>14.931713372481546</v>
      </c>
      <c r="F56">
        <f>'precos leite (nominal)'!R56*($B$217/$B56)</f>
        <v>4.5621740133659987</v>
      </c>
      <c r="G56">
        <f>'precos leite (nominal)'!S56*($B$217/$B56)</f>
        <v>1.6297228826427554</v>
      </c>
      <c r="H56">
        <f>'precos leite (nominal)'!T56*($B$217/$B56)</f>
        <v>7.0928809948114324</v>
      </c>
      <c r="I56" s="23"/>
    </row>
    <row r="57" spans="1:9" x14ac:dyDescent="0.25">
      <c r="A57" s="1">
        <f>'precos leite (nominal)'!A57</f>
        <v>40026</v>
      </c>
      <c r="B57">
        <v>215.834</v>
      </c>
      <c r="C57">
        <f>'precos leite (nominal)'!O57*($B$217/$B57)</f>
        <v>15.401310266223117</v>
      </c>
      <c r="D57">
        <f>'precos leite (nominal)'!P57*($B$217/$B57)</f>
        <v>14.273714336017498</v>
      </c>
      <c r="E57">
        <f>'precos leite (nominal)'!Q57*($B$217/$B57)</f>
        <v>15.297685378908927</v>
      </c>
      <c r="F57">
        <f>'precos leite (nominal)'!R57*($B$217/$B57)</f>
        <v>4.4985970037820078</v>
      </c>
      <c r="G57">
        <f>'precos leite (nominal)'!S57*($B$217/$B57)</f>
        <v>1.7607390805632377</v>
      </c>
      <c r="H57">
        <f>'precos leite (nominal)'!T57*($B$217/$B57)</f>
        <v>6.6889619204706277</v>
      </c>
      <c r="I57" s="23"/>
    </row>
    <row r="58" spans="1:9" x14ac:dyDescent="0.25">
      <c r="A58" s="1">
        <f>'precos leite (nominal)'!A58</f>
        <v>40057</v>
      </c>
      <c r="B58">
        <v>215.96899999999999</v>
      </c>
      <c r="C58">
        <f>'precos leite (nominal)'!O58*($B$217/$B58)</f>
        <v>16.642257314707205</v>
      </c>
      <c r="D58">
        <f>'precos leite (nominal)'!P58*($B$217/$B58)</f>
        <v>15.322970194796479</v>
      </c>
      <c r="E58">
        <f>'precos leite (nominal)'!Q58*($B$217/$B58)</f>
        <v>13.054954651229707</v>
      </c>
      <c r="F58">
        <f>'precos leite (nominal)'!R58*($B$217/$B58)</f>
        <v>4.4305077497894878</v>
      </c>
      <c r="G58">
        <f>'precos leite (nominal)'!S58*($B$217/$B58)</f>
        <v>1.7629432225612631</v>
      </c>
      <c r="H58">
        <f>'precos leite (nominal)'!T58*($B$217/$B58)</f>
        <v>6.2100075021789953</v>
      </c>
      <c r="I58" s="23"/>
    </row>
    <row r="59" spans="1:9" x14ac:dyDescent="0.25">
      <c r="A59" s="1">
        <f>'precos leite (nominal)'!A59</f>
        <v>40087</v>
      </c>
      <c r="B59">
        <v>216.17699999999996</v>
      </c>
      <c r="C59">
        <f>'precos leite (nominal)'!O59*($B$217/$B59)</f>
        <v>17.601028509045832</v>
      </c>
      <c r="D59">
        <f>'precos leite (nominal)'!P59*($B$217/$B59)</f>
        <v>16.283010773579061</v>
      </c>
      <c r="E59">
        <f>'precos leite (nominal)'!Q59*($B$217/$B59)</f>
        <v>13.259589171352435</v>
      </c>
      <c r="F59">
        <f>'precos leite (nominal)'!R59*($B$217/$B59)</f>
        <v>5.107474740290681</v>
      </c>
      <c r="G59">
        <f>'precos leite (nominal)'!S59*($B$217/$B59)</f>
        <v>1.8812019709648704</v>
      </c>
      <c r="H59">
        <f>'precos leite (nominal)'!T59*($B$217/$B59)</f>
        <v>6.8177150831158153</v>
      </c>
      <c r="I59" s="23"/>
    </row>
    <row r="60" spans="1:9" x14ac:dyDescent="0.25">
      <c r="A60" s="1">
        <f>'precos leite (nominal)'!A60</f>
        <v>40118</v>
      </c>
      <c r="B60">
        <v>216.33</v>
      </c>
      <c r="C60">
        <f>'precos leite (nominal)'!O60*($B$217/$B60)</f>
        <v>19.317254934590672</v>
      </c>
      <c r="D60">
        <f>'precos leite (nominal)'!P60*($B$217/$B60)</f>
        <v>18.178524707622614</v>
      </c>
      <c r="E60">
        <f>'precos leite (nominal)'!Q60*($B$217/$B60)</f>
        <v>13.828540941501412</v>
      </c>
      <c r="F60">
        <f>'precos leite (nominal)'!R60*($B$217/$B60)</f>
        <v>5.3498026250404473</v>
      </c>
      <c r="G60">
        <f>'precos leite (nominal)'!S60*($B$217/$B60)</f>
        <v>1.8826434767484865</v>
      </c>
      <c r="H60">
        <f>'precos leite (nominal)'!T60*($B$217/$B60)</f>
        <v>7.4022609618407076</v>
      </c>
      <c r="I60" s="23"/>
    </row>
    <row r="61" spans="1:9" x14ac:dyDescent="0.25">
      <c r="A61" s="1">
        <f>'precos leite (nominal)'!A61</f>
        <v>40148</v>
      </c>
      <c r="B61">
        <v>215.94899999999998</v>
      </c>
      <c r="C61">
        <f>'precos leite (nominal)'!O61*($B$217/$B61)</f>
        <v>20.588282696377387</v>
      </c>
      <c r="D61">
        <f>'precos leite (nominal)'!P61*($B$217/$B61)</f>
        <v>20.629514237157849</v>
      </c>
      <c r="E61">
        <f>'precos leite (nominal)'!Q61*($B$217/$B61)</f>
        <v>14.187554530446796</v>
      </c>
      <c r="F61">
        <f>'precos leite (nominal)'!R61*($B$217/$B61)</f>
        <v>5.4356914595575816</v>
      </c>
      <c r="G61">
        <f>'precos leite (nominal)'!S61*($B$217/$B61)</f>
        <v>1.9597788637174014</v>
      </c>
      <c r="H61">
        <f>'precos leite (nominal)'!T61*($B$217/$B61)</f>
        <v>7.3221906303424342</v>
      </c>
      <c r="I61" s="23"/>
    </row>
    <row r="62" spans="1:9" x14ac:dyDescent="0.25">
      <c r="A62" s="1">
        <f>'precos leite (nominal)'!A62</f>
        <v>40179</v>
      </c>
      <c r="B62">
        <v>216.68700000000004</v>
      </c>
      <c r="C62">
        <f>'precos leite (nominal)'!O62*($B$217/$B62)</f>
        <v>19.860704610798063</v>
      </c>
      <c r="D62">
        <f>'precos leite (nominal)'!P62*($B$217/$B62)</f>
        <v>18.970397162727803</v>
      </c>
      <c r="E62">
        <f>'precos leite (nominal)'!Q62*($B$217/$B62)</f>
        <v>13.381284899660022</v>
      </c>
      <c r="F62">
        <f>'precos leite (nominal)'!R62*($B$217/$B62)</f>
        <v>5.2852542959733571</v>
      </c>
      <c r="G62">
        <f>'precos leite (nominal)'!S62*($B$217/$B62)</f>
        <v>1.9197479629239651</v>
      </c>
      <c r="H62">
        <f>'precos leite (nominal)'!T62*($B$217/$B62)</f>
        <v>7.1514756775052444</v>
      </c>
      <c r="I62" s="23"/>
    </row>
    <row r="63" spans="1:9" x14ac:dyDescent="0.25">
      <c r="A63" s="1">
        <f>'precos leite (nominal)'!A63</f>
        <v>40210</v>
      </c>
      <c r="B63">
        <v>216.74100000000004</v>
      </c>
      <c r="C63">
        <f>'precos leite (nominal)'!O63*($B$217/$B63)</f>
        <v>19.554496657300646</v>
      </c>
      <c r="D63">
        <f>'precos leite (nominal)'!P63*($B$217/$B63)</f>
        <v>17.664776392099323</v>
      </c>
      <c r="E63">
        <f>'precos leite (nominal)'!Q63*($B$217/$B63)</f>
        <v>12.844800532602701</v>
      </c>
      <c r="F63">
        <f>'precos leite (nominal)'!R63*($B$217/$B63)</f>
        <v>4.9677228672640812</v>
      </c>
      <c r="G63">
        <f>'precos leite (nominal)'!S63*($B$217/$B63)</f>
        <v>1.8025855664740769</v>
      </c>
      <c r="H63">
        <f>'precos leite (nominal)'!T63*($B$217/$B63)</f>
        <v>6.696182678865557</v>
      </c>
      <c r="I63" s="23"/>
    </row>
    <row r="64" spans="1:9" x14ac:dyDescent="0.25">
      <c r="A64" s="1">
        <f>'precos leite (nominal)'!A64</f>
        <v>40238</v>
      </c>
      <c r="B64">
        <v>217.631</v>
      </c>
      <c r="C64">
        <f>'precos leite (nominal)'!O64*($B$217/$B64)</f>
        <v>17.428884947456936</v>
      </c>
      <c r="D64">
        <f>'precos leite (nominal)'!P64*($B$217/$B64)</f>
        <v>17.619811699620001</v>
      </c>
      <c r="E64">
        <f>'precos leite (nominal)'!Q64*($B$217/$B64)</f>
        <v>12.951445080154622</v>
      </c>
      <c r="F64">
        <f>'precos leite (nominal)'!R64*($B$217/$B64)</f>
        <v>4.9586108591666829</v>
      </c>
      <c r="G64">
        <f>'precos leite (nominal)'!S64*($B$217/$B64)</f>
        <v>1.8014413418764472</v>
      </c>
      <c r="H64">
        <f>'precos leite (nominal)'!T64*($B$217/$B64)</f>
        <v>6.5392412615849773</v>
      </c>
      <c r="I64" s="23"/>
    </row>
    <row r="65" spans="1:9" x14ac:dyDescent="0.25">
      <c r="A65" s="1">
        <f>'precos leite (nominal)'!A65</f>
        <v>40269</v>
      </c>
      <c r="B65">
        <v>218.00899999999999</v>
      </c>
      <c r="C65">
        <f>'precos leite (nominal)'!O65*($B$217/$B65)</f>
        <v>17.589261177290851</v>
      </c>
      <c r="D65">
        <f>'precos leite (nominal)'!P65*($B$217/$B65)</f>
        <v>18.691993495681377</v>
      </c>
      <c r="E65">
        <f>'precos leite (nominal)'!Q65*($B$217/$B65)</f>
        <v>13.250939793005491</v>
      </c>
      <c r="F65">
        <f>'precos leite (nominal)'!R65*($B$217/$B65)</f>
        <v>4.8196727931066201</v>
      </c>
      <c r="G65">
        <f>'precos leite (nominal)'!S65*($B$217/$B65)</f>
        <v>1.8134468631592104</v>
      </c>
      <c r="H65">
        <f>'precos leite (nominal)'!T65*($B$217/$B65)</f>
        <v>6.4898163176531174</v>
      </c>
      <c r="I65" s="23"/>
    </row>
    <row r="66" spans="1:9" x14ac:dyDescent="0.25">
      <c r="A66" s="1">
        <f>'precos leite (nominal)'!A66</f>
        <v>40299</v>
      </c>
      <c r="B66">
        <v>218.178</v>
      </c>
      <c r="C66">
        <f>'precos leite (nominal)'!O66*($B$217/$B66)</f>
        <v>18.201394549404615</v>
      </c>
      <c r="D66">
        <f>'precos leite (nominal)'!P66*($B$217/$B66)</f>
        <v>20.799650423049069</v>
      </c>
      <c r="E66">
        <f>'precos leite (nominal)'!Q66*($B$217/$B66)</f>
        <v>12.922752069984142</v>
      </c>
      <c r="F66">
        <f>'precos leite (nominal)'!R66*($B$217/$B66)</f>
        <v>4.9577714824592762</v>
      </c>
      <c r="G66">
        <f>'precos leite (nominal)'!S66*($B$217/$B66)</f>
        <v>1.8304440561147317</v>
      </c>
      <c r="H66">
        <f>'precos leite (nominal)'!T66*($B$217/$B66)</f>
        <v>6.4852670657674016</v>
      </c>
      <c r="I66" s="23"/>
    </row>
    <row r="67" spans="1:9" x14ac:dyDescent="0.25">
      <c r="A67" s="1">
        <f>'precos leite (nominal)'!A67</f>
        <v>40330</v>
      </c>
      <c r="B67">
        <v>217.965</v>
      </c>
      <c r="C67">
        <f>'precos leite (nominal)'!O67*($B$217/$B67)</f>
        <v>18.545982795402931</v>
      </c>
      <c r="D67">
        <f>'precos leite (nominal)'!P67*($B$217/$B67)</f>
        <v>21.037843919895398</v>
      </c>
      <c r="E67">
        <f>'precos leite (nominal)'!Q67*($B$217/$B67)</f>
        <v>12.915465992246462</v>
      </c>
      <c r="F67">
        <f>'precos leite (nominal)'!R67*($B$217/$B67)</f>
        <v>4.7220644520700787</v>
      </c>
      <c r="G67">
        <f>'precos leite (nominal)'!S67*($B$217/$B67)</f>
        <v>2.0487294871153208</v>
      </c>
      <c r="H67">
        <f>'precos leite (nominal)'!T67*($B$217/$B67)</f>
        <v>6.1193263717277384</v>
      </c>
      <c r="I67" s="23"/>
    </row>
    <row r="68" spans="1:9" x14ac:dyDescent="0.25">
      <c r="A68" s="1">
        <f>'precos leite (nominal)'!A68</f>
        <v>40360</v>
      </c>
      <c r="B68">
        <v>218.011</v>
      </c>
      <c r="C68">
        <f>'precos leite (nominal)'!O68*($B$217/$B68)</f>
        <v>18.705435872501848</v>
      </c>
      <c r="D68">
        <f>'precos leite (nominal)'!P68*($B$217/$B68)</f>
        <v>21.441820596208451</v>
      </c>
      <c r="E68">
        <f>'precos leite (nominal)'!Q68*($B$217/$B68)</f>
        <v>13.744968729734259</v>
      </c>
      <c r="F68">
        <f>'precos leite (nominal)'!R68*($B$217/$B68)</f>
        <v>5.1029264043251645</v>
      </c>
      <c r="G68">
        <f>'precos leite (nominal)'!S68*($B$217/$B68)</f>
        <v>2.224665869961564</v>
      </c>
      <c r="H68">
        <f>'precos leite (nominal)'!T68*($B$217/$B68)</f>
        <v>7.6858311272410695</v>
      </c>
      <c r="I68" s="23"/>
    </row>
    <row r="69" spans="1:9" x14ac:dyDescent="0.25">
      <c r="A69" s="1">
        <f>'precos leite (nominal)'!A69</f>
        <v>40391</v>
      </c>
      <c r="B69">
        <v>218.31200000000001</v>
      </c>
      <c r="C69">
        <f>'precos leite (nominal)'!O69*($B$217/$B69)</f>
        <v>20.637337663527429</v>
      </c>
      <c r="D69">
        <f>'precos leite (nominal)'!P69*($B$217/$B69)</f>
        <v>21.221926279819705</v>
      </c>
      <c r="E69">
        <f>'precos leite (nominal)'!Q69*($B$217/$B69)</f>
        <v>14.040014124905474</v>
      </c>
      <c r="F69">
        <f>'precos leite (nominal)'!R69*($B$217/$B69)</f>
        <v>5.5551367506970841</v>
      </c>
      <c r="G69">
        <f>'precos leite (nominal)'!S69*($B$217/$B69)</f>
        <v>2.3550702390282132</v>
      </c>
      <c r="H69">
        <f>'precos leite (nominal)'!T69*($B$217/$B69)</f>
        <v>9.3413676724970767</v>
      </c>
      <c r="I69" s="23"/>
    </row>
    <row r="70" spans="1:9" x14ac:dyDescent="0.25">
      <c r="A70" s="1">
        <f>'precos leite (nominal)'!A70</f>
        <v>40422</v>
      </c>
      <c r="B70">
        <v>218.43899999999999</v>
      </c>
      <c r="C70">
        <f>'precos leite (nominal)'!O70*($B$217/$B70)</f>
        <v>22.092754590526422</v>
      </c>
      <c r="D70">
        <f>'precos leite (nominal)'!P70*($B$217/$B70)</f>
        <v>22.772113587775081</v>
      </c>
      <c r="E70">
        <f>'precos leite (nominal)'!Q70*($B$217/$B70)</f>
        <v>14.430070357988141</v>
      </c>
      <c r="F70">
        <f>'precos leite (nominal)'!R70*($B$217/$B70)</f>
        <v>6.5600198791468216</v>
      </c>
      <c r="G70">
        <f>'precos leite (nominal)'!S70*($B$217/$B70)</f>
        <v>2.5282830339035485</v>
      </c>
      <c r="H70">
        <f>'precos leite (nominal)'!T70*($B$217/$B70)</f>
        <v>9.5733005362290324</v>
      </c>
      <c r="I70">
        <f>'precos leite (nominal)'!U70*($B$217/$B70)</f>
        <v>4839.7534963994531</v>
      </c>
    </row>
    <row r="71" spans="1:9" x14ac:dyDescent="0.25">
      <c r="A71" s="1">
        <f>'precos leite (nominal)'!A71</f>
        <v>40452</v>
      </c>
      <c r="B71">
        <v>218.71100000000001</v>
      </c>
      <c r="C71">
        <f>'precos leite (nominal)'!O71*($B$217/$B71)</f>
        <v>22.988058122362389</v>
      </c>
      <c r="D71">
        <f>'precos leite (nominal)'!P71*($B$217/$B71)</f>
        <v>23.27303404949911</v>
      </c>
      <c r="E71">
        <f>'precos leite (nominal)'!Q71*($B$217/$B71)</f>
        <v>15.77658396620807</v>
      </c>
      <c r="F71">
        <f>'precos leite (nominal)'!R71*($B$217/$B71)</f>
        <v>7.4032351683489255</v>
      </c>
      <c r="G71">
        <f>'precos leite (nominal)'!S71*($B$217/$B71)</f>
        <v>2.5602276066198253</v>
      </c>
      <c r="H71">
        <f>'precos leite (nominal)'!T71*($B$217/$B71)</f>
        <v>9.3169680667965622</v>
      </c>
      <c r="I71">
        <f>'precos leite (nominal)'!U71*($B$217/$B71)</f>
        <v>4752.9913561732146</v>
      </c>
    </row>
    <row r="72" spans="1:9" x14ac:dyDescent="0.25">
      <c r="A72" s="1">
        <f>'precos leite (nominal)'!A72</f>
        <v>40483</v>
      </c>
      <c r="B72">
        <v>218.803</v>
      </c>
      <c r="C72">
        <f>'precos leite (nominal)'!O72*($B$217/$B72)</f>
        <v>20.943705890687056</v>
      </c>
      <c r="D72">
        <f>'precos leite (nominal)'!P72*($B$217/$B72)</f>
        <v>22.625713358591977</v>
      </c>
      <c r="E72">
        <f>'precos leite (nominal)'!Q72*($B$217/$B72)</f>
        <v>16.980265866468709</v>
      </c>
      <c r="F72">
        <f>'precos leite (nominal)'!R72*($B$217/$B72)</f>
        <v>7.4910372915362222</v>
      </c>
      <c r="G72">
        <f>'precos leite (nominal)'!S72*($B$217/$B72)</f>
        <v>2.7762489237437546</v>
      </c>
      <c r="H72">
        <f>'precos leite (nominal)'!T72*($B$217/$B72)</f>
        <v>9.1565734881540557</v>
      </c>
      <c r="I72">
        <f>'precos leite (nominal)'!U72*($B$217/$B72)</f>
        <v>4708.2644524983662</v>
      </c>
    </row>
    <row r="73" spans="1:9" x14ac:dyDescent="0.25">
      <c r="A73" s="1">
        <f>'precos leite (nominal)'!A73</f>
        <v>40513</v>
      </c>
      <c r="B73">
        <v>219.179</v>
      </c>
      <c r="C73">
        <f>'precos leite (nominal)'!O73*($B$217/$B73)</f>
        <v>18.727626779937861</v>
      </c>
      <c r="D73">
        <f>'precos leite (nominal)'!P73*($B$217/$B73)</f>
        <v>20.352583550431383</v>
      </c>
      <c r="E73">
        <f>'precos leite (nominal)'!Q73*($B$217/$B73)</f>
        <v>17.828053173848357</v>
      </c>
      <c r="F73">
        <f>'precos leite (nominal)'!R73*($B$217/$B73)</f>
        <v>7.9295120587406984</v>
      </c>
      <c r="G73">
        <f>'precos leite (nominal)'!S73*($B$217/$B73)</f>
        <v>2.988320121494719</v>
      </c>
      <c r="H73">
        <f>'precos leite (nominal)'!T73*($B$217/$B73)</f>
        <v>10.250153446601763</v>
      </c>
      <c r="I73">
        <f>'precos leite (nominal)'!U73*($B$217/$B73)</f>
        <v>4858.6207437756357</v>
      </c>
    </row>
    <row r="74" spans="1:9" x14ac:dyDescent="0.25">
      <c r="A74" s="1">
        <f>'precos leite (nominal)'!A74</f>
        <v>40544</v>
      </c>
      <c r="B74">
        <v>220.22300000000001</v>
      </c>
      <c r="C74">
        <f>'precos leite (nominal)'!O74*($B$217/$B74)</f>
        <v>18.167146755788455</v>
      </c>
      <c r="D74">
        <f>'precos leite (nominal)'!P74*($B$217/$B74)</f>
        <v>22.12941763576012</v>
      </c>
      <c r="E74">
        <f>'precos leite (nominal)'!Q74*($B$217/$B74)</f>
        <v>18.746662564763902</v>
      </c>
      <c r="F74">
        <f>'precos leite (nominal)'!R74*($B$217/$B74)</f>
        <v>8.5611668303265329</v>
      </c>
      <c r="G74">
        <f>'precos leite (nominal)'!S74*($B$217/$B74)</f>
        <v>3.1799954700223729</v>
      </c>
      <c r="H74">
        <f>'precos leite (nominal)'!T74*($B$217/$B74)</f>
        <v>10.836440236146998</v>
      </c>
      <c r="I74">
        <f>'precos leite (nominal)'!U74*($B$217/$B74)</f>
        <v>5074.1326064943269</v>
      </c>
    </row>
    <row r="75" spans="1:9" x14ac:dyDescent="0.25">
      <c r="A75" s="1">
        <f>'precos leite (nominal)'!A75</f>
        <v>40575</v>
      </c>
      <c r="B75">
        <v>221.30899999999997</v>
      </c>
      <c r="C75">
        <f>'precos leite (nominal)'!O75*($B$217/$B75)</f>
        <v>22.798661599844568</v>
      </c>
      <c r="D75">
        <f>'precos leite (nominal)'!P75*($B$217/$B75)</f>
        <v>24.676198437478824</v>
      </c>
      <c r="E75">
        <f>'precos leite (nominal)'!Q75*($B$217/$B75)</f>
        <v>18.689255784541313</v>
      </c>
      <c r="F75">
        <f>'precos leite (nominal)'!R75*($B$217/$B75)</f>
        <v>9.2595740618439919</v>
      </c>
      <c r="G75">
        <f>'precos leite (nominal)'!S75*($B$217/$B75)</f>
        <v>3.4722079280196709</v>
      </c>
      <c r="H75">
        <f>'precos leite (nominal)'!T75*($B$217/$B75)</f>
        <v>11.162168252010586</v>
      </c>
      <c r="I75">
        <f>'precos leite (nominal)'!U75*($B$217/$B75)</f>
        <v>5574.9433100325805</v>
      </c>
    </row>
    <row r="76" spans="1:9" x14ac:dyDescent="0.25">
      <c r="A76" s="1">
        <f>'precos leite (nominal)'!A76</f>
        <v>40603</v>
      </c>
      <c r="B76">
        <v>223.46699999999998</v>
      </c>
      <c r="C76">
        <f>'precos leite (nominal)'!O76*($B$217/$B76)</f>
        <v>25.766049573315076</v>
      </c>
      <c r="D76">
        <f>'precos leite (nominal)'!P76*($B$217/$B76)</f>
        <v>25.779331042167303</v>
      </c>
      <c r="E76">
        <f>'precos leite (nominal)'!Q76*($B$217/$B76)</f>
        <v>18.027572873808236</v>
      </c>
      <c r="F76">
        <f>'precos leite (nominal)'!R76*($B$217/$B76)</f>
        <v>9.0800494173733668</v>
      </c>
      <c r="G76">
        <f>'precos leite (nominal)'!S76*($B$217/$B76)</f>
        <v>3.6134834560729816</v>
      </c>
      <c r="H76">
        <f>'precos leite (nominal)'!T76*($B$217/$B76)</f>
        <v>9.7311301187160986</v>
      </c>
      <c r="I76">
        <f>'precos leite (nominal)'!U76*($B$217/$B76)</f>
        <v>5793.3767133402253</v>
      </c>
    </row>
    <row r="77" spans="1:9" x14ac:dyDescent="0.25">
      <c r="A77" s="1">
        <f>'precos leite (nominal)'!A77</f>
        <v>40634</v>
      </c>
      <c r="B77">
        <v>224.90600000000001</v>
      </c>
      <c r="C77">
        <f>'precos leite (nominal)'!O77*($B$217/$B77)</f>
        <v>22.262480280650585</v>
      </c>
      <c r="D77">
        <f>'precos leite (nominal)'!P77*($B$217/$B77)</f>
        <v>26.102659155380472</v>
      </c>
      <c r="E77">
        <f>'precos leite (nominal)'!Q77*($B$217/$B77)</f>
        <v>18.010240975118496</v>
      </c>
      <c r="F77">
        <f>'precos leite (nominal)'!R77*($B$217/$B77)</f>
        <v>9.9382773558731223</v>
      </c>
      <c r="G77">
        <f>'precos leite (nominal)'!S77*($B$217/$B77)</f>
        <v>3.717715438449841</v>
      </c>
      <c r="H77">
        <f>'precos leite (nominal)'!T77*($B$217/$B77)</f>
        <v>10.264065726903684</v>
      </c>
      <c r="I77">
        <f>'precos leite (nominal)'!U77*($B$217/$B77)</f>
        <v>5140.0332361075298</v>
      </c>
    </row>
    <row r="78" spans="1:9" x14ac:dyDescent="0.25">
      <c r="A78" s="1">
        <f>'precos leite (nominal)'!A78</f>
        <v>40664</v>
      </c>
      <c r="B78">
        <v>225.964</v>
      </c>
      <c r="C78">
        <f>'precos leite (nominal)'!O78*($B$217/$B78)</f>
        <v>21.698529146235686</v>
      </c>
      <c r="D78">
        <f>'precos leite (nominal)'!P78*($B$217/$B78)</f>
        <v>26.650312129365741</v>
      </c>
      <c r="E78">
        <f>'precos leite (nominal)'!Q78*($B$217/$B78)</f>
        <v>17.829264591557358</v>
      </c>
      <c r="F78">
        <f>'precos leite (nominal)'!R78*($B$217/$B78)</f>
        <v>9.481848184729806</v>
      </c>
      <c r="G78">
        <f>'precos leite (nominal)'!S78*($B$217/$B78)</f>
        <v>3.6058824889721164</v>
      </c>
      <c r="H78">
        <f>'precos leite (nominal)'!T78*($B$217/$B78)</f>
        <v>10.065404269517016</v>
      </c>
      <c r="I78">
        <f>'precos leite (nominal)'!U78*($B$217/$B78)</f>
        <v>5071.9655144182261</v>
      </c>
    </row>
    <row r="79" spans="1:9" x14ac:dyDescent="0.25">
      <c r="A79" s="1">
        <f>'precos leite (nominal)'!A79</f>
        <v>40695</v>
      </c>
      <c r="B79">
        <v>225.72200000000004</v>
      </c>
      <c r="C79">
        <f>'precos leite (nominal)'!O79*($B$217/$B79)</f>
        <v>25.127327730571231</v>
      </c>
      <c r="D79">
        <f>'precos leite (nominal)'!P79*($B$217/$B79)</f>
        <v>27.678191979514622</v>
      </c>
      <c r="E79">
        <f>'precos leite (nominal)'!Q79*($B$217/$B79)</f>
        <v>17.884439164305888</v>
      </c>
      <c r="F79">
        <f>'precos leite (nominal)'!R79*($B$217/$B79)</f>
        <v>9.4768372182072707</v>
      </c>
      <c r="G79">
        <f>'precos leite (nominal)'!S79*($B$217/$B79)</f>
        <v>3.3919382213720652</v>
      </c>
      <c r="H79">
        <f>'precos leite (nominal)'!T79*($B$217/$B79)</f>
        <v>9.1482670165070292</v>
      </c>
      <c r="I79">
        <f>'precos leite (nominal)'!U79*($B$217/$B79)</f>
        <v>5041.2440878602874</v>
      </c>
    </row>
    <row r="80" spans="1:9" x14ac:dyDescent="0.25">
      <c r="A80" s="1">
        <f>'precos leite (nominal)'!A80</f>
        <v>40725</v>
      </c>
      <c r="B80">
        <v>225.922</v>
      </c>
      <c r="C80">
        <f>'precos leite (nominal)'!O80*($B$217/$B80)</f>
        <v>28.100352466780571</v>
      </c>
      <c r="D80">
        <f>'precos leite (nominal)'!P80*($B$217/$B80)</f>
        <v>26.70781513088588</v>
      </c>
      <c r="E80">
        <f>'precos leite (nominal)'!Q80*($B$217/$B80)</f>
        <v>17.942055344322377</v>
      </c>
      <c r="F80">
        <f>'precos leite (nominal)'!R80*($B$217/$B80)</f>
        <v>8.9821942451377019</v>
      </c>
      <c r="G80">
        <f>'precos leite (nominal)'!S80*($B$217/$B80)</f>
        <v>3.3121697591425359</v>
      </c>
      <c r="H80">
        <f>'precos leite (nominal)'!T80*($B$217/$B80)</f>
        <v>8.7846444320384904</v>
      </c>
      <c r="I80">
        <f>'precos leite (nominal)'!U80*($B$217/$B80)</f>
        <v>4672.2255048202478</v>
      </c>
    </row>
    <row r="81" spans="1:9" x14ac:dyDescent="0.25">
      <c r="A81" s="1">
        <f>'precos leite (nominal)'!A81</f>
        <v>40756</v>
      </c>
      <c r="B81">
        <v>226.54499999999999</v>
      </c>
      <c r="C81">
        <f>'precos leite (nominal)'!O81*($B$217/$B81)</f>
        <v>28.389904831269735</v>
      </c>
      <c r="D81">
        <f>'precos leite (nominal)'!P81*($B$217/$B81)</f>
        <v>26.385449160211003</v>
      </c>
      <c r="E81">
        <f>'precos leite (nominal)'!Q81*($B$217/$B81)</f>
        <v>17.878331954396241</v>
      </c>
      <c r="F81">
        <f>'precos leite (nominal)'!R81*($B$217/$B81)</f>
        <v>9.3462943349387366</v>
      </c>
      <c r="G81">
        <f>'precos leite (nominal)'!S81*($B$217/$B81)</f>
        <v>3.3594426418784256</v>
      </c>
      <c r="H81">
        <f>'precos leite (nominal)'!T81*($B$217/$B81)</f>
        <v>9.3986984047703377</v>
      </c>
      <c r="I81">
        <f>'precos leite (nominal)'!U81*($B$217/$B81)</f>
        <v>4493.6489880597683</v>
      </c>
    </row>
    <row r="82" spans="1:9" x14ac:dyDescent="0.25">
      <c r="A82" s="1">
        <f>'precos leite (nominal)'!A82</f>
        <v>40787</v>
      </c>
      <c r="B82">
        <v>226.88900000000004</v>
      </c>
      <c r="C82">
        <f>'precos leite (nominal)'!O82*($B$217/$B82)</f>
        <v>24.945761099039618</v>
      </c>
      <c r="D82">
        <f>'precos leite (nominal)'!P82*($B$217/$B82)</f>
        <v>25.547494193195792</v>
      </c>
      <c r="E82">
        <f>'precos leite (nominal)'!Q82*($B$217/$B82)</f>
        <v>17.476889223049909</v>
      </c>
      <c r="F82">
        <f>'precos leite (nominal)'!R82*($B$217/$B82)</f>
        <v>9.0158740906241341</v>
      </c>
      <c r="G82">
        <f>'precos leite (nominal)'!S82*($B$217/$B82)</f>
        <v>3.4018787375366464</v>
      </c>
      <c r="H82">
        <f>'precos leite (nominal)'!T82*($B$217/$B82)</f>
        <v>8.8821037159139493</v>
      </c>
      <c r="I82">
        <f>'precos leite (nominal)'!U82*($B$217/$B82)</f>
        <v>4354.716240099784</v>
      </c>
    </row>
    <row r="83" spans="1:9" x14ac:dyDescent="0.25">
      <c r="A83" s="1">
        <f>'precos leite (nominal)'!A83</f>
        <v>40817</v>
      </c>
      <c r="B83">
        <v>226.42099999999999</v>
      </c>
      <c r="C83">
        <f>'precos leite (nominal)'!O83*($B$217/$B83)</f>
        <v>23.634070647157291</v>
      </c>
      <c r="D83">
        <f>'precos leite (nominal)'!P83*($B$217/$B83)</f>
        <v>24.132181953087393</v>
      </c>
      <c r="E83">
        <f>'precos leite (nominal)'!Q83*($B$217/$B83)</f>
        <v>15.911472806346209</v>
      </c>
      <c r="F83">
        <f>'precos leite (nominal)'!R83*($B$217/$B83)</f>
        <v>8.2859380082320317</v>
      </c>
      <c r="G83">
        <f>'precos leite (nominal)'!S83*($B$217/$B83)</f>
        <v>3.0515247384718021</v>
      </c>
      <c r="H83">
        <f>'precos leite (nominal)'!T83*($B$217/$B83)</f>
        <v>8.2136869008869091</v>
      </c>
      <c r="I83">
        <f>'precos leite (nominal)'!U83*($B$217/$B83)</f>
        <v>4463.9948745920219</v>
      </c>
    </row>
    <row r="84" spans="1:9" x14ac:dyDescent="0.25">
      <c r="A84" s="1">
        <f>'precos leite (nominal)'!A84</f>
        <v>40848</v>
      </c>
      <c r="B84">
        <v>226.22999999999996</v>
      </c>
      <c r="C84">
        <f>'precos leite (nominal)'!O84*($B$217/$B84)</f>
        <v>25.018427220085758</v>
      </c>
      <c r="D84">
        <f>'precos leite (nominal)'!P84*($B$217/$B84)</f>
        <v>23.444116120762061</v>
      </c>
      <c r="E84">
        <f>'precos leite (nominal)'!Q84*($B$217/$B84)</f>
        <v>15.27499197317292</v>
      </c>
      <c r="F84">
        <f>'precos leite (nominal)'!R84*($B$217/$B84)</f>
        <v>8.2262440389363576</v>
      </c>
      <c r="G84">
        <f>'precos leite (nominal)'!S84*($B$217/$B84)</f>
        <v>3.0261757798111071</v>
      </c>
      <c r="H84">
        <f>'precos leite (nominal)'!T84*($B$217/$B84)</f>
        <v>8.035233872818015</v>
      </c>
      <c r="I84">
        <f>'precos leite (nominal)'!U84*($B$217/$B84)</f>
        <v>4631.7544468019278</v>
      </c>
    </row>
    <row r="85" spans="1:9" x14ac:dyDescent="0.25">
      <c r="A85" s="1">
        <f>'precos leite (nominal)'!A85</f>
        <v>40878</v>
      </c>
      <c r="B85">
        <v>225.672</v>
      </c>
      <c r="C85">
        <f>'precos leite (nominal)'!O85*($B$217/$B85)</f>
        <v>24.685737220390656</v>
      </c>
      <c r="D85">
        <f>'precos leite (nominal)'!P85*($B$217/$B85)</f>
        <v>22.186914592860436</v>
      </c>
      <c r="E85">
        <f>'precos leite (nominal)'!Q85*($B$217/$B85)</f>
        <v>15.057573372023839</v>
      </c>
      <c r="F85">
        <f>'precos leite (nominal)'!R85*($B$217/$B85)</f>
        <v>7.9174787876927173</v>
      </c>
      <c r="G85">
        <f>'precos leite (nominal)'!S85*($B$217/$B85)</f>
        <v>2.9315448066009</v>
      </c>
      <c r="H85">
        <f>'precos leite (nominal)'!T85*($B$217/$B85)</f>
        <v>7.969615876349831</v>
      </c>
      <c r="I85">
        <f>'precos leite (nominal)'!U85*($B$217/$B85)</f>
        <v>4751.7085017193094</v>
      </c>
    </row>
    <row r="86" spans="1:9" x14ac:dyDescent="0.25">
      <c r="A86" s="1">
        <f>'precos leite (nominal)'!A86</f>
        <v>40909</v>
      </c>
      <c r="B86">
        <v>226.66499999999999</v>
      </c>
      <c r="C86">
        <f>'precos leite (nominal)'!O86*($B$217/$B86)</f>
        <v>22.325409083890328</v>
      </c>
      <c r="D86">
        <f>'precos leite (nominal)'!P86*($B$217/$B86)</f>
        <v>21.683799086757993</v>
      </c>
      <c r="E86">
        <f>'precos leite (nominal)'!Q86*($B$217/$B86)</f>
        <v>15.727256739772155</v>
      </c>
      <c r="F86">
        <f>'precos leite (nominal)'!R86*($B$217/$B86)</f>
        <v>8.2605650370590968</v>
      </c>
      <c r="G86">
        <f>'precos leite (nominal)'!S86*($B$217/$B86)</f>
        <v>2.923188241016478</v>
      </c>
      <c r="H86">
        <f>'precos leite (nominal)'!T86*($B$217/$B86)</f>
        <v>8.2558184324884749</v>
      </c>
      <c r="I86">
        <f>'precos leite (nominal)'!U86*($B$217/$B86)</f>
        <v>4658.8742240751781</v>
      </c>
    </row>
    <row r="87" spans="1:9" x14ac:dyDescent="0.25">
      <c r="A87" s="1">
        <f>'precos leite (nominal)'!A87</f>
        <v>40940</v>
      </c>
      <c r="B87">
        <v>227.66299999999998</v>
      </c>
      <c r="C87">
        <f>'precos leite (nominal)'!O87*($B$217/$B87)</f>
        <v>20.936910345554615</v>
      </c>
      <c r="D87">
        <f>'precos leite (nominal)'!P87*($B$217/$B87)</f>
        <v>20.754396805805072</v>
      </c>
      <c r="E87">
        <f>'precos leite (nominal)'!Q87*($B$217/$B87)</f>
        <v>16.384159760050522</v>
      </c>
      <c r="F87">
        <f>'precos leite (nominal)'!R87*($B$217/$B87)</f>
        <v>8.3485278168828501</v>
      </c>
      <c r="G87">
        <f>'precos leite (nominal)'!S87*($B$217/$B87)</f>
        <v>2.7229716462490616</v>
      </c>
      <c r="H87">
        <f>'precos leite (nominal)'!T87*($B$217/$B87)</f>
        <v>8.4560804385209742</v>
      </c>
      <c r="I87">
        <f>'precos leite (nominal)'!U87*($B$217/$B87)</f>
        <v>4532.8541264939849</v>
      </c>
    </row>
    <row r="88" spans="1:9" x14ac:dyDescent="0.25">
      <c r="A88" s="1">
        <f>'precos leite (nominal)'!A88</f>
        <v>40969</v>
      </c>
      <c r="B88">
        <v>229.392</v>
      </c>
      <c r="C88">
        <f>'precos leite (nominal)'!O88*($B$217/$B88)</f>
        <v>20.339195961498223</v>
      </c>
      <c r="D88">
        <f>'precos leite (nominal)'!P88*($B$217/$B88)</f>
        <v>19.860474428053291</v>
      </c>
      <c r="E88">
        <f>'precos leite (nominal)'!Q88*($B$217/$B88)</f>
        <v>17.475688410707836</v>
      </c>
      <c r="F88">
        <f>'precos leite (nominal)'!R88*($B$217/$B88)</f>
        <v>8.4202648097024877</v>
      </c>
      <c r="G88">
        <f>'precos leite (nominal)'!S88*($B$217/$B88)</f>
        <v>2.4071341970394458</v>
      </c>
      <c r="H88">
        <f>'precos leite (nominal)'!T88*($B$217/$B88)</f>
        <v>8.3990928499923907</v>
      </c>
      <c r="I88">
        <f>'precos leite (nominal)'!U88*($B$217/$B88)</f>
        <v>4350.5436654286123</v>
      </c>
    </row>
    <row r="89" spans="1:9" x14ac:dyDescent="0.25">
      <c r="A89" s="1">
        <f>'precos leite (nominal)'!A89</f>
        <v>41000</v>
      </c>
      <c r="B89">
        <v>230.08500000000001</v>
      </c>
      <c r="C89">
        <f>'precos leite (nominal)'!O89*($B$217/$B89)</f>
        <v>20.277935719408049</v>
      </c>
      <c r="D89">
        <f>'precos leite (nominal)'!P89*($B$217/$B89)</f>
        <v>19.091186300714956</v>
      </c>
      <c r="E89">
        <f>'precos leite (nominal)'!Q89*($B$217/$B89)</f>
        <v>18.58104375815563</v>
      </c>
      <c r="F89">
        <f>'precos leite (nominal)'!R89*($B$217/$B89)</f>
        <v>8.1776064563096256</v>
      </c>
      <c r="G89">
        <f>'precos leite (nominal)'!S89*($B$217/$B89)</f>
        <v>2.3050027568072666</v>
      </c>
      <c r="H89">
        <f>'precos leite (nominal)'!T89*($B$217/$B89)</f>
        <v>8.1377794038072881</v>
      </c>
      <c r="I89">
        <f>'precos leite (nominal)'!U89*($B$217/$B89)</f>
        <v>3917.5630267075217</v>
      </c>
    </row>
    <row r="90" spans="1:9" x14ac:dyDescent="0.25">
      <c r="A90" s="1">
        <f>'precos leite (nominal)'!A90</f>
        <v>41030</v>
      </c>
      <c r="B90">
        <v>229.81500000000003</v>
      </c>
      <c r="C90">
        <f>'precos leite (nominal)'!O90*($B$217/$B90)</f>
        <v>19.66894375911059</v>
      </c>
      <c r="D90">
        <f>'precos leite (nominal)'!P90*($B$217/$B90)</f>
        <v>17.499290081152232</v>
      </c>
      <c r="E90">
        <f>'precos leite (nominal)'!Q90*($B$217/$B90)</f>
        <v>18.290660591600616</v>
      </c>
      <c r="F90">
        <f>'precos leite (nominal)'!R90*($B$217/$B90)</f>
        <v>7.9684581812841548</v>
      </c>
      <c r="G90">
        <f>'precos leite (nominal)'!S90*($B$217/$B90)</f>
        <v>2.2432375763707175</v>
      </c>
      <c r="H90">
        <f>'precos leite (nominal)'!T90*($B$217/$B90)</f>
        <v>8.2166240612508474</v>
      </c>
      <c r="I90">
        <f>'precos leite (nominal)'!U90*($B$217/$B90)</f>
        <v>3437.8679111459219</v>
      </c>
    </row>
    <row r="91" spans="1:9" x14ac:dyDescent="0.25">
      <c r="A91" s="1">
        <f>'precos leite (nominal)'!A91</f>
        <v>41061</v>
      </c>
      <c r="B91">
        <v>229.47800000000004</v>
      </c>
      <c r="C91">
        <f>'precos leite (nominal)'!O91*($B$217/$B91)</f>
        <v>20.215171432555625</v>
      </c>
      <c r="D91">
        <f>'precos leite (nominal)'!P91*($B$217/$B91)</f>
        <v>17.124047969740019</v>
      </c>
      <c r="E91">
        <f>'precos leite (nominal)'!Q91*($B$217/$B91)</f>
        <v>18.385687024049197</v>
      </c>
      <c r="F91">
        <f>'precos leite (nominal)'!R91*($B$217/$B91)</f>
        <v>7.8014068347251033</v>
      </c>
      <c r="G91">
        <f>'precos leite (nominal)'!S91*($B$217/$B91)</f>
        <v>2.0280147229592296</v>
      </c>
      <c r="H91">
        <f>'precos leite (nominal)'!T91*($B$217/$B91)</f>
        <v>8.4831907903610624</v>
      </c>
      <c r="I91">
        <f>'precos leite (nominal)'!U91*($B$217/$B91)</f>
        <v>3653.0871216412902</v>
      </c>
    </row>
    <row r="92" spans="1:9" x14ac:dyDescent="0.25">
      <c r="A92" s="1">
        <f>'precos leite (nominal)'!A92</f>
        <v>41091</v>
      </c>
      <c r="B92">
        <v>229.10400000000001</v>
      </c>
      <c r="C92">
        <f>'precos leite (nominal)'!O92*($B$217/$B92)</f>
        <v>21.608413471611147</v>
      </c>
      <c r="D92">
        <f>'precos leite (nominal)'!P92*($B$217/$B92)</f>
        <v>18.719518864795027</v>
      </c>
      <c r="E92">
        <f>'precos leite (nominal)'!Q92*($B$217/$B92)</f>
        <v>21.487194639614696</v>
      </c>
      <c r="F92">
        <f>'precos leite (nominal)'!R92*($B$217/$B92)</f>
        <v>10.070570624091699</v>
      </c>
      <c r="G92">
        <f>'precos leite (nominal)'!S92*($B$217/$B92)</f>
        <v>2.332182469741336</v>
      </c>
      <c r="H92">
        <f>'precos leite (nominal)'!T92*($B$217/$B92)</f>
        <v>11.152749433403503</v>
      </c>
      <c r="I92">
        <f>'precos leite (nominal)'!U92*($B$217/$B92)</f>
        <v>3461.491654445143</v>
      </c>
    </row>
    <row r="93" spans="1:9" x14ac:dyDescent="0.25">
      <c r="A93" s="1">
        <f>'precos leite (nominal)'!A93</f>
        <v>41122</v>
      </c>
      <c r="B93">
        <v>230.37899999999999</v>
      </c>
      <c r="C93">
        <f>'precos leite (nominal)'!O93*($B$217/$B93)</f>
        <v>22.84153855169091</v>
      </c>
      <c r="D93">
        <f>'precos leite (nominal)'!P93*($B$217/$B93)</f>
        <v>20.303589823725254</v>
      </c>
      <c r="E93">
        <f>'precos leite (nominal)'!Q93*($B$217/$B93)</f>
        <v>21.840446328328159</v>
      </c>
      <c r="F93">
        <f>'precos leite (nominal)'!R93*($B$217/$B93)</f>
        <v>10.352041363031844</v>
      </c>
      <c r="G93">
        <f>'precos leite (nominal)'!S93*($B$217/$B93)</f>
        <v>2.1352153058938605</v>
      </c>
      <c r="H93">
        <f>'precos leite (nominal)'!T93*($B$217/$B93)</f>
        <v>11.297400658027216</v>
      </c>
      <c r="I93">
        <f>'precos leite (nominal)'!U93*($B$217/$B93)</f>
        <v>3571.808552428824</v>
      </c>
    </row>
    <row r="94" spans="1:9" x14ac:dyDescent="0.25">
      <c r="A94" s="1">
        <f>'precos leite (nominal)'!A94</f>
        <v>41153</v>
      </c>
      <c r="B94">
        <v>231.40700000000001</v>
      </c>
      <c r="C94">
        <f>'precos leite (nominal)'!O94*($B$217/$B94)</f>
        <v>24.368938709719238</v>
      </c>
      <c r="D94">
        <f>'precos leite (nominal)'!P94*($B$217/$B94)</f>
        <v>22.329643312432207</v>
      </c>
      <c r="E94">
        <f>'precos leite (nominal)'!Q94*($B$217/$B94)</f>
        <v>21.53140024772371</v>
      </c>
      <c r="F94">
        <f>'precos leite (nominal)'!R94*($B$217/$B94)</f>
        <v>9.7894279548018961</v>
      </c>
      <c r="G94">
        <f>'precos leite (nominal)'!S94*($B$217/$B94)</f>
        <v>2.2040051215300092</v>
      </c>
      <c r="H94">
        <f>'precos leite (nominal)'!T94*($B$217/$B94)</f>
        <v>11.236544640645679</v>
      </c>
      <c r="I94">
        <f>'precos leite (nominal)'!U94*($B$217/$B94)</f>
        <v>3856.7051947434607</v>
      </c>
    </row>
    <row r="95" spans="1:9" x14ac:dyDescent="0.25">
      <c r="A95" s="1">
        <f>'precos leite (nominal)'!A95</f>
        <v>41183</v>
      </c>
      <c r="B95">
        <v>231.31700000000001</v>
      </c>
      <c r="C95">
        <f>'precos leite (nominal)'!O95*($B$217/$B95)</f>
        <v>26.970231068187815</v>
      </c>
      <c r="D95">
        <f>'precos leite (nominal)'!P95*($B$217/$B95)</f>
        <v>23.788205709048622</v>
      </c>
      <c r="E95">
        <f>'precos leite (nominal)'!Q95*($B$217/$B95)</f>
        <v>19.747914919503465</v>
      </c>
      <c r="F95">
        <f>'precos leite (nominal)'!R95*($B$217/$B95)</f>
        <v>9.6245946730169454</v>
      </c>
      <c r="G95">
        <f>'precos leite (nominal)'!S95*($B$217/$B95)</f>
        <v>2.1137261721210363</v>
      </c>
      <c r="H95">
        <f>'precos leite (nominal)'!T95*($B$217/$B95)</f>
        <v>11.119934605550714</v>
      </c>
      <c r="I95">
        <f>'precos leite (nominal)'!U95*($B$217/$B95)</f>
        <v>4226.4481987921345</v>
      </c>
    </row>
    <row r="96" spans="1:9" x14ac:dyDescent="0.25">
      <c r="A96" s="1">
        <f>'precos leite (nominal)'!A96</f>
        <v>41214</v>
      </c>
      <c r="B96">
        <v>230.221</v>
      </c>
      <c r="C96">
        <f>'precos leite (nominal)'!O96*($B$217/$B96)</f>
        <v>26.853681940396399</v>
      </c>
      <c r="D96">
        <f>'precos leite (nominal)'!P96*($B$217/$B96)</f>
        <v>24.056154825146272</v>
      </c>
      <c r="E96">
        <f>'precos leite (nominal)'!Q96*($B$217/$B96)</f>
        <v>18.701748088430975</v>
      </c>
      <c r="F96">
        <f>'precos leite (nominal)'!R96*($B$217/$B96)</f>
        <v>9.5413354854062593</v>
      </c>
      <c r="G96">
        <f>'precos leite (nominal)'!S96*($B$217/$B96)</f>
        <v>1.9030182805714013</v>
      </c>
      <c r="H96">
        <f>'precos leite (nominal)'!T96*($B$217/$B96)</f>
        <v>11.10646504001021</v>
      </c>
      <c r="I96">
        <f>'precos leite (nominal)'!U96*($B$217/$B96)</f>
        <v>4272.3524700179396</v>
      </c>
    </row>
    <row r="97" spans="1:9" x14ac:dyDescent="0.25">
      <c r="A97" s="1">
        <f>'precos leite (nominal)'!A97</f>
        <v>41244</v>
      </c>
      <c r="B97">
        <v>229.601</v>
      </c>
      <c r="C97">
        <f>'precos leite (nominal)'!O97*($B$217/$B97)</f>
        <v>24.121114542184053</v>
      </c>
      <c r="D97">
        <f>'precos leite (nominal)'!P97*($B$217/$B97)</f>
        <v>23.048203230822168</v>
      </c>
      <c r="E97">
        <f>'precos leite (nominal)'!Q97*($B$217/$B97)</f>
        <v>18.804571228223871</v>
      </c>
      <c r="F97">
        <f>'precos leite (nominal)'!R97*($B$217/$B97)</f>
        <v>9.2722497480619079</v>
      </c>
      <c r="G97">
        <f>'precos leite (nominal)'!S97*($B$217/$B97)</f>
        <v>1.8306279945064121</v>
      </c>
      <c r="H97">
        <f>'precos leite (nominal)'!T97*($B$217/$B97)</f>
        <v>10.426260351031324</v>
      </c>
      <c r="I97">
        <f>'precos leite (nominal)'!U97*($B$217/$B97)</f>
        <v>4082.8799722126651</v>
      </c>
    </row>
    <row r="98" spans="1:9" x14ac:dyDescent="0.25">
      <c r="A98" s="1">
        <f>'precos leite (nominal)'!A98</f>
        <v>41275</v>
      </c>
      <c r="B98">
        <v>230.28</v>
      </c>
      <c r="C98">
        <f>'precos leite (nominal)'!O98*($B$217/$B98)</f>
        <v>23.379787997220777</v>
      </c>
      <c r="D98">
        <f>'precos leite (nominal)'!P98*($B$217/$B98)</f>
        <v>22.722473119680391</v>
      </c>
      <c r="E98">
        <f>'precos leite (nominal)'!Q98*($B$217/$B98)</f>
        <v>18.443482152162588</v>
      </c>
      <c r="F98">
        <f>'precos leite (nominal)'!R98*($B$217/$B98)</f>
        <v>9.2088525490706967</v>
      </c>
      <c r="G98">
        <f>'precos leite (nominal)'!S98*($B$217/$B98)</f>
        <v>1.9336713111070836</v>
      </c>
      <c r="H98">
        <f>'precos leite (nominal)'!T98*($B$217/$B98)</f>
        <v>9.9201031102967292</v>
      </c>
      <c r="I98">
        <f>'precos leite (nominal)'!U98*($B$217/$B98)</f>
        <v>4180.393735886747</v>
      </c>
    </row>
    <row r="99" spans="1:9" x14ac:dyDescent="0.25">
      <c r="A99" s="1">
        <f>'precos leite (nominal)'!A99</f>
        <v>41306</v>
      </c>
      <c r="B99">
        <v>232.166</v>
      </c>
      <c r="C99">
        <f>'precos leite (nominal)'!O99*($B$217/$B99)</f>
        <v>22.05210172893533</v>
      </c>
      <c r="D99">
        <f>'precos leite (nominal)'!P99*($B$217/$B99)</f>
        <v>22.691293083397227</v>
      </c>
      <c r="E99">
        <f>'precos leite (nominal)'!Q99*($B$217/$B99)</f>
        <v>18.638979693947437</v>
      </c>
      <c r="F99">
        <f>'precos leite (nominal)'!R99*($B$217/$B99)</f>
        <v>9.0383339603423511</v>
      </c>
      <c r="G99">
        <f>'precos leite (nominal)'!S99*($B$217/$B99)</f>
        <v>1.8080368502210533</v>
      </c>
      <c r="H99">
        <f>'precos leite (nominal)'!T99*($B$217/$B99)</f>
        <v>9.3971221600968828</v>
      </c>
      <c r="I99">
        <f>'precos leite (nominal)'!U99*($B$217/$B99)</f>
        <v>4552.9600178320688</v>
      </c>
    </row>
    <row r="100" spans="1:9" x14ac:dyDescent="0.25">
      <c r="A100" s="1">
        <f>'precos leite (nominal)'!A100</f>
        <v>41334</v>
      </c>
      <c r="B100">
        <v>232.773</v>
      </c>
      <c r="C100">
        <f>'precos leite (nominal)'!O100*($B$217/$B100)</f>
        <v>21.58658096085027</v>
      </c>
      <c r="D100">
        <f>'precos leite (nominal)'!P100*($B$217/$B100)</f>
        <v>22.632121208215732</v>
      </c>
      <c r="E100">
        <f>'precos leite (nominal)'!Q100*($B$217/$B100)</f>
        <v>18.569723757541837</v>
      </c>
      <c r="F100">
        <f>'precos leite (nominal)'!R100*($B$217/$B100)</f>
        <v>9.2410700144612594</v>
      </c>
      <c r="G100">
        <f>'precos leite (nominal)'!S100*($B$217/$B100)</f>
        <v>1.7670586467287874</v>
      </c>
      <c r="H100">
        <f>'precos leite (nominal)'!T100*($B$217/$B100)</f>
        <v>9.0592237286970576</v>
      </c>
      <c r="I100">
        <f>'precos leite (nominal)'!U100*($B$217/$B100)</f>
        <v>6001.6560296941661</v>
      </c>
    </row>
    <row r="101" spans="1:9" x14ac:dyDescent="0.25">
      <c r="A101" s="1">
        <f>'precos leite (nominal)'!A101</f>
        <v>41365</v>
      </c>
      <c r="B101">
        <v>232.53100000000001</v>
      </c>
      <c r="C101">
        <f>'precos leite (nominal)'!O101*($B$217/$B101)</f>
        <v>22.451454773772099</v>
      </c>
      <c r="D101">
        <f>'precos leite (nominal)'!P101*($B$217/$B101)</f>
        <v>23.102406560845655</v>
      </c>
      <c r="E101">
        <f>'precos leite (nominal)'!Q101*($B$217/$B101)</f>
        <v>17.986604314439404</v>
      </c>
      <c r="F101">
        <f>'precos leite (nominal)'!R101*($B$217/$B101)</f>
        <v>8.2772987042587882</v>
      </c>
      <c r="G101">
        <f>'precos leite (nominal)'!S101*($B$217/$B101)</f>
        <v>1.7510138935531958</v>
      </c>
      <c r="H101">
        <f>'precos leite (nominal)'!T101*($B$217/$B101)</f>
        <v>8.9233190383999634</v>
      </c>
      <c r="I101">
        <f>'precos leite (nominal)'!U101*($B$217/$B101)</f>
        <v>6602.0551345842068</v>
      </c>
    </row>
    <row r="102" spans="1:9" x14ac:dyDescent="0.25">
      <c r="A102" s="1">
        <f>'precos leite (nominal)'!A102</f>
        <v>41395</v>
      </c>
      <c r="B102">
        <v>232.94499999999999</v>
      </c>
      <c r="C102">
        <f>'precos leite (nominal)'!O102*($B$217/$B102)</f>
        <v>23.596473158900171</v>
      </c>
      <c r="D102">
        <f>'precos leite (nominal)'!P102*($B$217/$B102)</f>
        <v>24.067892979029388</v>
      </c>
      <c r="E102">
        <f>'precos leite (nominal)'!Q102*($B$217/$B102)</f>
        <v>18.801396821604651</v>
      </c>
      <c r="F102">
        <f>'precos leite (nominal)'!R102*($B$217/$B102)</f>
        <v>8.5494006333833248</v>
      </c>
      <c r="G102">
        <f>'precos leite (nominal)'!S102*($B$217/$B102)</f>
        <v>1.7260280558855563</v>
      </c>
      <c r="H102">
        <f>'precos leite (nominal)'!T102*($B$217/$B102)</f>
        <v>8.8986723097540299</v>
      </c>
      <c r="I102">
        <f>'precos leite (nominal)'!U102*($B$217/$B102)</f>
        <v>6015.6991371353761</v>
      </c>
    </row>
    <row r="103" spans="1:9" x14ac:dyDescent="0.25">
      <c r="A103" s="1">
        <f>'precos leite (nominal)'!A103</f>
        <v>41426</v>
      </c>
      <c r="B103">
        <v>233.50399999999999</v>
      </c>
      <c r="C103">
        <f>'precos leite (nominal)'!O103*($B$217/$B103)</f>
        <v>22.904455341236126</v>
      </c>
      <c r="D103">
        <f>'precos leite (nominal)'!P103*($B$217/$B103)</f>
        <v>23.997564752638073</v>
      </c>
      <c r="E103">
        <f>'precos leite (nominal)'!Q103*($B$217/$B103)</f>
        <v>19.377270903282174</v>
      </c>
      <c r="F103">
        <f>'precos leite (nominal)'!R103*($B$217/$B103)</f>
        <v>8.4177368787044351</v>
      </c>
      <c r="G103">
        <f>'precos leite (nominal)'!S103*($B$217/$B103)</f>
        <v>1.5688344404164385</v>
      </c>
      <c r="H103">
        <f>'precos leite (nominal)'!T103*($B$217/$B103)</f>
        <v>8.7424920584872226</v>
      </c>
      <c r="I103">
        <f>'precos leite (nominal)'!U103*($B$217/$B103)</f>
        <v>5917.407982304373</v>
      </c>
    </row>
    <row r="104" spans="1:9" x14ac:dyDescent="0.25">
      <c r="A104" s="1">
        <f>'precos leite (nominal)'!A104</f>
        <v>41456</v>
      </c>
      <c r="B104">
        <v>233.596</v>
      </c>
      <c r="C104">
        <f>'precos leite (nominal)'!O104*($B$217/$B104)</f>
        <v>22.082278206818611</v>
      </c>
      <c r="D104">
        <f>'precos leite (nominal)'!P104*($B$217/$B104)</f>
        <v>24.0135246322711</v>
      </c>
      <c r="E104">
        <f>'precos leite (nominal)'!Q104*($B$217/$B104)</f>
        <v>19.011673728592733</v>
      </c>
      <c r="F104">
        <f>'precos leite (nominal)'!R104*($B$217/$B104)</f>
        <v>7.5357832130463818</v>
      </c>
      <c r="G104">
        <f>'precos leite (nominal)'!S104*($B$217/$B104)</f>
        <v>1.5595533026362129</v>
      </c>
      <c r="H104">
        <f>'precos leite (nominal)'!T104*($B$217/$B104)</f>
        <v>8.394099612802334</v>
      </c>
      <c r="I104">
        <f>'precos leite (nominal)'!U104*($B$217/$B104)</f>
        <v>6235.25778480796</v>
      </c>
    </row>
    <row r="105" spans="1:9" x14ac:dyDescent="0.25">
      <c r="A105" s="1">
        <f>'precos leite (nominal)'!A105</f>
        <v>41487</v>
      </c>
      <c r="B105">
        <v>233.87700000000001</v>
      </c>
      <c r="C105">
        <f>'precos leite (nominal)'!O105*($B$217/$B105)</f>
        <v>22.728332713349328</v>
      </c>
      <c r="D105">
        <f>'precos leite (nominal)'!P105*($B$217/$B105)</f>
        <v>24.200407863962685</v>
      </c>
      <c r="E105">
        <f>'precos leite (nominal)'!Q105*($B$217/$B105)</f>
        <v>17.201273123071296</v>
      </c>
      <c r="F105">
        <f>'precos leite (nominal)'!R105*($B$217/$B105)</f>
        <v>6.1315794797148628</v>
      </c>
      <c r="G105">
        <f>'precos leite (nominal)'!S105*($B$217/$B105)</f>
        <v>1.4925238434382955</v>
      </c>
      <c r="H105">
        <f>'precos leite (nominal)'!T105*($B$217/$B105)</f>
        <v>8.1395315170522817</v>
      </c>
      <c r="I105">
        <f>'precos leite (nominal)'!U105*($B$217/$B105)</f>
        <v>6437.1562081778029</v>
      </c>
    </row>
    <row r="106" spans="1:9" x14ac:dyDescent="0.25">
      <c r="A106" s="1">
        <f>'precos leite (nominal)'!A106</f>
        <v>41518</v>
      </c>
      <c r="B106">
        <v>234.14899999999997</v>
      </c>
      <c r="C106">
        <f>'precos leite (nominal)'!O106*($B$217/$B106)</f>
        <v>22.993468176246754</v>
      </c>
      <c r="D106">
        <f>'precos leite (nominal)'!P106*($B$217/$B106)</f>
        <v>24.628615582385578</v>
      </c>
      <c r="E106">
        <f>'precos leite (nominal)'!Q106*($B$217/$B106)</f>
        <v>17.393133580083013</v>
      </c>
      <c r="F106">
        <f>'precos leite (nominal)'!R106*($B$217/$B106)</f>
        <v>5.9068115601604116</v>
      </c>
      <c r="G106">
        <f>'precos leite (nominal)'!S106*($B$217/$B106)</f>
        <v>1.4507813672063514</v>
      </c>
      <c r="H106">
        <f>'precos leite (nominal)'!T106*($B$217/$B106)</f>
        <v>8.2112286023002454</v>
      </c>
      <c r="I106">
        <f>'precos leite (nominal)'!U106*($B$217/$B106)</f>
        <v>6435.3824658657531</v>
      </c>
    </row>
    <row r="107" spans="1:9" x14ac:dyDescent="0.25">
      <c r="A107" s="1">
        <f>'precos leite (nominal)'!A107</f>
        <v>41548</v>
      </c>
      <c r="B107">
        <v>233.54599999999999</v>
      </c>
      <c r="C107">
        <f>'precos leite (nominal)'!O107*($B$217/$B107)</f>
        <v>23.154502068115065</v>
      </c>
      <c r="D107">
        <f>'precos leite (nominal)'!P107*($B$217/$B107)</f>
        <v>25.632618370685009</v>
      </c>
      <c r="E107">
        <f>'precos leite (nominal)'!Q107*($B$217/$B107)</f>
        <v>16.353357459790999</v>
      </c>
      <c r="F107">
        <f>'precos leite (nominal)'!R107*($B$217/$B107)</f>
        <v>5.5810107565626224</v>
      </c>
      <c r="G107">
        <f>'precos leite (nominal)'!S107*($B$217/$B107)</f>
        <v>1.4333844620126976</v>
      </c>
      <c r="H107">
        <f>'precos leite (nominal)'!T107*($B$217/$B107)</f>
        <v>8.7553202678813129</v>
      </c>
      <c r="I107">
        <f>'precos leite (nominal)'!U107*($B$217/$B107)</f>
        <v>6523.1646056879599</v>
      </c>
    </row>
    <row r="108" spans="1:9" x14ac:dyDescent="0.25">
      <c r="A108" s="1">
        <f>'precos leite (nominal)'!A108</f>
        <v>41579</v>
      </c>
      <c r="B108">
        <v>233.06899999999996</v>
      </c>
      <c r="C108">
        <f>'precos leite (nominal)'!O108*($B$217/$B108)</f>
        <v>23.978682321544266</v>
      </c>
      <c r="D108">
        <f>'precos leite (nominal)'!P108*($B$217/$B108)</f>
        <v>26.130778610626042</v>
      </c>
      <c r="E108">
        <f>'precos leite (nominal)'!Q108*($B$217/$B108)</f>
        <v>16.533514608590266</v>
      </c>
      <c r="F108">
        <f>'precos leite (nominal)'!R108*($B$217/$B108)</f>
        <v>5.3831210995354137</v>
      </c>
      <c r="G108">
        <f>'precos leite (nominal)'!S108*($B$217/$B108)</f>
        <v>1.345984933237633</v>
      </c>
      <c r="H108">
        <f>'precos leite (nominal)'!T108*($B$217/$B108)</f>
        <v>8.2853281549159075</v>
      </c>
      <c r="I108">
        <f>'precos leite (nominal)'!U108*($B$217/$B108)</f>
        <v>6214.9739283216568</v>
      </c>
    </row>
    <row r="109" spans="1:9" x14ac:dyDescent="0.25">
      <c r="A109" s="1">
        <f>'precos leite (nominal)'!A109</f>
        <v>41609</v>
      </c>
      <c r="B109">
        <v>233.04900000000001</v>
      </c>
      <c r="C109">
        <f>'precos leite (nominal)'!O109*($B$217/$B109)</f>
        <v>24.133564829713926</v>
      </c>
      <c r="D109">
        <f>'precos leite (nominal)'!P109*($B$217/$B109)</f>
        <v>27.432030946281685</v>
      </c>
      <c r="E109">
        <f>'precos leite (nominal)'!Q109*($B$217/$B109)</f>
        <v>16.939516450695699</v>
      </c>
      <c r="F109">
        <f>'precos leite (nominal)'!R109*($B$217/$B109)</f>
        <v>5.4345384173987608</v>
      </c>
      <c r="G109">
        <f>'precos leite (nominal)'!S109*($B$217/$B109)</f>
        <v>1.4254085718024962</v>
      </c>
      <c r="H109">
        <f>'precos leite (nominal)'!T109*($B$217/$B109)</f>
        <v>7.9230047597286424</v>
      </c>
      <c r="I109">
        <f>'precos leite (nominal)'!U109*($B$217/$B109)</f>
        <v>6363.2378190852578</v>
      </c>
    </row>
    <row r="110" spans="1:9" x14ac:dyDescent="0.25">
      <c r="A110" s="1">
        <f>'precos leite (nominal)'!A110</f>
        <v>41640</v>
      </c>
      <c r="B110">
        <v>233.91600000000003</v>
      </c>
      <c r="C110">
        <f>'precos leite (nominal)'!O110*($B$217/$B110)</f>
        <v>26.835515954445185</v>
      </c>
      <c r="D110">
        <f>'precos leite (nominal)'!P110*($B$217/$B110)</f>
        <v>28.281969296670599</v>
      </c>
      <c r="E110">
        <f>'precos leite (nominal)'!Q110*($B$217/$B110)</f>
        <v>16.461267927282705</v>
      </c>
      <c r="F110">
        <f>'precos leite (nominal)'!R110*($B$217/$B110)</f>
        <v>5.4160630437198938</v>
      </c>
      <c r="G110">
        <f>'precos leite (nominal)'!S110*($B$217/$B110)</f>
        <v>1.4883519430423555</v>
      </c>
      <c r="H110">
        <f>'precos leite (nominal)'!T110*($B$217/$B110)</f>
        <v>7.2970867979735576</v>
      </c>
      <c r="I110">
        <f>'precos leite (nominal)'!U110*($B$217/$B110)</f>
        <v>6266.6956642555451</v>
      </c>
    </row>
    <row r="111" spans="1:9" x14ac:dyDescent="0.25">
      <c r="A111" s="1">
        <f>'precos leite (nominal)'!A111</f>
        <v>41671</v>
      </c>
      <c r="B111">
        <v>234.78100000000001</v>
      </c>
      <c r="C111">
        <f>'precos leite (nominal)'!O111*($B$217/$B111)</f>
        <v>29.51776314948825</v>
      </c>
      <c r="D111">
        <f>'precos leite (nominal)'!P111*($B$217/$B111)</f>
        <v>29.65681899301903</v>
      </c>
      <c r="E111">
        <f>'precos leite (nominal)'!Q111*($B$217/$B111)</f>
        <v>17.082852359752284</v>
      </c>
      <c r="F111">
        <f>'precos leite (nominal)'!R111*($B$217/$B111)</f>
        <v>5.6530940935382334</v>
      </c>
      <c r="G111">
        <f>'precos leite (nominal)'!S111*($B$217/$B111)</f>
        <v>1.9400186388591927</v>
      </c>
      <c r="H111">
        <f>'precos leite (nominal)'!T111*($B$217/$B111)</f>
        <v>7.5347724853161031</v>
      </c>
      <c r="I111">
        <f>'precos leite (nominal)'!U111*($B$217/$B111)</f>
        <v>6322.6163765381361</v>
      </c>
    </row>
    <row r="112" spans="1:9" x14ac:dyDescent="0.25">
      <c r="A112" s="1">
        <f>'precos leite (nominal)'!A112</f>
        <v>41699</v>
      </c>
      <c r="B112">
        <v>236.29300000000001</v>
      </c>
      <c r="C112">
        <f>'precos leite (nominal)'!O112*($B$217/$B112)</f>
        <v>29.303762743712255</v>
      </c>
      <c r="D112">
        <f>'precos leite (nominal)'!P112*($B$217/$B112)</f>
        <v>29.718260887965368</v>
      </c>
      <c r="E112">
        <f>'precos leite (nominal)'!Q112*($B$217/$B112)</f>
        <v>17.844204922238394</v>
      </c>
      <c r="F112">
        <f>'precos leite (nominal)'!R112*($B$217/$B112)</f>
        <v>6.0595681088430773</v>
      </c>
      <c r="G112">
        <f>'precos leite (nominal)'!S112*($B$217/$B112)</f>
        <v>2.367544017889009</v>
      </c>
      <c r="H112">
        <f>'precos leite (nominal)'!T112*($B$217/$B112)</f>
        <v>8.5289123924635142</v>
      </c>
      <c r="I112">
        <f>'precos leite (nominal)'!U112*($B$217/$B112)</f>
        <v>5741.4273253968595</v>
      </c>
    </row>
    <row r="113" spans="1:9" x14ac:dyDescent="0.25">
      <c r="A113" s="1">
        <f>'precos leite (nominal)'!A113</f>
        <v>41730</v>
      </c>
      <c r="B113">
        <v>237.072</v>
      </c>
      <c r="C113">
        <f>'precos leite (nominal)'!O113*($B$217/$B113)</f>
        <v>30.434362008166293</v>
      </c>
      <c r="D113">
        <f>'precos leite (nominal)'!P113*($B$217/$B113)</f>
        <v>29.219992154282242</v>
      </c>
      <c r="E113">
        <f>'precos leite (nominal)'!Q113*($B$217/$B113)</f>
        <v>18.657848168584767</v>
      </c>
      <c r="F113">
        <f>'precos leite (nominal)'!R113*($B$217/$B113)</f>
        <v>6.2829698016559599</v>
      </c>
      <c r="G113">
        <f>'precos leite (nominal)'!S113*($B$217/$B113)</f>
        <v>2.4689721110809444</v>
      </c>
      <c r="H113">
        <f>'precos leite (nominal)'!T113*($B$217/$B113)</f>
        <v>8.5519464651513619</v>
      </c>
      <c r="I113">
        <f>'precos leite (nominal)'!U113*($B$217/$B113)</f>
        <v>5021.4819421947759</v>
      </c>
    </row>
    <row r="114" spans="1:9" x14ac:dyDescent="0.25">
      <c r="A114" s="1">
        <f>'precos leite (nominal)'!A114</f>
        <v>41760</v>
      </c>
      <c r="B114">
        <v>237.9</v>
      </c>
      <c r="C114">
        <f>'precos leite (nominal)'!O114*($B$217/$B114)</f>
        <v>28.157664102564102</v>
      </c>
      <c r="D114">
        <f>'precos leite (nominal)'!P114*($B$217/$B114)</f>
        <v>28.257469735182848</v>
      </c>
      <c r="E114">
        <f>'precos leite (nominal)'!Q114*($B$217/$B114)</f>
        <v>18.5563338907677</v>
      </c>
      <c r="F114">
        <f>'precos leite (nominal)'!R114*($B$217/$B114)</f>
        <v>6.0908372076693791</v>
      </c>
      <c r="G114">
        <f>'precos leite (nominal)'!S114*($B$217/$B114)</f>
        <v>2.3310569529787153</v>
      </c>
      <c r="H114">
        <f>'precos leite (nominal)'!T114*($B$217/$B114)</f>
        <v>8.4959544766708692</v>
      </c>
      <c r="I114">
        <f>'precos leite (nominal)'!U114*($B$217/$B114)</f>
        <v>4868.6435161832705</v>
      </c>
    </row>
    <row r="115" spans="1:9" x14ac:dyDescent="0.25">
      <c r="A115" s="1">
        <f>'precos leite (nominal)'!A115</f>
        <v>41791</v>
      </c>
      <c r="B115">
        <v>238.34299999999996</v>
      </c>
      <c r="C115">
        <f>'precos leite (nominal)'!O115*($B$217/$B115)</f>
        <v>26.598573987908189</v>
      </c>
      <c r="D115">
        <f>'precos leite (nominal)'!P115*($B$217/$B115)</f>
        <v>28.802669304321931</v>
      </c>
      <c r="E115">
        <f>'precos leite (nominal)'!Q115*($B$217/$B115)</f>
        <v>17.894117121223658</v>
      </c>
      <c r="F115">
        <f>'precos leite (nominal)'!R115*($B$217/$B115)</f>
        <v>5.562123774000777</v>
      </c>
      <c r="G115">
        <f>'precos leite (nominal)'!S115*($B$217/$B115)</f>
        <v>2.1368813793366628</v>
      </c>
      <c r="H115">
        <f>'precos leite (nominal)'!T115*($B$217/$B115)</f>
        <v>7.3724823968178734</v>
      </c>
      <c r="I115">
        <f>'precos leite (nominal)'!U115*($B$217/$B115)</f>
        <v>4515.2822696701824</v>
      </c>
    </row>
    <row r="116" spans="1:9" x14ac:dyDescent="0.25">
      <c r="A116" s="1">
        <f>'precos leite (nominal)'!A116</f>
        <v>41821</v>
      </c>
      <c r="B116">
        <v>238.24999999999997</v>
      </c>
      <c r="C116">
        <f>'precos leite (nominal)'!O116*($B$217/$B116)</f>
        <v>26.907933683105988</v>
      </c>
      <c r="D116">
        <f>'precos leite (nominal)'!P116*($B$217/$B116)</f>
        <v>29.623641804826871</v>
      </c>
      <c r="E116">
        <f>'precos leite (nominal)'!Q116*($B$217/$B116)</f>
        <v>15.774017846617092</v>
      </c>
      <c r="F116">
        <f>'precos leite (nominal)'!R116*($B$217/$B116)</f>
        <v>4.7931110935717882</v>
      </c>
      <c r="G116">
        <f>'precos leite (nominal)'!S116*($B$217/$B116)</f>
        <v>2.1310509354441356</v>
      </c>
      <c r="H116">
        <f>'precos leite (nominal)'!T116*($B$217/$B116)</f>
        <v>6.7223796076463369</v>
      </c>
      <c r="I116">
        <f>'precos leite (nominal)'!U116*($B$217/$B116)</f>
        <v>4077.9222644281226</v>
      </c>
    </row>
    <row r="117" spans="1:9" x14ac:dyDescent="0.25">
      <c r="A117" s="1">
        <f>'precos leite (nominal)'!A117</f>
        <v>41852</v>
      </c>
      <c r="B117">
        <v>237.852</v>
      </c>
      <c r="C117">
        <f>'precos leite (nominal)'!O117*($B$217/$B117)</f>
        <v>27.764043396734106</v>
      </c>
      <c r="D117">
        <f>'precos leite (nominal)'!P117*($B$217/$B117)</f>
        <v>29.810471763954059</v>
      </c>
      <c r="E117">
        <f>'precos leite (nominal)'!Q117*($B$217/$B117)</f>
        <v>14.70424738162507</v>
      </c>
      <c r="F117">
        <f>'precos leite (nominal)'!R117*($B$217/$B117)</f>
        <v>4.4839895662408722</v>
      </c>
      <c r="G117">
        <f>'precos leite (nominal)'!S117*($B$217/$B117)</f>
        <v>2.3405578799301372</v>
      </c>
      <c r="H117">
        <f>'precos leite (nominal)'!T117*($B$217/$B117)</f>
        <v>6.8183083352953382</v>
      </c>
      <c r="I117">
        <f>'precos leite (nominal)'!U117*($B$217/$B117)</f>
        <v>3449.6044031582669</v>
      </c>
    </row>
    <row r="118" spans="1:9" x14ac:dyDescent="0.25">
      <c r="A118" s="1">
        <f>'precos leite (nominal)'!A118</f>
        <v>41883</v>
      </c>
      <c r="B118">
        <v>238.03100000000001</v>
      </c>
      <c r="C118">
        <f>'precos leite (nominal)'!O118*($B$217/$B118)</f>
        <v>30.673341707592712</v>
      </c>
      <c r="D118">
        <f>'precos leite (nominal)'!P118*($B$217/$B118)</f>
        <v>28.154636412904203</v>
      </c>
      <c r="E118">
        <f>'precos leite (nominal)'!Q118*($B$217/$B118)</f>
        <v>12.565329896392413</v>
      </c>
      <c r="F118">
        <f>'precos leite (nominal)'!R118*($B$217/$B118)</f>
        <v>4.1953389441062106</v>
      </c>
      <c r="G118">
        <f>'precos leite (nominal)'!S118*($B$217/$B118)</f>
        <v>2.3223494329997516</v>
      </c>
      <c r="H118">
        <f>'precos leite (nominal)'!T118*($B$217/$B118)</f>
        <v>6.2653077588060544</v>
      </c>
      <c r="I118">
        <f>'precos leite (nominal)'!U118*($B$217/$B118)</f>
        <v>3344.7658183177823</v>
      </c>
    </row>
    <row r="119" spans="1:9" x14ac:dyDescent="0.25">
      <c r="A119" s="1">
        <f>'precos leite (nominal)'!A119</f>
        <v>41913</v>
      </c>
      <c r="B119">
        <v>237.43299999999999</v>
      </c>
      <c r="C119">
        <f>'precos leite (nominal)'!O119*($B$217/$B119)</f>
        <v>29.775576857471375</v>
      </c>
      <c r="D119">
        <f>'precos leite (nominal)'!P119*($B$217/$B119)</f>
        <v>26.688017040596723</v>
      </c>
      <c r="E119">
        <f>'precos leite (nominal)'!Q119*($B$217/$B119)</f>
        <v>12.058114042789922</v>
      </c>
      <c r="F119">
        <f>'precos leite (nominal)'!R119*($B$217/$B119)</f>
        <v>4.3677476620864581</v>
      </c>
      <c r="G119">
        <f>'precos leite (nominal)'!S119*($B$217/$B119)</f>
        <v>2.5632290065719232</v>
      </c>
      <c r="H119">
        <f>'precos leite (nominal)'!T119*($B$217/$B119)</f>
        <v>6.3903411946509774</v>
      </c>
      <c r="I119">
        <f>'precos leite (nominal)'!U119*($B$217/$B119)</f>
        <v>3091.934901635409</v>
      </c>
    </row>
    <row r="120" spans="1:9" x14ac:dyDescent="0.25">
      <c r="A120" s="1">
        <f>'precos leite (nominal)'!A120</f>
        <v>41944</v>
      </c>
      <c r="B120">
        <v>236.15100000000001</v>
      </c>
      <c r="C120">
        <f>'precos leite (nominal)'!O120*($B$217/$B120)</f>
        <v>27.574417131411685</v>
      </c>
      <c r="D120">
        <f>'precos leite (nominal)'!P120*($B$217/$B120)</f>
        <v>22.886514857019453</v>
      </c>
      <c r="E120">
        <f>'precos leite (nominal)'!Q120*($B$217/$B120)</f>
        <v>12.984578112627094</v>
      </c>
      <c r="F120">
        <f>'precos leite (nominal)'!R120*($B$217/$B120)</f>
        <v>4.6932437180024653</v>
      </c>
      <c r="G120">
        <f>'precos leite (nominal)'!S120*($B$217/$B120)</f>
        <v>2.3683960967770625</v>
      </c>
      <c r="H120">
        <f>'precos leite (nominal)'!T120*($B$217/$B120)</f>
        <v>6.8218089966800912</v>
      </c>
      <c r="I120">
        <f>'precos leite (nominal)'!U120*($B$217/$B120)</f>
        <v>3093.0100528898888</v>
      </c>
    </row>
    <row r="121" spans="1:9" x14ac:dyDescent="0.25">
      <c r="A121" s="1">
        <f>'precos leite (nominal)'!A121</f>
        <v>41974</v>
      </c>
      <c r="B121">
        <v>234.81200000000001</v>
      </c>
      <c r="C121">
        <f>'precos leite (nominal)'!O121*($B$217/$B121)</f>
        <v>22.52407261979797</v>
      </c>
      <c r="D121">
        <f>'precos leite (nominal)'!P121*($B$217/$B121)</f>
        <v>21.108418223940856</v>
      </c>
      <c r="E121">
        <f>'precos leite (nominal)'!Q121*($B$217/$B121)</f>
        <v>13.0288565283309</v>
      </c>
      <c r="F121">
        <f>'precos leite (nominal)'!R121*($B$217/$B121)</f>
        <v>5.0093337468309524</v>
      </c>
      <c r="G121">
        <f>'precos leite (nominal)'!S121*($B$217/$B121)</f>
        <v>2.2089099617344203</v>
      </c>
      <c r="H121">
        <f>'precos leite (nominal)'!T121*($B$217/$B121)</f>
        <v>7.7705742406135823</v>
      </c>
      <c r="I121">
        <f>'precos leite (nominal)'!U121*($B$217/$B121)</f>
        <v>2843.3165745362248</v>
      </c>
    </row>
    <row r="122" spans="1:9" x14ac:dyDescent="0.25">
      <c r="A122" s="1">
        <f>'precos leite (nominal)'!A122</f>
        <v>42005</v>
      </c>
      <c r="B122">
        <v>233.70699999999997</v>
      </c>
      <c r="C122">
        <f>'precos leite (nominal)'!O122*($B$217/$B122)</f>
        <v>20.547846063660913</v>
      </c>
      <c r="D122">
        <f>'precos leite (nominal)'!P122*($B$217/$B122)</f>
        <v>16.801483524241899</v>
      </c>
      <c r="E122">
        <f>'precos leite (nominal)'!Q122*($B$217/$B122)</f>
        <v>12.707615553585553</v>
      </c>
      <c r="F122">
        <f>'precos leite (nominal)'!R122*($B$217/$B122)</f>
        <v>4.9331917198574606</v>
      </c>
      <c r="G122">
        <f>'precos leite (nominal)'!S122*($B$217/$B122)</f>
        <v>2.1487900207797099</v>
      </c>
      <c r="H122">
        <f>'precos leite (nominal)'!T122*($B$217/$B122)</f>
        <v>6.923699366475585</v>
      </c>
      <c r="I122">
        <f>'precos leite (nominal)'!U122*($B$217/$B122)</f>
        <v>2990.1052878176529</v>
      </c>
    </row>
    <row r="123" spans="1:9" x14ac:dyDescent="0.25">
      <c r="A123" s="1">
        <f>'precos leite (nominal)'!A123</f>
        <v>42036</v>
      </c>
      <c r="B123">
        <v>234.72200000000001</v>
      </c>
      <c r="C123">
        <f>'precos leite (nominal)'!O123*($B$217/$B123)</f>
        <v>19.548579255459654</v>
      </c>
      <c r="D123">
        <f>'precos leite (nominal)'!P123*($B$217/$B123)</f>
        <v>17.474861921762766</v>
      </c>
      <c r="E123">
        <f>'precos leite (nominal)'!Q123*($B$217/$B123)</f>
        <v>12.550415485127086</v>
      </c>
      <c r="F123">
        <f>'precos leite (nominal)'!R123*($B$217/$B123)</f>
        <v>4.8537946341842693</v>
      </c>
      <c r="G123">
        <f>'precos leite (nominal)'!S123*($B$217/$B123)</f>
        <v>1.9638672157914472</v>
      </c>
      <c r="H123">
        <f>'precos leite (nominal)'!T123*($B$217/$B123)</f>
        <v>6.5532312783846436</v>
      </c>
      <c r="I123">
        <f>'precos leite (nominal)'!U123*($B$217/$B123)</f>
        <v>3885.6910771039788</v>
      </c>
    </row>
    <row r="124" spans="1:9" x14ac:dyDescent="0.25">
      <c r="A124" s="1">
        <f>'precos leite (nominal)'!A124</f>
        <v>42064</v>
      </c>
      <c r="B124">
        <v>236.119</v>
      </c>
      <c r="C124">
        <f>'precos leite (nominal)'!O124*($B$217/$B124)</f>
        <v>19.558617984999092</v>
      </c>
      <c r="D124">
        <f>'precos leite (nominal)'!P124*($B$217/$B124)</f>
        <v>17.346332146078886</v>
      </c>
      <c r="E124">
        <f>'precos leite (nominal)'!Q124*($B$217/$B124)</f>
        <v>12.301554817890365</v>
      </c>
      <c r="F124">
        <f>'precos leite (nominal)'!R124*($B$217/$B124)</f>
        <v>4.8135214673148257</v>
      </c>
      <c r="G124">
        <f>'precos leite (nominal)'!S124*($B$217/$B124)</f>
        <v>1.6933528293129545</v>
      </c>
      <c r="H124">
        <f>'precos leite (nominal)'!T124*($B$217/$B124)</f>
        <v>6.3927461725770804</v>
      </c>
      <c r="I124">
        <f>'precos leite (nominal)'!U124*($B$217/$B124)</f>
        <v>3877.1566307666903</v>
      </c>
    </row>
    <row r="125" spans="1:9" x14ac:dyDescent="0.25">
      <c r="A125" s="1">
        <f>'precos leite (nominal)'!A125</f>
        <v>42095</v>
      </c>
      <c r="B125">
        <v>236.59899999999999</v>
      </c>
      <c r="C125">
        <f>'precos leite (nominal)'!O125*($B$217/$B125)</f>
        <v>19.832546080076419</v>
      </c>
      <c r="D125">
        <f>'precos leite (nominal)'!P125*($B$217/$B125)</f>
        <v>16.947355948249996</v>
      </c>
      <c r="E125">
        <f>'precos leite (nominal)'!Q125*($B$217/$B125)</f>
        <v>12.193777127794672</v>
      </c>
      <c r="F125">
        <f>'precos leite (nominal)'!R125*($B$217/$B125)</f>
        <v>4.6982698396673479</v>
      </c>
      <c r="G125">
        <f>'precos leite (nominal)'!S125*($B$217/$B125)</f>
        <v>1.7377568587471939</v>
      </c>
      <c r="H125">
        <f>'precos leite (nominal)'!T125*($B$217/$B125)</f>
        <v>6.3139192939223223</v>
      </c>
      <c r="I125">
        <f>'precos leite (nominal)'!U125*($B$217/$B125)</f>
        <v>3126.0407863093255</v>
      </c>
    </row>
    <row r="126" spans="1:9" x14ac:dyDescent="0.25">
      <c r="A126" s="1">
        <f>'precos leite (nominal)'!A126</f>
        <v>42125</v>
      </c>
      <c r="B126">
        <v>237.80500000000001</v>
      </c>
      <c r="C126">
        <f>'precos leite (nominal)'!O126*($B$217/$B126)</f>
        <v>20.20623380500831</v>
      </c>
      <c r="D126">
        <f>'precos leite (nominal)'!P126*($B$217/$B126)</f>
        <v>17.360636950442593</v>
      </c>
      <c r="E126">
        <f>'precos leite (nominal)'!Q126*($B$217/$B126)</f>
        <v>11.934657860431868</v>
      </c>
      <c r="F126">
        <f>'precos leite (nominal)'!R126*($B$217/$B126)</f>
        <v>4.4839843083719062</v>
      </c>
      <c r="G126">
        <f>'precos leite (nominal)'!S126*($B$217/$B126)</f>
        <v>1.6429637060576845</v>
      </c>
      <c r="H126">
        <f>'precos leite (nominal)'!T126*($B$217/$B126)</f>
        <v>6.1303950615800673</v>
      </c>
      <c r="I126">
        <f>'precos leite (nominal)'!U126*($B$217/$B126)</f>
        <v>2980.3882845188286</v>
      </c>
    </row>
    <row r="127" spans="1:9" x14ac:dyDescent="0.25">
      <c r="A127" s="1">
        <f>'precos leite (nominal)'!A127</f>
        <v>42156</v>
      </c>
      <c r="B127">
        <v>238.63800000000001</v>
      </c>
      <c r="C127">
        <f>'precos leite (nominal)'!O127*($B$217/$B127)</f>
        <v>20.794868545663306</v>
      </c>
      <c r="D127">
        <f>'precos leite (nominal)'!P127*($B$217/$B127)</f>
        <v>17.287600046933012</v>
      </c>
      <c r="E127">
        <f>'precos leite (nominal)'!Q127*($B$217/$B127)</f>
        <v>12.010161579368217</v>
      </c>
      <c r="F127">
        <f>'precos leite (nominal)'!R127*($B$217/$B127)</f>
        <v>4.5320591130232248</v>
      </c>
      <c r="G127">
        <f>'precos leite (nominal)'!S127*($B$217/$B127)</f>
        <v>1.6391561915004011</v>
      </c>
      <c r="H127">
        <f>'precos leite (nominal)'!T127*($B$217/$B127)</f>
        <v>6.4534531829876975</v>
      </c>
      <c r="I127">
        <f>'precos leite (nominal)'!U127*($B$217/$B127)</f>
        <v>2882.9249574669584</v>
      </c>
    </row>
    <row r="128" spans="1:9" x14ac:dyDescent="0.25">
      <c r="A128" s="1">
        <f>'precos leite (nominal)'!A128</f>
        <v>42186</v>
      </c>
      <c r="B128">
        <v>238.654</v>
      </c>
      <c r="C128">
        <f>'precos leite (nominal)'!O128*($B$217/$B128)</f>
        <v>20.308459150066625</v>
      </c>
      <c r="D128">
        <f>'precos leite (nominal)'!P128*($B$217/$B128)</f>
        <v>16.353719401309011</v>
      </c>
      <c r="E128">
        <f>'precos leite (nominal)'!Q128*($B$217/$B128)</f>
        <v>12.602482555574941</v>
      </c>
      <c r="F128">
        <f>'precos leite (nominal)'!R128*($B$217/$B128)</f>
        <v>5.0607583645743652</v>
      </c>
      <c r="G128">
        <f>'precos leite (nominal)'!S128*($B$217/$B128)</f>
        <v>1.5473716811603921</v>
      </c>
      <c r="H128">
        <f>'precos leite (nominal)'!T128*($B$217/$B128)</f>
        <v>6.8231967308685206</v>
      </c>
      <c r="I128">
        <f>'precos leite (nominal)'!U128*($B$217/$B128)</f>
        <v>2008.4605956740725</v>
      </c>
    </row>
    <row r="129" spans="1:9" x14ac:dyDescent="0.25">
      <c r="A129" s="1">
        <f>'precos leite (nominal)'!A129</f>
        <v>42217</v>
      </c>
      <c r="B129">
        <v>238.31600000000003</v>
      </c>
      <c r="C129">
        <f>'precos leite (nominal)'!O129*($B$217/$B129)</f>
        <v>20.262538772050551</v>
      </c>
      <c r="D129">
        <f>'precos leite (nominal)'!P129*($B$217/$B129)</f>
        <v>16.065565467698349</v>
      </c>
      <c r="E129">
        <f>'precos leite (nominal)'!Q129*($B$217/$B129)</f>
        <v>11.76199248107155</v>
      </c>
      <c r="F129">
        <f>'precos leite (nominal)'!R129*($B$217/$B129)</f>
        <v>4.5794867678688318</v>
      </c>
      <c r="G129">
        <f>'precos leite (nominal)'!S129*($B$217/$B129)</f>
        <v>1.5833981735135185</v>
      </c>
      <c r="H129">
        <f>'precos leite (nominal)'!T129*($B$217/$B129)</f>
        <v>6.2122855173682954</v>
      </c>
      <c r="I129">
        <f>'precos leite (nominal)'!U129*($B$217/$B129)</f>
        <v>1863.1074371842426</v>
      </c>
    </row>
    <row r="130" spans="1:9" x14ac:dyDescent="0.25">
      <c r="A130" s="1">
        <f>'precos leite (nominal)'!A130</f>
        <v>42248</v>
      </c>
      <c r="B130">
        <v>237.94499999999999</v>
      </c>
      <c r="C130">
        <f>'precos leite (nominal)'!O130*($B$217/$B130)</f>
        <v>19.732831284540548</v>
      </c>
      <c r="D130">
        <f>'precos leite (nominal)'!P130*($B$217/$B130)</f>
        <v>18.809803778184037</v>
      </c>
      <c r="E130">
        <f>'precos leite (nominal)'!Q130*($B$217/$B130)</f>
        <v>10.98178779330212</v>
      </c>
      <c r="F130">
        <f>'precos leite (nominal)'!R130*($B$217/$B130)</f>
        <v>4.6487305168879747</v>
      </c>
      <c r="G130">
        <f>'precos leite (nominal)'!S130*($B$217/$B130)</f>
        <v>1.4548172174050915</v>
      </c>
      <c r="H130">
        <f>'precos leite (nominal)'!T130*($B$217/$B130)</f>
        <v>6.0458868636564214</v>
      </c>
      <c r="I130">
        <f>'precos leite (nominal)'!U130*($B$217/$B130)</f>
        <v>2852.0302611948141</v>
      </c>
    </row>
    <row r="131" spans="1:9" x14ac:dyDescent="0.25">
      <c r="A131" s="1">
        <f>'precos leite (nominal)'!A131</f>
        <v>42278</v>
      </c>
      <c r="B131">
        <v>237.83799999999999</v>
      </c>
      <c r="C131">
        <f>'precos leite (nominal)'!O131*($B$217/$B131)</f>
        <v>19.292466384682012</v>
      </c>
      <c r="D131">
        <f>'precos leite (nominal)'!P131*($B$217/$B131)</f>
        <v>20.502925142323768</v>
      </c>
      <c r="E131">
        <f>'precos leite (nominal)'!Q131*($B$217/$B131)</f>
        <v>11.119884482103558</v>
      </c>
      <c r="F131">
        <f>'precos leite (nominal)'!R131*($B$217/$B131)</f>
        <v>4.780149280851214</v>
      </c>
      <c r="G131">
        <f>'precos leite (nominal)'!S131*($B$217/$B131)</f>
        <v>1.5614294025765441</v>
      </c>
      <c r="H131">
        <f>'precos leite (nominal)'!T131*($B$217/$B131)</f>
        <v>6.3322194662294962</v>
      </c>
      <c r="I131">
        <f>'precos leite (nominal)'!U131*($B$217/$B131)</f>
        <v>3442.9440333336138</v>
      </c>
    </row>
    <row r="132" spans="1:9" x14ac:dyDescent="0.25">
      <c r="A132" s="1">
        <f>'precos leite (nominal)'!A132</f>
        <v>42309</v>
      </c>
      <c r="B132">
        <v>237.33599999999998</v>
      </c>
      <c r="C132">
        <f>'precos leite (nominal)'!O132*($B$217/$B132)</f>
        <v>19.133187127110936</v>
      </c>
      <c r="D132">
        <f>'precos leite (nominal)'!P132*($B$217/$B132)</f>
        <v>21.121537946202857</v>
      </c>
      <c r="E132">
        <f>'precos leite (nominal)'!Q132*($B$217/$B132)</f>
        <v>10.859646863518389</v>
      </c>
      <c r="F132">
        <f>'precos leite (nominal)'!R132*($B$217/$B132)</f>
        <v>4.5808664114377935</v>
      </c>
      <c r="G132">
        <f>'precos leite (nominal)'!S132*($B$217/$B132)</f>
        <v>1.4774134380161463</v>
      </c>
      <c r="H132">
        <f>'precos leite (nominal)'!T132*($B$217/$B132)</f>
        <v>6.1960888181733935</v>
      </c>
      <c r="I132">
        <f>'precos leite (nominal)'!U132*($B$217/$B132)</f>
        <v>2876.2307445983761</v>
      </c>
    </row>
    <row r="133" spans="1:9" x14ac:dyDescent="0.25">
      <c r="A133" s="1">
        <f>'precos leite (nominal)'!A133</f>
        <v>42339</v>
      </c>
      <c r="B133">
        <v>236.52500000000001</v>
      </c>
      <c r="C133">
        <f>'precos leite (nominal)'!O133*($B$217/$B133)</f>
        <v>18.119643504914912</v>
      </c>
      <c r="D133">
        <f>'precos leite (nominal)'!P133*($B$217/$B133)</f>
        <v>19.474852298911319</v>
      </c>
      <c r="E133">
        <f>'precos leite (nominal)'!Q133*($B$217/$B133)</f>
        <v>11.041443870530696</v>
      </c>
      <c r="F133">
        <f>'precos leite (nominal)'!R133*($B$217/$B133)</f>
        <v>4.6342893313218863</v>
      </c>
      <c r="G133">
        <f>'precos leite (nominal)'!S133*($B$217/$B133)</f>
        <v>1.5089816436855608</v>
      </c>
      <c r="H133">
        <f>'precos leite (nominal)'!T133*($B$217/$B133)</f>
        <v>5.9529941847392642</v>
      </c>
      <c r="I133">
        <f>'precos leite (nominal)'!U133*($B$217/$B133)</f>
        <v>2862.8785773174081</v>
      </c>
    </row>
    <row r="134" spans="1:9" x14ac:dyDescent="0.25">
      <c r="A134" s="1">
        <f>'precos leite (nominal)'!A134</f>
        <v>42370</v>
      </c>
      <c r="B134">
        <v>236.916</v>
      </c>
      <c r="C134">
        <f>'precos leite (nominal)'!O134*($B$217/$B134)</f>
        <v>17.209921929486207</v>
      </c>
      <c r="D134">
        <f>'precos leite (nominal)'!P134*($B$217/$B134)</f>
        <v>16.666420279436924</v>
      </c>
      <c r="E134">
        <f>'precos leite (nominal)'!Q134*($B$217/$B134)</f>
        <v>11.019437628237768</v>
      </c>
      <c r="F134">
        <f>'precos leite (nominal)'!R134*($B$217/$B134)</f>
        <v>4.5329843200032709</v>
      </c>
      <c r="G134">
        <f>'precos leite (nominal)'!S134*($B$217/$B134)</f>
        <v>1.4836935703171725</v>
      </c>
      <c r="H134">
        <f>'precos leite (nominal)'!T134*($B$217/$B134)</f>
        <v>5.9279896400100958</v>
      </c>
      <c r="I134">
        <f>'precos leite (nominal)'!U134*($B$217/$B134)</f>
        <v>2754.8017145317331</v>
      </c>
    </row>
    <row r="135" spans="1:9" x14ac:dyDescent="0.25">
      <c r="A135" s="1">
        <f>'precos leite (nominal)'!A135</f>
        <v>42401</v>
      </c>
      <c r="B135">
        <v>237.11099999999999</v>
      </c>
      <c r="C135">
        <f>'precos leite (nominal)'!O135*($B$217/$B135)</f>
        <v>17.31429233364884</v>
      </c>
      <c r="D135">
        <f>'precos leite (nominal)'!P135*($B$217/$B135)</f>
        <v>16.757574176129289</v>
      </c>
      <c r="E135">
        <f>'precos leite (nominal)'!Q135*($B$217/$B135)</f>
        <v>10.90609529450342</v>
      </c>
      <c r="F135">
        <f>'precos leite (nominal)'!R135*($B$217/$B135)</f>
        <v>4.5471922506758444</v>
      </c>
      <c r="G135">
        <f>'precos leite (nominal)'!S135*($B$217/$B135)</f>
        <v>1.4575674120981315</v>
      </c>
      <c r="H135">
        <f>'precos leite (nominal)'!T135*($B$217/$B135)</f>
        <v>5.7594847824436668</v>
      </c>
      <c r="I135">
        <f>'precos leite (nominal)'!U135*($B$217/$B135)</f>
        <v>2388.2851322798188</v>
      </c>
    </row>
    <row r="136" spans="1:9" x14ac:dyDescent="0.25">
      <c r="A136" s="1">
        <f>'precos leite (nominal)'!A136</f>
        <v>42430</v>
      </c>
      <c r="B136">
        <v>238.13200000000001</v>
      </c>
      <c r="C136">
        <f>'precos leite (nominal)'!O136*($B$217/$B136)</f>
        <v>17.181569687094861</v>
      </c>
      <c r="D136">
        <f>'precos leite (nominal)'!P136*($B$217/$B136)</f>
        <v>16.217910690862059</v>
      </c>
      <c r="E136">
        <f>'precos leite (nominal)'!Q136*($B$217/$B136)</f>
        <v>11.089726543948888</v>
      </c>
      <c r="F136">
        <f>'precos leite (nominal)'!R136*($B$217/$B136)</f>
        <v>4.5303586585094902</v>
      </c>
      <c r="G136">
        <f>'precos leite (nominal)'!S136*($B$217/$B136)</f>
        <v>1.554091333607182</v>
      </c>
      <c r="H136">
        <f>'precos leite (nominal)'!T136*($B$217/$B136)</f>
        <v>5.7801127712017628</v>
      </c>
      <c r="I136">
        <f>'precos leite (nominal)'!U136*($B$217/$B136)</f>
        <v>2457.8119866292645</v>
      </c>
    </row>
    <row r="137" spans="1:9" x14ac:dyDescent="0.25">
      <c r="A137" s="1">
        <f>'precos leite (nominal)'!A137</f>
        <v>42461</v>
      </c>
      <c r="B137">
        <v>239.261</v>
      </c>
      <c r="C137">
        <f>'precos leite (nominal)'!O137*($B$217/$B137)</f>
        <v>16.996263058811451</v>
      </c>
      <c r="D137">
        <f>'precos leite (nominal)'!P137*($B$217/$B137)</f>
        <v>15.826082781485294</v>
      </c>
      <c r="E137">
        <f>'precos leite (nominal)'!Q137*($B$217/$B137)</f>
        <v>11.915371011155184</v>
      </c>
      <c r="F137">
        <f>'precos leite (nominal)'!R137*($B$217/$B137)</f>
        <v>4.6092904934360392</v>
      </c>
      <c r="G137">
        <f>'precos leite (nominal)'!S137*($B$217/$B137)</f>
        <v>1.522836639172285</v>
      </c>
      <c r="H137">
        <f>'precos leite (nominal)'!T137*($B$217/$B137)</f>
        <v>5.8215435068816079</v>
      </c>
      <c r="I137">
        <f>'precos leite (nominal)'!U137*($B$217/$B137)</f>
        <v>2585.1473829834372</v>
      </c>
    </row>
    <row r="138" spans="1:9" x14ac:dyDescent="0.25">
      <c r="A138" s="1">
        <f>'precos leite (nominal)'!A138</f>
        <v>42491</v>
      </c>
      <c r="B138">
        <v>240.22900000000001</v>
      </c>
      <c r="C138">
        <f>'precos leite (nominal)'!O138*($B$217/$B138)</f>
        <v>15.867033003628086</v>
      </c>
      <c r="D138">
        <f>'precos leite (nominal)'!P138*($B$217/$B138)</f>
        <v>16.328277122087286</v>
      </c>
      <c r="E138">
        <f>'precos leite (nominal)'!Q138*($B$217/$B138)</f>
        <v>13.046001613044222</v>
      </c>
      <c r="F138">
        <f>'precos leite (nominal)'!R138*($B$217/$B138)</f>
        <v>4.8017365944577888</v>
      </c>
      <c r="G138">
        <f>'precos leite (nominal)'!S138*($B$217/$B138)</f>
        <v>1.5807288947212872</v>
      </c>
      <c r="H138">
        <f>'precos leite (nominal)'!T138*($B$217/$B138)</f>
        <v>5.7457323975248622</v>
      </c>
      <c r="I138">
        <f>'precos leite (nominal)'!U138*($B$217/$B138)</f>
        <v>2735.3423525053181</v>
      </c>
    </row>
    <row r="139" spans="1:9" x14ac:dyDescent="0.25">
      <c r="A139" s="1">
        <f>'precos leite (nominal)'!A139</f>
        <v>42522</v>
      </c>
      <c r="B139">
        <v>241.018</v>
      </c>
      <c r="C139">
        <f>'precos leite (nominal)'!O139*($B$217/$B139)</f>
        <v>16.380828978069541</v>
      </c>
      <c r="D139">
        <f>'precos leite (nominal)'!P139*($B$217/$B139)</f>
        <v>17.050279566067861</v>
      </c>
      <c r="E139">
        <f>'precos leite (nominal)'!Q139*($B$217/$B139)</f>
        <v>14.092412523269356</v>
      </c>
      <c r="F139">
        <f>'precos leite (nominal)'!R139*($B$217/$B139)</f>
        <v>5.0523648577925915</v>
      </c>
      <c r="G139">
        <f>'precos leite (nominal)'!S139*($B$217/$B139)</f>
        <v>1.6714994530774387</v>
      </c>
      <c r="H139">
        <f>'precos leite (nominal)'!T139*($B$217/$B139)</f>
        <v>5.8525150380130047</v>
      </c>
      <c r="I139">
        <f>'precos leite (nominal)'!U139*($B$217/$B139)</f>
        <v>2661.7377768465426</v>
      </c>
    </row>
    <row r="140" spans="1:9" x14ac:dyDescent="0.25">
      <c r="A140" s="1">
        <f>'precos leite (nominal)'!A140</f>
        <v>42552</v>
      </c>
      <c r="B140">
        <v>240.62799999999999</v>
      </c>
      <c r="C140">
        <f>'precos leite (nominal)'!O140*($B$217/$B140)</f>
        <v>18.803590043552706</v>
      </c>
      <c r="D140">
        <f>'precos leite (nominal)'!P140*($B$217/$B140)</f>
        <v>18.558138130225913</v>
      </c>
      <c r="E140">
        <f>'precos leite (nominal)'!Q140*($B$217/$B140)</f>
        <v>13.105158688930635</v>
      </c>
      <c r="F140">
        <f>'precos leite (nominal)'!R140*($B$217/$B140)</f>
        <v>4.2343538615622469</v>
      </c>
      <c r="G140">
        <f>'precos leite (nominal)'!S140*($B$217/$B140)</f>
        <v>1.7827024453721096</v>
      </c>
      <c r="H140">
        <f>'precos leite (nominal)'!T140*($B$217/$B140)</f>
        <v>5.1665160901890061</v>
      </c>
      <c r="I140">
        <f>'precos leite (nominal)'!U140*($B$217/$B140)</f>
        <v>2555.0434093289232</v>
      </c>
    </row>
    <row r="141" spans="1:9" x14ac:dyDescent="0.25">
      <c r="A141" s="1">
        <f>'precos leite (nominal)'!A141</f>
        <v>42583</v>
      </c>
      <c r="B141">
        <v>240.84899999999999</v>
      </c>
      <c r="C141">
        <f>'precos leite (nominal)'!O141*($B$217/$B141)</f>
        <v>20.602363777629392</v>
      </c>
      <c r="D141">
        <f>'precos leite (nominal)'!P141*($B$217/$B141)</f>
        <v>18.147417978105352</v>
      </c>
      <c r="E141">
        <f>'precos leite (nominal)'!Q141*($B$217/$B141)</f>
        <v>12.419523651116785</v>
      </c>
      <c r="F141">
        <f>'precos leite (nominal)'!R141*($B$217/$B141)</f>
        <v>3.9808483829034502</v>
      </c>
      <c r="G141">
        <f>'precos leite (nominal)'!S141*($B$217/$B141)</f>
        <v>1.7386341917820787</v>
      </c>
      <c r="H141">
        <f>'precos leite (nominal)'!T141*($B$217/$B141)</f>
        <v>5.0166458440404753</v>
      </c>
      <c r="I141">
        <f>'precos leite (nominal)'!U141*($B$217/$B141)</f>
        <v>3055.4752625088754</v>
      </c>
    </row>
    <row r="142" spans="1:9" x14ac:dyDescent="0.25">
      <c r="A142" s="1">
        <f>'precos leite (nominal)'!A142</f>
        <v>42614</v>
      </c>
      <c r="B142">
        <v>241.42799999999997</v>
      </c>
      <c r="C142">
        <f>'precos leite (nominal)'!O142*($B$217/$B142)</f>
        <v>20.278834736886957</v>
      </c>
      <c r="D142">
        <f>'precos leite (nominal)'!P142*($B$217/$B142)</f>
        <v>17.57780002437876</v>
      </c>
      <c r="E142">
        <f>'precos leite (nominal)'!Q142*($B$217/$B142)</f>
        <v>11.907471137505654</v>
      </c>
      <c r="F142">
        <f>'precos leite (nominal)'!R142*($B$217/$B142)</f>
        <v>4.0433564714551604</v>
      </c>
      <c r="G142">
        <f>'precos leite (nominal)'!S142*($B$217/$B142)</f>
        <v>1.8632397777864567</v>
      </c>
      <c r="H142">
        <f>'precos leite (nominal)'!T142*($B$217/$B142)</f>
        <v>4.8064251207300703</v>
      </c>
      <c r="I142">
        <f>'precos leite (nominal)'!U142*($B$217/$B142)</f>
        <v>3426.7841240452649</v>
      </c>
    </row>
    <row r="143" spans="1:9" x14ac:dyDescent="0.25">
      <c r="A143" s="1">
        <f>'precos leite (nominal)'!A143</f>
        <v>42644</v>
      </c>
      <c r="B143">
        <v>241.72899999999998</v>
      </c>
      <c r="C143">
        <f>'precos leite (nominal)'!O143*($B$217/$B143)</f>
        <v>18.414209054255757</v>
      </c>
      <c r="D143">
        <f>'precos leite (nominal)'!P143*($B$217/$B143)</f>
        <v>17.037893826006254</v>
      </c>
      <c r="E143">
        <f>'precos leite (nominal)'!Q143*($B$217/$B143)</f>
        <v>11.975667264837506</v>
      </c>
      <c r="F143">
        <f>'precos leite (nominal)'!R143*($B$217/$B143)</f>
        <v>4.2910456834877477</v>
      </c>
      <c r="G143">
        <f>'precos leite (nominal)'!S143*($B$217/$B143)</f>
        <v>1.9105290022731085</v>
      </c>
      <c r="H143">
        <f>'precos leite (nominal)'!T143*($B$217/$B143)</f>
        <v>5.0189609167802844</v>
      </c>
      <c r="I143">
        <f>'precos leite (nominal)'!U143*($B$217/$B143)</f>
        <v>3340.2539145075693</v>
      </c>
    </row>
    <row r="144" spans="1:9" x14ac:dyDescent="0.25">
      <c r="A144" s="1">
        <f>'precos leite (nominal)'!A144</f>
        <v>42675</v>
      </c>
      <c r="B144">
        <v>241.35300000000001</v>
      </c>
      <c r="C144">
        <f>'precos leite (nominal)'!O144*($B$217/$B144)</f>
        <v>20.379281917508234</v>
      </c>
      <c r="D144">
        <f>'precos leite (nominal)'!P144*($B$217/$B144)</f>
        <v>16.926000047836393</v>
      </c>
      <c r="E144">
        <f>'precos leite (nominal)'!Q144*($B$217/$B144)</f>
        <v>12.342458686842322</v>
      </c>
      <c r="F144">
        <f>'precos leite (nominal)'!R144*($B$217/$B144)</f>
        <v>4.2422467673806388</v>
      </c>
      <c r="G144">
        <f>'precos leite (nominal)'!S144*($B$217/$B144)</f>
        <v>1.9733225576723921</v>
      </c>
      <c r="H144">
        <f>'precos leite (nominal)'!T144*($B$217/$B144)</f>
        <v>4.9585596058371726</v>
      </c>
      <c r="I144">
        <f>'precos leite (nominal)'!U144*($B$217/$B144)</f>
        <v>4144.1618293536858</v>
      </c>
    </row>
    <row r="145" spans="1:9" x14ac:dyDescent="0.25">
      <c r="A145" s="1">
        <f>'precos leite (nominal)'!A145</f>
        <v>42705</v>
      </c>
      <c r="B145">
        <v>241.43200000000002</v>
      </c>
      <c r="C145">
        <f>'precos leite (nominal)'!O145*($B$217/$B145)</f>
        <v>21.160465984973865</v>
      </c>
      <c r="D145">
        <f>'precos leite (nominal)'!P145*($B$217/$B145)</f>
        <v>18.545898088772088</v>
      </c>
      <c r="E145">
        <f>'precos leite (nominal)'!Q145*($B$217/$B145)</f>
        <v>12.564871835547899</v>
      </c>
      <c r="F145">
        <f>'precos leite (nominal)'!R145*($B$217/$B145)</f>
        <v>4.299544002037841</v>
      </c>
      <c r="G145">
        <f>'precos leite (nominal)'!S145*($B$217/$B145)</f>
        <v>1.709061057564863</v>
      </c>
      <c r="H145">
        <f>'precos leite (nominal)'!T145*($B$217/$B145)</f>
        <v>4.8738116988279465</v>
      </c>
      <c r="I145">
        <f>'precos leite (nominal)'!U145*($B$217/$B145)</f>
        <v>4401.5774980118631</v>
      </c>
    </row>
    <row r="146" spans="1:9" x14ac:dyDescent="0.25">
      <c r="A146" s="1">
        <f>'precos leite (nominal)'!A146</f>
        <v>42736</v>
      </c>
      <c r="B146">
        <v>242.83899999999997</v>
      </c>
      <c r="C146">
        <f>'precos leite (nominal)'!O146*($B$217/$B146)</f>
        <v>20.518934908666711</v>
      </c>
      <c r="D146">
        <f>'precos leite (nominal)'!P146*($B$217/$B146)</f>
        <v>19.732073098009863</v>
      </c>
      <c r="E146">
        <f>'precos leite (nominal)'!Q146*($B$217/$B146)</f>
        <v>12.626207519179376</v>
      </c>
      <c r="F146">
        <f>'precos leite (nominal)'!R146*($B$217/$B146)</f>
        <v>4.4220600711788478</v>
      </c>
      <c r="G146">
        <f>'precos leite (nominal)'!S146*($B$217/$B146)</f>
        <v>1.8173146785524572</v>
      </c>
      <c r="H146">
        <f>'precos leite (nominal)'!T146*($B$217/$B146)</f>
        <v>5.1836413271756197</v>
      </c>
      <c r="I146">
        <f>'precos leite (nominal)'!U146*($B$217/$B146)</f>
        <v>4019.1935171039258</v>
      </c>
    </row>
    <row r="147" spans="1:9" x14ac:dyDescent="0.25">
      <c r="A147" s="1">
        <f>'precos leite (nominal)'!A147</f>
        <v>42767</v>
      </c>
      <c r="B147">
        <v>243.60300000000001</v>
      </c>
      <c r="C147">
        <f>'precos leite (nominal)'!O147*($B$217/$B147)</f>
        <v>20.503774962152612</v>
      </c>
      <c r="D147">
        <f>'precos leite (nominal)'!P147*($B$217/$B147)</f>
        <v>19.190507374271817</v>
      </c>
      <c r="E147">
        <f>'precos leite (nominal)'!Q147*($B$217/$B147)</f>
        <v>12.64475158408923</v>
      </c>
      <c r="F147">
        <f>'precos leite (nominal)'!R147*($B$217/$B147)</f>
        <v>4.5018530765220461</v>
      </c>
      <c r="G147">
        <f>'precos leite (nominal)'!S147*($B$217/$B147)</f>
        <v>1.7711620726710622</v>
      </c>
      <c r="H147">
        <f>'precos leite (nominal)'!T147*($B$217/$B147)</f>
        <v>5.3342322406857789</v>
      </c>
      <c r="I147">
        <f>'precos leite (nominal)'!U147*($B$217/$B147)</f>
        <v>3960.8996892484906</v>
      </c>
    </row>
    <row r="148" spans="1:9" x14ac:dyDescent="0.25">
      <c r="A148" s="1">
        <f>'precos leite (nominal)'!A148</f>
        <v>42795</v>
      </c>
      <c r="B148">
        <v>243.80099999999999</v>
      </c>
      <c r="C148">
        <f>'precos leite (nominal)'!O148*($B$217/$B148)</f>
        <v>19.296965871845227</v>
      </c>
      <c r="D148">
        <f>'precos leite (nominal)'!P148*($B$217/$B148)</f>
        <v>17.724965525161924</v>
      </c>
      <c r="E148">
        <f>'precos leite (nominal)'!Q148*($B$217/$B148)</f>
        <v>12.129279442624537</v>
      </c>
      <c r="F148">
        <f>'precos leite (nominal)'!R148*($B$217/$B148)</f>
        <v>4.4164211760018821</v>
      </c>
      <c r="G148">
        <f>'precos leite (nominal)'!S148*($B$217/$B148)</f>
        <v>1.7076581543785803</v>
      </c>
      <c r="H148">
        <f>'precos leite (nominal)'!T148*($B$217/$B148)</f>
        <v>5.2014950865130034</v>
      </c>
      <c r="I148">
        <f>'precos leite (nominal)'!U148*($B$217/$B148)</f>
        <v>3428.1252004708763</v>
      </c>
    </row>
    <row r="149" spans="1:9" x14ac:dyDescent="0.25">
      <c r="A149" s="1">
        <f>'precos leite (nominal)'!A149</f>
        <v>42826</v>
      </c>
      <c r="B149">
        <v>244.524</v>
      </c>
      <c r="C149">
        <f>'precos leite (nominal)'!O149*($B$217/$B149)</f>
        <v>18.551585249623546</v>
      </c>
      <c r="D149">
        <f>'precos leite (nominal)'!P149*($B$217/$B149)</f>
        <v>17.054809621528914</v>
      </c>
      <c r="E149">
        <f>'precos leite (nominal)'!Q149*($B$217/$B149)</f>
        <v>11.492084559070776</v>
      </c>
      <c r="F149">
        <f>'precos leite (nominal)'!R149*($B$217/$B149)</f>
        <v>4.4095416724602368</v>
      </c>
      <c r="G149">
        <f>'precos leite (nominal)'!S149*($B$217/$B149)</f>
        <v>1.6494521367136881</v>
      </c>
      <c r="H149">
        <f>'precos leite (nominal)'!T149*($B$217/$B149)</f>
        <v>5.0998759290158304</v>
      </c>
      <c r="I149">
        <f>'precos leite (nominal)'!U149*($B$217/$B149)</f>
        <v>3593.9863448986607</v>
      </c>
    </row>
    <row r="150" spans="1:9" x14ac:dyDescent="0.25">
      <c r="A150" s="1">
        <f>'precos leite (nominal)'!A150</f>
        <v>42856</v>
      </c>
      <c r="B150">
        <v>244.733</v>
      </c>
      <c r="C150">
        <f>'precos leite (nominal)'!O150*($B$217/$B150)</f>
        <v>18.839333017095075</v>
      </c>
      <c r="D150">
        <f>'precos leite (nominal)'!P150*($B$217/$B150)</f>
        <v>17.533985972839417</v>
      </c>
      <c r="E150">
        <f>'precos leite (nominal)'!Q150*($B$217/$B150)</f>
        <v>11.562078369822698</v>
      </c>
      <c r="F150">
        <f>'precos leite (nominal)'!R150*($B$217/$B150)</f>
        <v>4.4460627472313989</v>
      </c>
      <c r="G150">
        <f>'precos leite (nominal)'!S150*($B$217/$B150)</f>
        <v>1.5988020691752016</v>
      </c>
      <c r="H150">
        <f>'precos leite (nominal)'!T150*($B$217/$B150)</f>
        <v>5.2121548311647983</v>
      </c>
      <c r="I150">
        <f>'precos leite (nominal)'!U150*($B$217/$B150)</f>
        <v>3968.6849852696614</v>
      </c>
    </row>
    <row r="151" spans="1:9" x14ac:dyDescent="0.25">
      <c r="A151" s="1">
        <f>'precos leite (nominal)'!A151</f>
        <v>42887</v>
      </c>
      <c r="B151">
        <v>244.95500000000004</v>
      </c>
      <c r="C151">
        <f>'precos leite (nominal)'!O151*($B$217/$B151)</f>
        <v>19.695189871609074</v>
      </c>
      <c r="D151">
        <f>'precos leite (nominal)'!P151*($B$217/$B151)</f>
        <v>19.409353246700235</v>
      </c>
      <c r="E151">
        <f>'precos leite (nominal)'!Q151*($B$217/$B151)</f>
        <v>11.202702865646938</v>
      </c>
      <c r="F151">
        <f>'precos leite (nominal)'!R151*($B$217/$B151)</f>
        <v>4.5107387613865999</v>
      </c>
      <c r="G151">
        <f>'precos leite (nominal)'!S151*($B$217/$B151)</f>
        <v>1.5035061544699304</v>
      </c>
      <c r="H151">
        <f>'precos leite (nominal)'!T151*($B$217/$B151)</f>
        <v>5.4973983250170253</v>
      </c>
      <c r="I151">
        <f>'precos leite (nominal)'!U151*($B$217/$B151)</f>
        <v>3734.8768243146701</v>
      </c>
    </row>
    <row r="152" spans="1:9" x14ac:dyDescent="0.25">
      <c r="A152" s="1">
        <f>'precos leite (nominal)'!A152</f>
        <v>42917</v>
      </c>
      <c r="B152">
        <v>244.786</v>
      </c>
      <c r="C152">
        <f>'precos leite (nominal)'!O152*($B$217/$B152)</f>
        <v>19.04041035332903</v>
      </c>
      <c r="D152">
        <f>'precos leite (nominal)'!P152*($B$217/$B152)</f>
        <v>20.039186953093719</v>
      </c>
      <c r="E152">
        <f>'precos leite (nominal)'!Q152*($B$217/$B152)</f>
        <v>12.059280195762831</v>
      </c>
      <c r="F152">
        <f>'precos leite (nominal)'!R152*($B$217/$B152)</f>
        <v>4.5783070600442839</v>
      </c>
      <c r="G152">
        <f>'precos leite (nominal)'!S152*($B$217/$B152)</f>
        <v>1.5894036724935252</v>
      </c>
      <c r="H152">
        <f>'precos leite (nominal)'!T152*($B$217/$B152)</f>
        <v>6.1123915430212516</v>
      </c>
      <c r="I152">
        <f>'precos leite (nominal)'!U152*($B$217/$B152)</f>
        <v>3773.8296409925406</v>
      </c>
    </row>
    <row r="153" spans="1:9" x14ac:dyDescent="0.25">
      <c r="A153" s="1">
        <f>'precos leite (nominal)'!A153</f>
        <v>42948</v>
      </c>
      <c r="B153">
        <v>245.51900000000001</v>
      </c>
      <c r="C153">
        <f>'precos leite (nominal)'!O153*($B$217/$B153)</f>
        <v>19.773722876667478</v>
      </c>
      <c r="D153">
        <f>'precos leite (nominal)'!P153*($B$217/$B153)</f>
        <v>20.113253602793872</v>
      </c>
      <c r="E153">
        <f>'precos leite (nominal)'!Q153*($B$217/$B153)</f>
        <v>11.363898935387452</v>
      </c>
      <c r="F153">
        <f>'precos leite (nominal)'!R153*($B$217/$B153)</f>
        <v>4.2687053791285443</v>
      </c>
      <c r="G153">
        <f>'precos leite (nominal)'!S153*($B$217/$B153)</f>
        <v>1.6129811848441025</v>
      </c>
      <c r="H153">
        <f>'precos leite (nominal)'!T153*($B$217/$B153)</f>
        <v>5.1844134404191164</v>
      </c>
      <c r="I153">
        <f>'precos leite (nominal)'!U153*($B$217/$B153)</f>
        <v>3806.6860528105772</v>
      </c>
    </row>
    <row r="154" spans="1:9" x14ac:dyDescent="0.25">
      <c r="A154" s="1">
        <f>'precos leite (nominal)'!A154</f>
        <v>42979</v>
      </c>
      <c r="B154">
        <v>246.81899999999999</v>
      </c>
      <c r="C154">
        <f>'precos leite (nominal)'!O154*($B$217/$B154)</f>
        <v>19.601764438718252</v>
      </c>
      <c r="D154">
        <f>'precos leite (nominal)'!P154*($B$217/$B154)</f>
        <v>19.185703430449035</v>
      </c>
      <c r="E154">
        <f>'precos leite (nominal)'!Q154*($B$217/$B154)</f>
        <v>11.579647456339732</v>
      </c>
      <c r="F154">
        <f>'precos leite (nominal)'!R154*($B$217/$B154)</f>
        <v>4.184659851956293</v>
      </c>
      <c r="G154">
        <f>'precos leite (nominal)'!S154*($B$217/$B154)</f>
        <v>1.592980769415304</v>
      </c>
      <c r="H154">
        <f>'precos leite (nominal)'!T154*($B$217/$B154)</f>
        <v>5.2648425806807939</v>
      </c>
      <c r="I154">
        <f>'precos leite (nominal)'!U154*($B$217/$B154)</f>
        <v>3740.9416090333411</v>
      </c>
    </row>
    <row r="155" spans="1:9" x14ac:dyDescent="0.25">
      <c r="A155" s="1">
        <f>'precos leite (nominal)'!A155</f>
        <v>43009</v>
      </c>
      <c r="B155">
        <v>246.66300000000004</v>
      </c>
      <c r="C155">
        <f>'precos leite (nominal)'!O155*($B$217/$B155)</f>
        <v>20.041752343001651</v>
      </c>
      <c r="D155">
        <f>'precos leite (nominal)'!P155*($B$217/$B155)</f>
        <v>18.097958329601699</v>
      </c>
      <c r="E155">
        <f>'precos leite (nominal)'!Q155*($B$217/$B155)</f>
        <v>11.738123406950256</v>
      </c>
      <c r="F155">
        <f>'precos leite (nominal)'!R155*($B$217/$B155)</f>
        <v>4.2059281161129221</v>
      </c>
      <c r="G155">
        <f>'precos leite (nominal)'!S155*($B$217/$B155)</f>
        <v>1.5171537037326615</v>
      </c>
      <c r="H155">
        <f>'precos leite (nominal)'!T155*($B$217/$B155)</f>
        <v>5.2328438120605263</v>
      </c>
      <c r="I155">
        <f>'precos leite (nominal)'!U155*($B$217/$B155)</f>
        <v>3640.4297503070989</v>
      </c>
    </row>
    <row r="156" spans="1:9" x14ac:dyDescent="0.25">
      <c r="A156" s="1">
        <f>'precos leite (nominal)'!A156</f>
        <v>43040</v>
      </c>
      <c r="B156">
        <v>246.66900000000004</v>
      </c>
      <c r="C156">
        <f>'precos leite (nominal)'!O156*($B$217/$B156)</f>
        <v>20.060953895153567</v>
      </c>
      <c r="D156">
        <f>'precos leite (nominal)'!P156*($B$217/$B156)</f>
        <v>16.801322346213674</v>
      </c>
      <c r="E156">
        <f>'precos leite (nominal)'!Q156*($B$217/$B156)</f>
        <v>11.831560107877355</v>
      </c>
      <c r="F156">
        <f>'precos leite (nominal)'!R156*($B$217/$B156)</f>
        <v>4.1247875315706466</v>
      </c>
      <c r="G156">
        <f>'precos leite (nominal)'!S156*($B$217/$B156)</f>
        <v>1.5122967595238961</v>
      </c>
      <c r="H156">
        <f>'precos leite (nominal)'!T156*($B$217/$B156)</f>
        <v>5.0783391432445901</v>
      </c>
      <c r="I156">
        <f>'precos leite (nominal)'!U156*($B$217/$B156)</f>
        <v>3387.0634534538181</v>
      </c>
    </row>
    <row r="157" spans="1:9" x14ac:dyDescent="0.25">
      <c r="A157" s="1">
        <f>'precos leite (nominal)'!A157</f>
        <v>43070</v>
      </c>
      <c r="B157">
        <v>246.524</v>
      </c>
      <c r="C157">
        <f>'precos leite (nominal)'!O157*($B$217/$B157)</f>
        <v>18.622951089954736</v>
      </c>
      <c r="D157">
        <f>'precos leite (nominal)'!P157*($B$217/$B157)</f>
        <v>16.354751855803087</v>
      </c>
      <c r="E157">
        <f>'precos leite (nominal)'!Q157*($B$217/$B157)</f>
        <v>11.702324883682728</v>
      </c>
      <c r="F157">
        <f>'precos leite (nominal)'!R157*($B$217/$B157)</f>
        <v>4.14813187965472</v>
      </c>
      <c r="G157">
        <f>'precos leite (nominal)'!S157*($B$217/$B157)</f>
        <v>1.4694836943867535</v>
      </c>
      <c r="H157">
        <f>'precos leite (nominal)'!T157*($B$217/$B157)</f>
        <v>4.9458842774942813</v>
      </c>
      <c r="I157">
        <f>'precos leite (nominal)'!U157*($B$217/$B157)</f>
        <v>3361.9672831042826</v>
      </c>
    </row>
    <row r="158" spans="1:9" x14ac:dyDescent="0.25">
      <c r="A158" s="1">
        <f>'precos leite (nominal)'!A158</f>
        <v>43101</v>
      </c>
      <c r="B158">
        <v>247.86699999999996</v>
      </c>
      <c r="C158">
        <f>'precos leite (nominal)'!O158*($B$217/$B158)</f>
        <v>16.886393479164234</v>
      </c>
      <c r="D158">
        <f>'precos leite (nominal)'!P158*($B$217/$B158)</f>
        <v>15.925476566061642</v>
      </c>
      <c r="E158">
        <f>'precos leite (nominal)'!Q158*($B$217/$B158)</f>
        <v>11.629646259985437</v>
      </c>
      <c r="F158">
        <f>'precos leite (nominal)'!R158*($B$217/$B158)</f>
        <v>4.2235584065148615</v>
      </c>
      <c r="G158">
        <f>'precos leite (nominal)'!S158*($B$217/$B158)</f>
        <v>1.4858646395810964</v>
      </c>
      <c r="H158">
        <f>'precos leite (nominal)'!T158*($B$217/$B158)</f>
        <v>5.1786308464773843</v>
      </c>
      <c r="I158">
        <f>'precos leite (nominal)'!U158*($B$217/$B158)</f>
        <v>3529.9477381014826</v>
      </c>
    </row>
    <row r="159" spans="1:9" x14ac:dyDescent="0.25">
      <c r="A159" s="1">
        <f>'precos leite (nominal)'!A159</f>
        <v>43132</v>
      </c>
      <c r="B159">
        <v>248.99100000000001</v>
      </c>
      <c r="C159">
        <f>'precos leite (nominal)'!O159*($B$217/$B159)</f>
        <v>16.092647474094338</v>
      </c>
      <c r="D159">
        <f>'precos leite (nominal)'!P159*($B$217/$B159)</f>
        <v>15.575452392522887</v>
      </c>
      <c r="E159">
        <f>'precos leite (nominal)'!Q159*($B$217/$B159)</f>
        <v>12.078104225123187</v>
      </c>
      <c r="F159">
        <f>'precos leite (nominal)'!R159*($B$217/$B159)</f>
        <v>4.3646442353101831</v>
      </c>
      <c r="G159">
        <f>'precos leite (nominal)'!S159*($B$217/$B159)</f>
        <v>1.4393737397075776</v>
      </c>
      <c r="H159">
        <f>'precos leite (nominal)'!T159*($B$217/$B159)</f>
        <v>5.4355150186151304</v>
      </c>
      <c r="I159">
        <f>'precos leite (nominal)'!U159*($B$217/$B159)</f>
        <v>3857.3084649645975</v>
      </c>
    </row>
    <row r="160" spans="1:9" x14ac:dyDescent="0.25">
      <c r="A160" s="1">
        <f>'precos leite (nominal)'!A160</f>
        <v>43160</v>
      </c>
      <c r="B160">
        <v>249.554</v>
      </c>
      <c r="C160">
        <f>'precos leite (nominal)'!O160*($B$217/$B160)</f>
        <v>16.895560539049285</v>
      </c>
      <c r="D160">
        <f>'precos leite (nominal)'!P160*($B$217/$B160)</f>
        <v>15.72210827354095</v>
      </c>
      <c r="E160">
        <f>'precos leite (nominal)'!Q160*($B$217/$B160)</f>
        <v>12.361034029947522</v>
      </c>
      <c r="F160">
        <f>'precos leite (nominal)'!R160*($B$217/$B160)</f>
        <v>4.5147046802924988</v>
      </c>
      <c r="G160">
        <f>'precos leite (nominal)'!S160*($B$217/$B160)</f>
        <v>1.414485703828964</v>
      </c>
      <c r="H160">
        <f>'precos leite (nominal)'!T160*($B$217/$B160)</f>
        <v>5.6458231828439081</v>
      </c>
      <c r="I160">
        <f>'precos leite (nominal)'!U160*($B$217/$B160)</f>
        <v>3840.2811135064958</v>
      </c>
    </row>
    <row r="161" spans="1:9" x14ac:dyDescent="0.25">
      <c r="A161" s="1">
        <f>'precos leite (nominal)'!A161</f>
        <v>43191</v>
      </c>
      <c r="B161">
        <v>250.54599999999999</v>
      </c>
      <c r="C161">
        <f>'precos leite (nominal)'!O161*($B$217/$B161)</f>
        <v>17.096046385170975</v>
      </c>
      <c r="D161">
        <f>'precos leite (nominal)'!P161*($B$217/$B161)</f>
        <v>16.012982767540457</v>
      </c>
      <c r="E161">
        <f>'precos leite (nominal)'!Q161*($B$217/$B161)</f>
        <v>12.291925916655169</v>
      </c>
      <c r="F161">
        <f>'precos leite (nominal)'!R161*($B$217/$B161)</f>
        <v>4.5664951826164044</v>
      </c>
      <c r="G161">
        <f>'precos leite (nominal)'!S161*($B$217/$B161)</f>
        <v>1.3864624544756159</v>
      </c>
      <c r="H161">
        <f>'precos leite (nominal)'!T161*($B$217/$B161)</f>
        <v>5.6255847357941686</v>
      </c>
      <c r="I161">
        <f>'precos leite (nominal)'!U161*($B$217/$B161)</f>
        <v>3902.6674403103625</v>
      </c>
    </row>
    <row r="162" spans="1:9" x14ac:dyDescent="0.25">
      <c r="A162" s="1">
        <f>'precos leite (nominal)'!A162</f>
        <v>43221</v>
      </c>
      <c r="B162">
        <v>251.58800000000002</v>
      </c>
      <c r="C162">
        <f>'precos leite (nominal)'!O162*($B$217/$B162)</f>
        <v>17.870227988182705</v>
      </c>
      <c r="D162">
        <f>'precos leite (nominal)'!P162*($B$217/$B162)</f>
        <v>17.000471347816852</v>
      </c>
      <c r="E162">
        <f>'precos leite (nominal)'!Q162*($B$217/$B162)</f>
        <v>12.034895559316315</v>
      </c>
      <c r="F162">
        <f>'precos leite (nominal)'!R162*($B$217/$B162)</f>
        <v>4.6978655525556219</v>
      </c>
      <c r="G162">
        <f>'precos leite (nominal)'!S162*($B$217/$B162)</f>
        <v>1.3941308811881477</v>
      </c>
      <c r="H162">
        <f>'precos leite (nominal)'!T162*($B$217/$B162)</f>
        <v>6.096205798495232</v>
      </c>
      <c r="I162">
        <f>'precos leite (nominal)'!U162*($B$217/$B162)</f>
        <v>3808.6439516193145</v>
      </c>
    </row>
    <row r="163" spans="1:9" x14ac:dyDescent="0.25">
      <c r="A163" s="1">
        <f>'precos leite (nominal)'!A163</f>
        <v>43252</v>
      </c>
      <c r="B163">
        <v>251.98900000000003</v>
      </c>
      <c r="C163">
        <f>'precos leite (nominal)'!O163*($B$217/$B163)</f>
        <v>18.054817258652069</v>
      </c>
      <c r="D163">
        <f>'precos leite (nominal)'!P163*($B$217/$B163)</f>
        <v>17.727832745533686</v>
      </c>
      <c r="E163">
        <f>'precos leite (nominal)'!Q163*($B$217/$B163)</f>
        <v>10.897333786678896</v>
      </c>
      <c r="F163">
        <f>'precos leite (nominal)'!R163*($B$217/$B163)</f>
        <v>4.2974907129355033</v>
      </c>
      <c r="G163">
        <f>'precos leite (nominal)'!S163*($B$217/$B163)</f>
        <v>1.3641087196927912</v>
      </c>
      <c r="H163">
        <f>'precos leite (nominal)'!T163*($B$217/$B163)</f>
        <v>5.8984809233925368</v>
      </c>
      <c r="I163">
        <f>'precos leite (nominal)'!U163*($B$217/$B163)</f>
        <v>3765.481862303513</v>
      </c>
    </row>
    <row r="164" spans="1:9" x14ac:dyDescent="0.25">
      <c r="A164" s="1">
        <f>'precos leite (nominal)'!A164</f>
        <v>43282</v>
      </c>
      <c r="B164">
        <v>252.006</v>
      </c>
      <c r="C164">
        <f>'precos leite (nominal)'!O164*($B$217/$B164)</f>
        <v>16.897172918785383</v>
      </c>
      <c r="D164">
        <f>'precos leite (nominal)'!P164*($B$217/$B164)</f>
        <v>16.779399135621492</v>
      </c>
      <c r="E164">
        <f>'precos leite (nominal)'!Q164*($B$217/$B164)</f>
        <v>10.01848294759044</v>
      </c>
      <c r="F164">
        <f>'precos leite (nominal)'!R164*($B$217/$B164)</f>
        <v>4.1121277219212091</v>
      </c>
      <c r="G164">
        <f>'precos leite (nominal)'!S164*($B$217/$B164)</f>
        <v>1.2850521812027911</v>
      </c>
      <c r="H164">
        <f>'precos leite (nominal)'!T164*($B$217/$B164)</f>
        <v>5.9753370129509387</v>
      </c>
      <c r="I164">
        <f>'precos leite (nominal)'!U164*($B$217/$B164)</f>
        <v>3461.3714871868133</v>
      </c>
    </row>
    <row r="165" spans="1:9" x14ac:dyDescent="0.25">
      <c r="A165" s="1">
        <f>'precos leite (nominal)'!A165</f>
        <v>43313</v>
      </c>
      <c r="B165">
        <v>252.14599999999999</v>
      </c>
      <c r="C165">
        <f>'precos leite (nominal)'!O165*($B$217/$B165)</f>
        <v>17.724324832162456</v>
      </c>
      <c r="D165">
        <f>'precos leite (nominal)'!P165*($B$217/$B165)</f>
        <v>17.282662477467337</v>
      </c>
      <c r="E165">
        <f>'precos leite (nominal)'!Q165*($B$217/$B165)</f>
        <v>10.144160328608789</v>
      </c>
      <c r="F165">
        <f>'precos leite (nominal)'!R165*($B$217/$B165)</f>
        <v>4.2179266648998057</v>
      </c>
      <c r="G165">
        <f>'precos leite (nominal)'!S165*($B$217/$B165)</f>
        <v>1.2106308031854565</v>
      </c>
      <c r="H165">
        <f>'precos leite (nominal)'!T165*($B$217/$B165)</f>
        <v>6.3364218181564249</v>
      </c>
      <c r="I165">
        <f>'precos leite (nominal)'!U165*($B$217/$B165)</f>
        <v>3437.6735641255468</v>
      </c>
    </row>
    <row r="166" spans="1:9" x14ac:dyDescent="0.25">
      <c r="A166" s="1">
        <f>'precos leite (nominal)'!A166</f>
        <v>43344</v>
      </c>
      <c r="B166">
        <v>252.43899999999999</v>
      </c>
      <c r="C166">
        <f>'precos leite (nominal)'!O166*($B$217/$B166)</f>
        <v>19.034869532837636</v>
      </c>
      <c r="D166">
        <f>'precos leite (nominal)'!P166*($B$217/$B166)</f>
        <v>17.331316468116011</v>
      </c>
      <c r="E166">
        <f>'precos leite (nominal)'!Q166*($B$217/$B166)</f>
        <v>9.8051762030681342</v>
      </c>
      <c r="F166">
        <f>'precos leite (nominal)'!R166*($B$217/$B166)</f>
        <v>4.1425484895673605</v>
      </c>
      <c r="G166">
        <f>'precos leite (nominal)'!S166*($B$217/$B166)</f>
        <v>1.1478098727759354</v>
      </c>
      <c r="H166">
        <f>'precos leite (nominal)'!T166*($B$217/$B166)</f>
        <v>5.91772751405707</v>
      </c>
      <c r="I166">
        <f>'precos leite (nominal)'!U166*($B$217/$B166)</f>
        <v>3285.5431074437793</v>
      </c>
    </row>
    <row r="167" spans="1:9" x14ac:dyDescent="0.25">
      <c r="A167" s="1">
        <f>'precos leite (nominal)'!A167</f>
        <v>43374</v>
      </c>
      <c r="B167">
        <v>252.88499999999999</v>
      </c>
      <c r="C167">
        <f>'precos leite (nominal)'!O167*($B$217/$B167)</f>
        <v>18.406312178331621</v>
      </c>
      <c r="D167">
        <f>'precos leite (nominal)'!P167*($B$217/$B167)</f>
        <v>17.637320122310278</v>
      </c>
      <c r="E167">
        <f>'precos leite (nominal)'!Q167*($B$217/$B167)</f>
        <v>10.089471969382419</v>
      </c>
      <c r="F167">
        <f>'precos leite (nominal)'!R167*($B$217/$B167)</f>
        <v>4.3202107771768352</v>
      </c>
      <c r="G167">
        <f>'precos leite (nominal)'!S167*($B$217/$B167)</f>
        <v>1.3489705778048593</v>
      </c>
      <c r="H167">
        <f>'precos leite (nominal)'!T167*($B$217/$B167)</f>
        <v>6.0014560171080289</v>
      </c>
      <c r="I167">
        <f>'precos leite (nominal)'!U167*($B$217/$B167)</f>
        <v>3216.958605690334</v>
      </c>
    </row>
    <row r="168" spans="1:9" x14ac:dyDescent="0.25">
      <c r="A168" s="1">
        <f>'precos leite (nominal)'!A168</f>
        <v>43405</v>
      </c>
      <c r="B168">
        <v>252.03800000000004</v>
      </c>
      <c r="C168">
        <f>'precos leite (nominal)'!O168*($B$217/$B168)</f>
        <v>17.126255443623581</v>
      </c>
      <c r="D168">
        <f>'precos leite (nominal)'!P168*($B$217/$B168)</f>
        <v>17.705628887310642</v>
      </c>
      <c r="E168">
        <f>'precos leite (nominal)'!Q168*($B$217/$B168)</f>
        <v>10.328711094302106</v>
      </c>
      <c r="F168">
        <f>'precos leite (nominal)'!R168*($B$217/$B168)</f>
        <v>4.3075899642306394</v>
      </c>
      <c r="G168">
        <f>'precos leite (nominal)'!S168*($B$217/$B168)</f>
        <v>1.3165156817811674</v>
      </c>
      <c r="H168">
        <f>'precos leite (nominal)'!T168*($B$217/$B168)</f>
        <v>5.9506060211442033</v>
      </c>
      <c r="I168">
        <f>'precos leite (nominal)'!U168*($B$217/$B168)</f>
        <v>3093.5244645648672</v>
      </c>
    </row>
    <row r="169" spans="1:9" x14ac:dyDescent="0.25">
      <c r="A169" s="1">
        <f>'precos leite (nominal)'!A169</f>
        <v>43435</v>
      </c>
      <c r="B169">
        <v>251.233</v>
      </c>
      <c r="C169">
        <f>'precos leite (nominal)'!O169*($B$217/$B169)</f>
        <v>16.417816350810437</v>
      </c>
      <c r="D169">
        <f>'precos leite (nominal)'!P169*($B$217/$B169)</f>
        <v>17.742806566435394</v>
      </c>
      <c r="E169">
        <f>'precos leite (nominal)'!Q169*($B$217/$B169)</f>
        <v>10.634585359218859</v>
      </c>
      <c r="F169">
        <f>'precos leite (nominal)'!R169*($B$217/$B169)</f>
        <v>4.4431628722927989</v>
      </c>
      <c r="G169">
        <f>'precos leite (nominal)'!S169*($B$217/$B169)</f>
        <v>1.1816413211095509</v>
      </c>
      <c r="H169">
        <f>'precos leite (nominal)'!T169*($B$217/$B169)</f>
        <v>6.115255757027394</v>
      </c>
      <c r="I169">
        <f>'precos leite (nominal)'!U169*($B$217/$B169)</f>
        <v>3154.8259524027494</v>
      </c>
    </row>
    <row r="170" spans="1:9" x14ac:dyDescent="0.25">
      <c r="A170" s="1">
        <f>'precos leite (nominal)'!A170</f>
        <v>43466</v>
      </c>
      <c r="B170">
        <v>251.71199999999999</v>
      </c>
      <c r="C170">
        <f>'precos leite (nominal)'!O170*($B$217/$B170)</f>
        <v>16.525555479883284</v>
      </c>
      <c r="D170">
        <f>'precos leite (nominal)'!P170*($B$217/$B170)</f>
        <v>18.225724751189571</v>
      </c>
      <c r="E170">
        <f>'precos leite (nominal)'!Q170*($B$217/$B170)</f>
        <v>10.710982186841651</v>
      </c>
      <c r="F170">
        <f>'precos leite (nominal)'!R170*($B$217/$B170)</f>
        <v>4.4651902675241857</v>
      </c>
      <c r="G170">
        <f>'precos leite (nominal)'!S170*($B$217/$B170)</f>
        <v>1.2186137311689555</v>
      </c>
      <c r="H170">
        <f>'precos leite (nominal)'!T170*($B$217/$B170)</f>
        <v>6.093489767784499</v>
      </c>
      <c r="I170">
        <f>'precos leite (nominal)'!U170*($B$217/$B170)</f>
        <v>3231.9499149822022</v>
      </c>
    </row>
    <row r="171" spans="1:9" x14ac:dyDescent="0.25">
      <c r="A171" s="1">
        <f>'precos leite (nominal)'!A171</f>
        <v>43497</v>
      </c>
      <c r="B171">
        <v>252.77600000000001</v>
      </c>
      <c r="C171">
        <f>'precos leite (nominal)'!O171*($B$217/$B171)</f>
        <v>16.481979441336033</v>
      </c>
      <c r="D171">
        <f>'precos leite (nominal)'!P171*($B$217/$B171)</f>
        <v>18.632528294241791</v>
      </c>
      <c r="E171">
        <f>'precos leite (nominal)'!Q171*($B$217/$B171)</f>
        <v>10.689092962273234</v>
      </c>
      <c r="F171">
        <f>'precos leite (nominal)'!R171*($B$217/$B171)</f>
        <v>4.3888499865909987</v>
      </c>
      <c r="G171">
        <f>'precos leite (nominal)'!S171*($B$217/$B171)</f>
        <v>1.1680013963892308</v>
      </c>
      <c r="H171">
        <f>'precos leite (nominal)'!T171*($B$217/$B171)</f>
        <v>5.8644169473742513</v>
      </c>
      <c r="I171">
        <f>'precos leite (nominal)'!U171*($B$217/$B171)</f>
        <v>3551.2173881222902</v>
      </c>
    </row>
    <row r="172" spans="1:9" x14ac:dyDescent="0.25">
      <c r="A172" s="1">
        <f>'precos leite (nominal)'!A172</f>
        <v>43525</v>
      </c>
      <c r="B172">
        <v>254.202</v>
      </c>
      <c r="C172">
        <f>'precos leite (nominal)'!O172*($B$217/$B172)</f>
        <v>17.541808983182104</v>
      </c>
      <c r="D172">
        <f>'precos leite (nominal)'!P172*($B$217/$B172)</f>
        <v>18.443612861687424</v>
      </c>
      <c r="E172">
        <f>'precos leite (nominal)'!Q172*($B$217/$B172)</f>
        <v>10.461786763788529</v>
      </c>
      <c r="F172">
        <f>'precos leite (nominal)'!R172*($B$217/$B172)</f>
        <v>4.2806495139223744</v>
      </c>
      <c r="G172">
        <f>'precos leite (nominal)'!S172*($B$217/$B172)</f>
        <v>1.1032085979803838</v>
      </c>
      <c r="H172">
        <f>'precos leite (nominal)'!T172*($B$217/$B172)</f>
        <v>5.2929549465910313</v>
      </c>
      <c r="I172">
        <f>'precos leite (nominal)'!U172*($B$217/$B172)</f>
        <v>3796.3330166560454</v>
      </c>
    </row>
    <row r="173" spans="1:9" x14ac:dyDescent="0.25">
      <c r="A173" s="1">
        <f>'precos leite (nominal)'!A173</f>
        <v>43556</v>
      </c>
      <c r="B173">
        <v>255.54800000000003</v>
      </c>
      <c r="C173">
        <f>'precos leite (nominal)'!O173*($B$217/$B173)</f>
        <v>18.347021336779893</v>
      </c>
      <c r="D173">
        <f>'precos leite (nominal)'!P173*($B$217/$B173)</f>
        <v>18.386841242014359</v>
      </c>
      <c r="E173">
        <f>'precos leite (nominal)'!Q173*($B$217/$B173)</f>
        <v>10.249201163959878</v>
      </c>
      <c r="F173">
        <f>'precos leite (nominal)'!R173*($B$217/$B173)</f>
        <v>4.1544051825693726</v>
      </c>
      <c r="G173">
        <f>'precos leite (nominal)'!S173*($B$217/$B173)</f>
        <v>1.0669798912998916</v>
      </c>
      <c r="H173">
        <f>'precos leite (nominal)'!T173*($B$217/$B173)</f>
        <v>5.2327226857762996</v>
      </c>
      <c r="I173">
        <f>'precos leite (nominal)'!U173*($B$217/$B173)</f>
        <v>3807.1147729585045</v>
      </c>
    </row>
    <row r="174" spans="1:9" x14ac:dyDescent="0.25">
      <c r="A174" s="1">
        <f>'precos leite (nominal)'!A174</f>
        <v>43586</v>
      </c>
      <c r="B174">
        <v>256.09199999999998</v>
      </c>
      <c r="C174">
        <f>'precos leite (nominal)'!O174*($B$217/$B174)</f>
        <v>18.920859849017333</v>
      </c>
      <c r="D174">
        <f>'precos leite (nominal)'!P174*($B$217/$B174)</f>
        <v>18.806545552521605</v>
      </c>
      <c r="E174">
        <f>'precos leite (nominal)'!Q174*($B$217/$B174)</f>
        <v>9.6299258917782407</v>
      </c>
      <c r="F174">
        <f>'precos leite (nominal)'!R174*($B$217/$B174)</f>
        <v>4.4012321135834709</v>
      </c>
      <c r="G174">
        <f>'precos leite (nominal)'!S174*($B$217/$B174)</f>
        <v>1.0631492971098455</v>
      </c>
      <c r="H174">
        <f>'precos leite (nominal)'!T174*($B$217/$B174)</f>
        <v>5.3049472086913374</v>
      </c>
      <c r="I174">
        <f>'precos leite (nominal)'!U174*($B$217/$B174)</f>
        <v>3725.4344395764028</v>
      </c>
    </row>
    <row r="175" spans="1:9" x14ac:dyDescent="0.25">
      <c r="A175" s="1">
        <f>'precos leite (nominal)'!A175</f>
        <v>43617</v>
      </c>
      <c r="B175">
        <v>256.14299999999997</v>
      </c>
      <c r="C175">
        <f>'precos leite (nominal)'!O175*($B$217/$B175)</f>
        <v>18.893444222563179</v>
      </c>
      <c r="D175">
        <f>'precos leite (nominal)'!P175*($B$217/$B175)</f>
        <v>19.400382485564712</v>
      </c>
      <c r="E175">
        <f>'precos leite (nominal)'!Q175*($B$217/$B175)</f>
        <v>10.299826788161301</v>
      </c>
      <c r="F175">
        <f>'precos leite (nominal)'!R175*($B$217/$B175)</f>
        <v>5.0430218403391871</v>
      </c>
      <c r="G175">
        <f>'precos leite (nominal)'!S175*($B$217/$B175)</f>
        <v>1.1668849777272854</v>
      </c>
      <c r="H175">
        <f>'precos leite (nominal)'!T175*($B$217/$B175)</f>
        <v>6.0813762424700268</v>
      </c>
      <c r="I175">
        <f>'precos leite (nominal)'!U175*($B$217/$B175)</f>
        <v>3559.5756432930048</v>
      </c>
    </row>
    <row r="176" spans="1:9" x14ac:dyDescent="0.25">
      <c r="A176" s="1">
        <f>'precos leite (nominal)'!A176</f>
        <v>43647</v>
      </c>
      <c r="B176">
        <v>256.57100000000003</v>
      </c>
      <c r="C176">
        <f>'precos leite (nominal)'!O176*($B$217/$B176)</f>
        <v>19.909522683563008</v>
      </c>
      <c r="D176">
        <f>'precos leite (nominal)'!P176*($B$217/$B176)</f>
        <v>19.547063974927447</v>
      </c>
      <c r="E176">
        <f>'precos leite (nominal)'!Q176*($B$217/$B176)</f>
        <v>10.246600778324341</v>
      </c>
      <c r="F176">
        <f>'precos leite (nominal)'!R176*($B$217/$B176)</f>
        <v>4.9399897015924354</v>
      </c>
      <c r="G176">
        <f>'precos leite (nominal)'!S176*($B$217/$B176)</f>
        <v>1.2129133841562907</v>
      </c>
      <c r="H176">
        <f>'precos leite (nominal)'!T176*($B$217/$B176)</f>
        <v>5.8564774131278918</v>
      </c>
      <c r="I176">
        <f>'precos leite (nominal)'!U176*($B$217/$B176)</f>
        <v>3495.2201749223409</v>
      </c>
    </row>
    <row r="177" spans="1:9" x14ac:dyDescent="0.25">
      <c r="A177" s="1">
        <f>'precos leite (nominal)'!A177</f>
        <v>43678</v>
      </c>
      <c r="B177">
        <v>256.55799999999999</v>
      </c>
      <c r="C177">
        <f>'precos leite (nominal)'!O177*($B$217/$B177)</f>
        <v>20.312563228658561</v>
      </c>
      <c r="D177">
        <f>'precos leite (nominal)'!P177*($B$217/$B177)</f>
        <v>19.241432956148856</v>
      </c>
      <c r="E177">
        <f>'precos leite (nominal)'!Q177*($B$217/$B177)</f>
        <v>9.9057202128315485</v>
      </c>
      <c r="F177">
        <f>'precos leite (nominal)'!R177*($B$217/$B177)</f>
        <v>4.3595580512008985</v>
      </c>
      <c r="G177">
        <f>'precos leite (nominal)'!S177*($B$217/$B177)</f>
        <v>1.094030480348587</v>
      </c>
      <c r="H177">
        <f>'precos leite (nominal)'!T177*($B$217/$B177)</f>
        <v>5.4997307413740932</v>
      </c>
      <c r="I177">
        <f>'precos leite (nominal)'!U177*($B$217/$B177)</f>
        <v>3550.9256834711841</v>
      </c>
    </row>
    <row r="178" spans="1:9" x14ac:dyDescent="0.25">
      <c r="A178" s="1">
        <f>'precos leite (nominal)'!A178</f>
        <v>43709</v>
      </c>
      <c r="B178">
        <v>256.75900000000001</v>
      </c>
      <c r="C178">
        <f>'precos leite (nominal)'!O178*($B$217/$B178)</f>
        <v>20.978506515837804</v>
      </c>
      <c r="D178">
        <f>'precos leite (nominal)'!P178*($B$217/$B178)</f>
        <v>18.933655534956898</v>
      </c>
      <c r="E178">
        <f>'precos leite (nominal)'!Q178*($B$217/$B178)</f>
        <v>9.6418596134507464</v>
      </c>
      <c r="F178">
        <f>'precos leite (nominal)'!R178*($B$217/$B178)</f>
        <v>4.1863671190688549</v>
      </c>
      <c r="G178">
        <f>'precos leite (nominal)'!S178*($B$217/$B178)</f>
        <v>1.1318926401800913</v>
      </c>
      <c r="H178">
        <f>'precos leite (nominal)'!T178*($B$217/$B178)</f>
        <v>5.5383788932423013</v>
      </c>
      <c r="I178">
        <f>'precos leite (nominal)'!U178*($B$217/$B178)</f>
        <v>3588.6036575154135</v>
      </c>
    </row>
    <row r="179" spans="1:9" x14ac:dyDescent="0.25">
      <c r="A179" s="1">
        <f>'precos leite (nominal)'!A179</f>
        <v>43739</v>
      </c>
      <c r="B179">
        <v>257.346</v>
      </c>
      <c r="C179">
        <f>'precos leite (nominal)'!O179*($B$217/$B179)</f>
        <v>21.509034723679406</v>
      </c>
      <c r="D179">
        <f>'precos leite (nominal)'!P179*($B$217/$B179)</f>
        <v>18.948709946919717</v>
      </c>
      <c r="E179">
        <f>'precos leite (nominal)'!Q179*($B$217/$B179)</f>
        <v>10.667769185893869</v>
      </c>
      <c r="F179">
        <f>'precos leite (nominal)'!R179*($B$217/$B179)</f>
        <v>4.4952353197133688</v>
      </c>
      <c r="G179">
        <f>'precos leite (nominal)'!S179*($B$217/$B179)</f>
        <v>1.1225865832296835</v>
      </c>
      <c r="H179">
        <f>'precos leite (nominal)'!T179*($B$217/$B179)</f>
        <v>5.8587612008735324</v>
      </c>
      <c r="I179">
        <f>'precos leite (nominal)'!U179*($B$217/$B179)</f>
        <v>3617.9003714843052</v>
      </c>
    </row>
    <row r="180" spans="1:9" x14ac:dyDescent="0.25">
      <c r="A180" s="1">
        <f>'precos leite (nominal)'!A180</f>
        <v>43770</v>
      </c>
      <c r="B180">
        <v>257.20800000000003</v>
      </c>
      <c r="C180">
        <f>'precos leite (nominal)'!O180*($B$217/$B180)</f>
        <v>23.355912292570096</v>
      </c>
      <c r="D180">
        <f>'precos leite (nominal)'!P180*($B$217/$B180)</f>
        <v>19.28683221975578</v>
      </c>
      <c r="E180">
        <f>'precos leite (nominal)'!Q180*($B$217/$B180)</f>
        <v>10.452163849509974</v>
      </c>
      <c r="F180">
        <f>'precos leite (nominal)'!R180*($B$217/$B180)</f>
        <v>4.3053485899590616</v>
      </c>
      <c r="G180">
        <f>'precos leite (nominal)'!S180*($B$217/$B180)</f>
        <v>1.2683209797962298</v>
      </c>
      <c r="H180">
        <f>'precos leite (nominal)'!T180*($B$217/$B180)</f>
        <v>5.9608118832118082</v>
      </c>
      <c r="I180">
        <f>'precos leite (nominal)'!U180*($B$217/$B180)</f>
        <v>3793.5061798233332</v>
      </c>
    </row>
    <row r="181" spans="1:9" x14ac:dyDescent="0.25">
      <c r="A181" s="1">
        <f>'precos leite (nominal)'!A181</f>
        <v>43800</v>
      </c>
      <c r="B181">
        <v>256.97399999999999</v>
      </c>
      <c r="C181">
        <f>'precos leite (nominal)'!O181*($B$217/$B181)</f>
        <v>22.549325724586929</v>
      </c>
      <c r="D181">
        <f>'precos leite (nominal)'!P181*($B$217/$B181)</f>
        <v>19.321909266598958</v>
      </c>
      <c r="E181">
        <f>'precos leite (nominal)'!Q181*($B$217/$B181)</f>
        <v>10.497908227352923</v>
      </c>
      <c r="F181">
        <f>'precos leite (nominal)'!R181*($B$217/$B181)</f>
        <v>4.3519535301134304</v>
      </c>
      <c r="G181">
        <f>'precos leite (nominal)'!S181*($B$217/$B181)</f>
        <v>1.4878735982096083</v>
      </c>
      <c r="H181">
        <f>'precos leite (nominal)'!T181*($B$217/$B181)</f>
        <v>6.2587161428987512</v>
      </c>
      <c r="I181">
        <f>'precos leite (nominal)'!U181*($B$217/$B181)</f>
        <v>3713.2252873831603</v>
      </c>
    </row>
    <row r="182" spans="1:9" x14ac:dyDescent="0.25">
      <c r="A182" s="1">
        <f>'precos leite (nominal)'!A182</f>
        <v>43831</v>
      </c>
      <c r="B182">
        <v>257.971</v>
      </c>
      <c r="C182">
        <f>'precos leite (nominal)'!O182*($B$217/$B182)</f>
        <v>19.576669287854621</v>
      </c>
      <c r="D182">
        <f>'precos leite (nominal)'!P182*($B$217/$B182)</f>
        <v>19.304930895702373</v>
      </c>
      <c r="E182">
        <f>'precos leite (nominal)'!Q182*($B$217/$B182)</f>
        <v>10.554516380671066</v>
      </c>
      <c r="F182">
        <f>'precos leite (nominal)'!R182*($B$217/$B182)</f>
        <v>4.4379371887685419</v>
      </c>
      <c r="G182">
        <f>'precos leite (nominal)'!S182*($B$217/$B182)</f>
        <v>1.3068644367740856</v>
      </c>
      <c r="H182">
        <f>'precos leite (nominal)'!T182*($B$217/$B182)</f>
        <v>6.4595393400624035</v>
      </c>
      <c r="I182">
        <f>'precos leite (nominal)'!U182*($B$217/$B182)</f>
        <v>3671.8376309740243</v>
      </c>
    </row>
    <row r="183" spans="1:9" x14ac:dyDescent="0.25">
      <c r="A183" s="1">
        <f>'precos leite (nominal)'!A183</f>
        <v>43862</v>
      </c>
      <c r="B183">
        <v>258.678</v>
      </c>
      <c r="C183">
        <f>'precos leite (nominal)'!O183*($B$217/$B183)</f>
        <v>19.507549292129497</v>
      </c>
      <c r="D183">
        <f>'precos leite (nominal)'!P183*($B$217/$B183)</f>
        <v>18.789542973768242</v>
      </c>
      <c r="E183">
        <f>'precos leite (nominal)'!Q183*($B$217/$B183)</f>
        <v>10.174053266541234</v>
      </c>
      <c r="F183">
        <f>'precos leite (nominal)'!R183*($B$217/$B183)</f>
        <v>4.3375300561042742</v>
      </c>
      <c r="G183">
        <f>'precos leite (nominal)'!S183*($B$217/$B183)</f>
        <v>1.186843521789297</v>
      </c>
      <c r="H183">
        <f>'precos leite (nominal)'!T183*($B$217/$B183)</f>
        <v>6.3170649150226748</v>
      </c>
      <c r="I183">
        <f>'precos leite (nominal)'!U183*($B$217/$B183)</f>
        <v>3444.9508365612851</v>
      </c>
    </row>
    <row r="184" spans="1:9" x14ac:dyDescent="0.25">
      <c r="A184" s="1">
        <f>'precos leite (nominal)'!A184</f>
        <v>43891</v>
      </c>
      <c r="B184">
        <v>258.11500000000001</v>
      </c>
      <c r="C184">
        <f>'precos leite (nominal)'!O184*($B$217/$B184)</f>
        <v>18.870025510592825</v>
      </c>
      <c r="D184">
        <f>'precos leite (nominal)'!P184*($B$217/$B184)</f>
        <v>17.69103220399176</v>
      </c>
      <c r="E184">
        <f>'precos leite (nominal)'!Q184*($B$217/$B184)</f>
        <v>9.9944038932611079</v>
      </c>
      <c r="F184">
        <f>'precos leite (nominal)'!R184*($B$217/$B184)</f>
        <v>4.1355883697013134</v>
      </c>
      <c r="G184">
        <f>'precos leite (nominal)'!S184*($B$217/$B184)</f>
        <v>1.320565886241686</v>
      </c>
      <c r="H184">
        <f>'precos leite (nominal)'!T184*($B$217/$B184)</f>
        <v>6.1490253740844905</v>
      </c>
      <c r="I184">
        <f>'precos leite (nominal)'!U184*($B$217/$B184)</f>
        <v>3305.2824380605543</v>
      </c>
    </row>
    <row r="185" spans="1:9" x14ac:dyDescent="0.25">
      <c r="A185" s="1">
        <f>'precos leite (nominal)'!A185</f>
        <v>43922</v>
      </c>
      <c r="B185">
        <v>256.38900000000001</v>
      </c>
      <c r="C185">
        <f>'precos leite (nominal)'!O185*($B$217/$B185)</f>
        <v>15.532844281076615</v>
      </c>
      <c r="D185">
        <f>'precos leite (nominal)'!P185*($B$217/$B185)</f>
        <v>13.131642290574456</v>
      </c>
      <c r="E185">
        <f>'precos leite (nominal)'!Q185*($B$217/$B185)</f>
        <v>9.7663213190373472</v>
      </c>
      <c r="F185">
        <f>'precos leite (nominal)'!R185*($B$217/$B185)</f>
        <v>3.7148072116607045</v>
      </c>
      <c r="G185">
        <f>'precos leite (nominal)'!S185*($B$217/$B185)</f>
        <v>1.3170780339547292</v>
      </c>
      <c r="H185">
        <f>'precos leite (nominal)'!T185*($B$217/$B185)</f>
        <v>6.2662221366008399</v>
      </c>
      <c r="I185">
        <f>'precos leite (nominal)'!U185*($B$217/$B185)</f>
        <v>3199.0393874152169</v>
      </c>
    </row>
    <row r="186" spans="1:9" x14ac:dyDescent="0.25">
      <c r="A186" s="1">
        <f>'precos leite (nominal)'!A186</f>
        <v>43952</v>
      </c>
      <c r="B186">
        <v>256.39400000000001</v>
      </c>
      <c r="C186">
        <f>'precos leite (nominal)'!O186*($B$217/$B186)</f>
        <v>13.833679994461649</v>
      </c>
      <c r="D186">
        <f>'precos leite (nominal)'!P186*($B$217/$B186)</f>
        <v>12.117565138029756</v>
      </c>
      <c r="E186">
        <f>'precos leite (nominal)'!Q186*($B$217/$B186)</f>
        <v>9.7452461606940872</v>
      </c>
      <c r="F186">
        <f>'precos leite (nominal)'!R186*($B$217/$B186)</f>
        <v>3.6892128481945754</v>
      </c>
      <c r="G186">
        <f>'precos leite (nominal)'!S186*($B$217/$B186)</f>
        <v>1.2173707850027693</v>
      </c>
      <c r="H186">
        <f>'precos leite (nominal)'!T186*($B$217/$B186)</f>
        <v>5.9632820795338422</v>
      </c>
      <c r="I186">
        <f>'precos leite (nominal)'!U186*($B$217/$B186)</f>
        <v>3138.2039634312819</v>
      </c>
    </row>
    <row r="187" spans="1:9" x14ac:dyDescent="0.25">
      <c r="A187" s="1">
        <f>'precos leite (nominal)'!A187</f>
        <v>43983</v>
      </c>
      <c r="B187">
        <v>257.79700000000003</v>
      </c>
      <c r="C187">
        <f>'precos leite (nominal)'!O187*($B$217/$B187)</f>
        <v>22.861317135716721</v>
      </c>
      <c r="D187">
        <f>'precos leite (nominal)'!P187*($B$217/$B187)</f>
        <v>15.256054078138293</v>
      </c>
      <c r="E187">
        <f>'precos leite (nominal)'!Q187*($B$217/$B187)</f>
        <v>9.9839682958790323</v>
      </c>
      <c r="F187">
        <f>'precos leite (nominal)'!R187*($B$217/$B187)</f>
        <v>3.7717562435489231</v>
      </c>
      <c r="G187">
        <f>'precos leite (nominal)'!S187*($B$217/$B187)</f>
        <v>1.1134072671079818</v>
      </c>
      <c r="H187">
        <f>'precos leite (nominal)'!T187*($B$217/$B187)</f>
        <v>5.7252721723963917</v>
      </c>
      <c r="I187">
        <f>'precos leite (nominal)'!U187*($B$217/$B187)</f>
        <v>3217.8326939413564</v>
      </c>
    </row>
    <row r="188" spans="1:9" x14ac:dyDescent="0.25">
      <c r="A188" s="1">
        <f>'precos leite (nominal)'!A188</f>
        <v>44013</v>
      </c>
      <c r="B188">
        <v>259.101</v>
      </c>
      <c r="C188">
        <f>'precos leite (nominal)'!O188*($B$217/$B188)</f>
        <v>27.604170069165736</v>
      </c>
      <c r="D188">
        <f>'precos leite (nominal)'!P188*($B$217/$B188)</f>
        <v>15.943105619395178</v>
      </c>
      <c r="E188">
        <f>'precos leite (nominal)'!Q188*($B$217/$B188)</f>
        <v>10.254587831403763</v>
      </c>
      <c r="F188">
        <f>'precos leite (nominal)'!R188*($B$217/$B188)</f>
        <v>3.803800068663993</v>
      </c>
      <c r="G188">
        <f>'precos leite (nominal)'!S188*($B$217/$B188)</f>
        <v>1.18295032044366</v>
      </c>
      <c r="H188">
        <f>'precos leite (nominal)'!T188*($B$217/$B188)</f>
        <v>5.9972787818614792</v>
      </c>
      <c r="I188">
        <f>'precos leite (nominal)'!U188*($B$217/$B188)</f>
        <v>3680.4518739796454</v>
      </c>
    </row>
    <row r="189" spans="1:9" x14ac:dyDescent="0.25">
      <c r="A189" s="1">
        <f>'precos leite (nominal)'!A189</f>
        <v>44044</v>
      </c>
      <c r="B189">
        <v>259.91800000000001</v>
      </c>
      <c r="C189">
        <f>'precos leite (nominal)'!O189*($B$217/$B189)</f>
        <v>22.674762708378662</v>
      </c>
      <c r="D189">
        <f>'precos leite (nominal)'!P189*($B$217/$B189)</f>
        <v>15.131560619817858</v>
      </c>
      <c r="E189">
        <f>'precos leite (nominal)'!Q189*($B$217/$B189)</f>
        <v>9.9024964595477325</v>
      </c>
      <c r="F189">
        <f>'precos leite (nominal)'!R189*($B$217/$B189)</f>
        <v>3.7409777095783361</v>
      </c>
      <c r="G189">
        <f>'precos leite (nominal)'!S189*($B$217/$B189)</f>
        <v>1.1043215677199596</v>
      </c>
      <c r="H189">
        <f>'precos leite (nominal)'!T189*($B$217/$B189)</f>
        <v>5.6785524289478708</v>
      </c>
      <c r="I189">
        <f>'precos leite (nominal)'!U189*($B$217/$B189)</f>
        <v>3390.8336148323706</v>
      </c>
    </row>
    <row r="190" spans="1:9" x14ac:dyDescent="0.25">
      <c r="A190" s="1">
        <f>'precos leite (nominal)'!A190</f>
        <v>44075</v>
      </c>
      <c r="B190">
        <v>260.27999999999997</v>
      </c>
      <c r="C190">
        <f>'precos leite (nominal)'!O190*($B$217/$B190)</f>
        <v>19.114124710019258</v>
      </c>
      <c r="D190">
        <f>'precos leite (nominal)'!P190*($B$217/$B190)</f>
        <v>14.600170029345689</v>
      </c>
      <c r="E190">
        <f>'precos leite (nominal)'!Q190*($B$217/$B190)</f>
        <v>11.383984106859284</v>
      </c>
      <c r="F190">
        <f>'precos leite (nominal)'!R190*($B$217/$B190)</f>
        <v>4.1517740272380665</v>
      </c>
      <c r="G190">
        <f>'precos leite (nominal)'!S190*($B$217/$B190)</f>
        <v>1.3814449781188027</v>
      </c>
      <c r="H190">
        <f>'precos leite (nominal)'!T190*($B$217/$B190)</f>
        <v>6.2558970138385783</v>
      </c>
      <c r="I190">
        <f>'precos leite (nominal)'!U190*($B$217/$B190)</f>
        <v>3346.2071480713084</v>
      </c>
    </row>
    <row r="191" spans="1:9" x14ac:dyDescent="0.25">
      <c r="A191" s="1">
        <f>'precos leite (nominal)'!A191</f>
        <v>44105</v>
      </c>
      <c r="B191">
        <v>260.38799999999998</v>
      </c>
      <c r="C191">
        <f>'precos leite (nominal)'!O191*($B$217/$B191)</f>
        <v>24.108355091073882</v>
      </c>
      <c r="D191">
        <f>'precos leite (nominal)'!P191*($B$217/$B191)</f>
        <v>15.45448560155684</v>
      </c>
      <c r="E191">
        <f>'precos leite (nominal)'!Q191*($B$217/$B191)</f>
        <v>12.02296185753219</v>
      </c>
      <c r="F191">
        <f>'precos leite (nominal)'!R191*($B$217/$B191)</f>
        <v>4.5467398175554807</v>
      </c>
      <c r="G191">
        <f>'precos leite (nominal)'!S191*($B$217/$B191)</f>
        <v>1.2241989776270938</v>
      </c>
      <c r="H191">
        <f>'precos leite (nominal)'!T191*($B$217/$B191)</f>
        <v>6.9096767315418832</v>
      </c>
      <c r="I191">
        <f>'precos leite (nominal)'!U191*($B$217/$B191)</f>
        <v>3463.931068251994</v>
      </c>
    </row>
    <row r="192" spans="1:9" x14ac:dyDescent="0.25">
      <c r="A192" s="1">
        <f>'precos leite (nominal)'!A192</f>
        <v>44136</v>
      </c>
      <c r="B192">
        <v>260.22899999999998</v>
      </c>
      <c r="C192">
        <f>'precos leite (nominal)'!O192*($B$217/$B192)</f>
        <v>26.360473716368436</v>
      </c>
      <c r="D192">
        <f>'precos leite (nominal)'!P192*($B$217/$B192)</f>
        <v>15.342427192163344</v>
      </c>
      <c r="E192">
        <f>'precos leite (nominal)'!Q192*($B$217/$B192)</f>
        <v>12.994001558040683</v>
      </c>
      <c r="F192">
        <f>'precos leite (nominal)'!R192*($B$217/$B192)</f>
        <v>4.7339182457920161</v>
      </c>
      <c r="G192">
        <f>'precos leite (nominal)'!S192*($B$217/$B192)</f>
        <v>1.2697615806402096</v>
      </c>
      <c r="H192">
        <f>'precos leite (nominal)'!T192*($B$217/$B192)</f>
        <v>6.8269268929329661</v>
      </c>
      <c r="I192">
        <f>'precos leite (nominal)'!U192*($B$217/$B192)</f>
        <v>3434.1129044034296</v>
      </c>
    </row>
    <row r="193" spans="1:9" x14ac:dyDescent="0.25">
      <c r="A193" s="1">
        <f>'precos leite (nominal)'!A193</f>
        <v>44166</v>
      </c>
      <c r="B193">
        <v>260.47399999999999</v>
      </c>
      <c r="C193">
        <f>'precos leite (nominal)'!O193*($B$217/$B193)</f>
        <v>18.236373216799862</v>
      </c>
      <c r="D193">
        <f>'precos leite (nominal)'!P193*($B$217/$B193)</f>
        <v>15.390338828094517</v>
      </c>
      <c r="E193">
        <f>'precos leite (nominal)'!Q193*($B$217/$B193)</f>
        <v>13.758077249203728</v>
      </c>
      <c r="F193">
        <f>'precos leite (nominal)'!R193*($B$217/$B193)</f>
        <v>4.9619146410180885</v>
      </c>
      <c r="G193">
        <f>'precos leite (nominal)'!S193*($B$217/$B193)</f>
        <v>1.3812842354798598</v>
      </c>
      <c r="H193">
        <f>'precos leite (nominal)'!T193*($B$217/$B193)</f>
        <v>6.8366977126315884</v>
      </c>
      <c r="I193">
        <f>'precos leite (nominal)'!U193*($B$217/$B193)</f>
        <v>3641.6809815950928</v>
      </c>
    </row>
    <row r="194" spans="1:9" x14ac:dyDescent="0.25">
      <c r="A194" s="1">
        <f>'precos leite (nominal)'!A194</f>
        <v>44197</v>
      </c>
      <c r="B194">
        <v>261.58199999999999</v>
      </c>
      <c r="C194">
        <f>'precos leite (nominal)'!O194*($B$217/$B194)</f>
        <v>18.445389844545076</v>
      </c>
      <c r="D194">
        <f>'precos leite (nominal)'!P194*($B$217/$B194)</f>
        <v>15.654813998146508</v>
      </c>
      <c r="E194">
        <f>'precos leite (nominal)'!Q194*($B$217/$B194)</f>
        <v>15.572852402829106</v>
      </c>
      <c r="F194">
        <f>'precos leite (nominal)'!R194*($B$217/$B194)</f>
        <v>5.8477881394945506</v>
      </c>
      <c r="G194">
        <f>'precos leite (nominal)'!S194*($B$217/$B194)</f>
        <v>1.4114712327300813</v>
      </c>
      <c r="H194">
        <f>'precos leite (nominal)'!T194*($B$217/$B194)</f>
        <v>7.4332747374376735</v>
      </c>
      <c r="I194">
        <f>'precos leite (nominal)'!U194*($B$217/$B194)</f>
        <v>3793.0452821677341</v>
      </c>
    </row>
    <row r="195" spans="1:9" x14ac:dyDescent="0.25">
      <c r="A195" s="1">
        <f>'precos leite (nominal)'!A195</f>
        <v>44228</v>
      </c>
      <c r="B195">
        <v>263.01400000000001</v>
      </c>
      <c r="C195">
        <f>'precos leite (nominal)'!O195*($B$217/$B195)</f>
        <v>17.668489035804775</v>
      </c>
      <c r="D195">
        <f>'precos leite (nominal)'!P195*($B$217/$B195)</f>
        <v>15.1098870402336</v>
      </c>
      <c r="E195">
        <f>'precos leite (nominal)'!Q195*($B$217/$B195)</f>
        <v>15.595712581639638</v>
      </c>
      <c r="F195">
        <f>'precos leite (nominal)'!R195*($B$217/$B195)</f>
        <v>6.2061540280225227</v>
      </c>
      <c r="G195">
        <f>'precos leite (nominal)'!S195*($B$217/$B195)</f>
        <v>1.4363925084236058</v>
      </c>
      <c r="H195">
        <f>'precos leite (nominal)'!T195*($B$217/$B195)</f>
        <v>7.3558322575784434</v>
      </c>
      <c r="I195">
        <f>'precos leite (nominal)'!U195*($B$217/$B195)</f>
        <v>3990.747984898142</v>
      </c>
    </row>
    <row r="196" spans="1:9" x14ac:dyDescent="0.25">
      <c r="A196" s="1">
        <f>'precos leite (nominal)'!A196</f>
        <v>44256</v>
      </c>
      <c r="B196">
        <v>264.87700000000001</v>
      </c>
      <c r="C196">
        <f>'precos leite (nominal)'!O196*($B$217/$B196)</f>
        <v>18.24870317330226</v>
      </c>
      <c r="D196">
        <f>'precos leite (nominal)'!P196*($B$217/$B196)</f>
        <v>16.016454843437593</v>
      </c>
      <c r="E196">
        <f>'precos leite (nominal)'!Q196*($B$217/$B196)</f>
        <v>15.853859278162089</v>
      </c>
      <c r="F196">
        <f>'precos leite (nominal)'!R196*($B$217/$B196)</f>
        <v>6.194221167626452</v>
      </c>
      <c r="G196">
        <f>'precos leite (nominal)'!S196*($B$217/$B196)</f>
        <v>1.4472101459397644</v>
      </c>
      <c r="H196">
        <f>'precos leite (nominal)'!T196*($B$217/$B196)</f>
        <v>7.1239998532542836</v>
      </c>
      <c r="I196">
        <f>'precos leite (nominal)'!U196*($B$217/$B196)</f>
        <v>4732.4687666350801</v>
      </c>
    </row>
    <row r="197" spans="1:9" x14ac:dyDescent="0.25">
      <c r="A197" s="1">
        <f>'precos leite (nominal)'!A197</f>
        <v>44287</v>
      </c>
      <c r="B197">
        <v>267.05399999999997</v>
      </c>
      <c r="C197">
        <f>'precos leite (nominal)'!O197*($B$217/$B197)</f>
        <v>19.587181345880822</v>
      </c>
      <c r="D197">
        <f>'precos leite (nominal)'!P197*($B$217/$B197)</f>
        <v>17.177086405210719</v>
      </c>
      <c r="E197">
        <f>'precos leite (nominal)'!Q197*($B$217/$B197)</f>
        <v>16.287192983441553</v>
      </c>
      <c r="F197">
        <f>'precos leite (nominal)'!R197*($B$217/$B197)</f>
        <v>6.8468606269037089</v>
      </c>
      <c r="G197">
        <f>'precos leite (nominal)'!S197*($B$217/$B197)</f>
        <v>1.4722536485397821</v>
      </c>
      <c r="H197">
        <f>'precos leite (nominal)'!T197*($B$217/$B197)</f>
        <v>7.4221292260491651</v>
      </c>
      <c r="I197">
        <f>'precos leite (nominal)'!U197*($B$217/$B197)</f>
        <v>4546.6329918293686</v>
      </c>
    </row>
    <row r="198" spans="1:9" x14ac:dyDescent="0.25">
      <c r="A198" s="1">
        <f>'precos leite (nominal)'!A198</f>
        <v>44317</v>
      </c>
      <c r="B198">
        <v>269.19499999999999</v>
      </c>
      <c r="C198">
        <f>'precos leite (nominal)'!O198*($B$217/$B198)</f>
        <v>20.742548559594344</v>
      </c>
      <c r="D198">
        <f>'precos leite (nominal)'!P198*($B$217/$B198)</f>
        <v>17.794920336558999</v>
      </c>
      <c r="E198">
        <f>'precos leite (nominal)'!Q198*($B$217/$B198)</f>
        <v>17.334474016512196</v>
      </c>
      <c r="F198">
        <f>'precos leite (nominal)'!R198*($B$217/$B198)</f>
        <v>7.6889436221883773</v>
      </c>
      <c r="G198">
        <f>'precos leite (nominal)'!S198*($B$217/$B198)</f>
        <v>1.6454237366964466</v>
      </c>
      <c r="H198">
        <f>'precos leite (nominal)'!T198*($B$217/$B198)</f>
        <v>7.8278630746299154</v>
      </c>
      <c r="I198">
        <f>'precos leite (nominal)'!U198*($B$217/$B198)</f>
        <v>4541.3430524341093</v>
      </c>
    </row>
    <row r="199" spans="1:9" x14ac:dyDescent="0.25">
      <c r="A199" s="1">
        <f>'precos leite (nominal)'!A199</f>
        <v>44348</v>
      </c>
      <c r="B199">
        <v>271.69600000000003</v>
      </c>
      <c r="C199">
        <f>'precos leite (nominal)'!O199*($B$217/$B199)</f>
        <v>18.98269541559818</v>
      </c>
      <c r="D199">
        <f>'precos leite (nominal)'!P199*($B$217/$B199)</f>
        <v>17.955852252651354</v>
      </c>
      <c r="E199">
        <f>'precos leite (nominal)'!Q199*($B$217/$B199)</f>
        <v>15.975529600512738</v>
      </c>
      <c r="F199">
        <f>'precos leite (nominal)'!R199*($B$217/$B199)</f>
        <v>7.3453050819498795</v>
      </c>
      <c r="G199">
        <f>'precos leite (nominal)'!S199*($B$217/$B199)</f>
        <v>1.7073253740979222</v>
      </c>
      <c r="H199">
        <f>'precos leite (nominal)'!T199*($B$217/$B199)</f>
        <v>7.2874582596658835</v>
      </c>
      <c r="I199">
        <f>'precos leite (nominal)'!U199*($B$217/$B199)</f>
        <v>4401.7707713768332</v>
      </c>
    </row>
    <row r="200" spans="1:9" x14ac:dyDescent="0.25">
      <c r="A200" s="1">
        <f>'precos leite (nominal)'!A200</f>
        <v>44378</v>
      </c>
      <c r="B200">
        <v>273.00299999999999</v>
      </c>
      <c r="C200">
        <f>'precos leite (nominal)'!O200*($B$217/$B200)</f>
        <v>18.164315199396906</v>
      </c>
      <c r="D200">
        <f>'precos leite (nominal)'!P200*($B$217/$B200)</f>
        <v>17.375350159242974</v>
      </c>
      <c r="E200">
        <f>'precos leite (nominal)'!Q200*($B$217/$B200)</f>
        <v>15.491204316959363</v>
      </c>
      <c r="F200">
        <f>'precos leite (nominal)'!R200*($B$217/$B200)</f>
        <v>6.5782030997217369</v>
      </c>
      <c r="G200">
        <f>'precos leite (nominal)'!S200*($B$217/$B200)</f>
        <v>1.840737234267267</v>
      </c>
      <c r="H200">
        <f>'precos leite (nominal)'!T200*($B$217/$B200)</f>
        <v>7.2308853007545881</v>
      </c>
      <c r="I200">
        <f>'precos leite (nominal)'!U200*($B$217/$B200)</f>
        <v>4127.9334256400116</v>
      </c>
    </row>
    <row r="201" spans="1:9" x14ac:dyDescent="0.25">
      <c r="A201" s="1">
        <f>'precos leite (nominal)'!A201</f>
        <v>44409</v>
      </c>
      <c r="B201">
        <v>273.56700000000001</v>
      </c>
      <c r="C201">
        <f>'precos leite (nominal)'!O201*($B$217/$B201)</f>
        <v>17.471573214406181</v>
      </c>
      <c r="D201">
        <f>'precos leite (nominal)'!P201*($B$217/$B201)</f>
        <v>17.092839176508861</v>
      </c>
      <c r="E201">
        <f>'precos leite (nominal)'!Q201*($B$217/$B201)</f>
        <v>14.882571002217505</v>
      </c>
      <c r="F201">
        <f>'precos leite (nominal)'!R201*($B$217/$B201)</f>
        <v>5.9911976906438413</v>
      </c>
      <c r="G201">
        <f>'precos leite (nominal)'!S201*($B$217/$B201)</f>
        <v>1.9737073435890891</v>
      </c>
      <c r="H201">
        <f>'precos leite (nominal)'!T201*($B$217/$B201)</f>
        <v>7.8736488705442618</v>
      </c>
      <c r="I201">
        <f>'precos leite (nominal)'!U201*($B$217/$B201)</f>
        <v>3878.5718854978854</v>
      </c>
    </row>
    <row r="202" spans="1:9" x14ac:dyDescent="0.25">
      <c r="A202" s="1">
        <f>'precos leite (nominal)'!A202</f>
        <v>44440</v>
      </c>
      <c r="B202">
        <v>274.31</v>
      </c>
      <c r="C202">
        <f>'precos leite (nominal)'!O202*($B$217/$B202)</f>
        <v>18.115379575766738</v>
      </c>
      <c r="D202">
        <f>'precos leite (nominal)'!P202*($B$217/$B202)</f>
        <v>17.778421150210661</v>
      </c>
      <c r="E202">
        <f>'precos leite (nominal)'!Q202*($B$217/$B202)</f>
        <v>13.82341027226756</v>
      </c>
      <c r="F202">
        <f>'precos leite (nominal)'!R202*($B$217/$B202)</f>
        <v>5.6110791032391232</v>
      </c>
      <c r="G202">
        <f>'precos leite (nominal)'!S202*($B$217/$B202)</f>
        <v>2.0460950267424236</v>
      </c>
      <c r="H202">
        <f>'precos leite (nominal)'!T202*($B$217/$B202)</f>
        <v>7.614667906574244</v>
      </c>
      <c r="I202">
        <f>'precos leite (nominal)'!U202*($B$217/$B202)</f>
        <v>4040.1006088002628</v>
      </c>
    </row>
    <row r="203" spans="1:9" x14ac:dyDescent="0.25">
      <c r="A203" s="1">
        <f>'precos leite (nominal)'!A203</f>
        <v>44470</v>
      </c>
      <c r="B203">
        <v>276.589</v>
      </c>
      <c r="C203">
        <f>'precos leite (nominal)'!O203*($B$217/$B203)</f>
        <v>19.285980575614261</v>
      </c>
      <c r="D203">
        <f>'precos leite (nominal)'!P203*($B$217/$B203)</f>
        <v>18.217517936618705</v>
      </c>
      <c r="E203">
        <f>'precos leite (nominal)'!Q203*($B$217/$B203)</f>
        <v>13.200827800799161</v>
      </c>
      <c r="F203">
        <f>'precos leite (nominal)'!R203*($B$217/$B203)</f>
        <v>5.7582522615212648</v>
      </c>
      <c r="G203">
        <f>'precos leite (nominal)'!S203*($B$217/$B203)</f>
        <v>2.1758365309607575</v>
      </c>
      <c r="H203">
        <f>'precos leite (nominal)'!T203*($B$217/$B203)</f>
        <v>8.000184269456712</v>
      </c>
      <c r="I203">
        <f>'precos leite (nominal)'!U203*($B$217/$B203)</f>
        <v>4051.8801253845968</v>
      </c>
    </row>
    <row r="204" spans="1:9" x14ac:dyDescent="0.25">
      <c r="A204" s="1">
        <f>'precos leite (nominal)'!A204</f>
        <v>44501</v>
      </c>
      <c r="B204">
        <v>277.94799999999998</v>
      </c>
      <c r="C204">
        <f>'precos leite (nominal)'!O204*($B$217/$B204)</f>
        <v>19.201344811328191</v>
      </c>
      <c r="D204">
        <f>'precos leite (nominal)'!P204*($B$217/$B204)</f>
        <v>19.773388477255427</v>
      </c>
      <c r="E204">
        <f>'precos leite (nominal)'!Q204*($B$217/$B204)</f>
        <v>13.210522179294246</v>
      </c>
      <c r="F204">
        <f>'precos leite (nominal)'!R204*($B$217/$B204)</f>
        <v>6.0960786665645594</v>
      </c>
      <c r="G204">
        <f>'precos leite (nominal)'!S204*($B$217/$B204)</f>
        <v>2.3640149417294234</v>
      </c>
      <c r="H204">
        <f>'precos leite (nominal)'!T204*($B$217/$B204)</f>
        <v>8.6116724676832348</v>
      </c>
      <c r="I204">
        <f>'precos leite (nominal)'!U204*($B$217/$B204)</f>
        <v>4222.1398894757303</v>
      </c>
    </row>
    <row r="205" spans="1:9" x14ac:dyDescent="0.25">
      <c r="A205" s="1">
        <f>'precos leite (nominal)'!A205</f>
        <v>44531</v>
      </c>
      <c r="B205">
        <v>278.80200000000002</v>
      </c>
      <c r="C205">
        <f>'precos leite (nominal)'!O205*($B$217/$B205)</f>
        <v>19.698119652076009</v>
      </c>
      <c r="D205">
        <f>'precos leite (nominal)'!P205*($B$217/$B205)</f>
        <v>20.960364696434166</v>
      </c>
      <c r="E205">
        <f>'precos leite (nominal)'!Q205*($B$217/$B205)</f>
        <v>13.708918994312741</v>
      </c>
      <c r="F205">
        <f>'precos leite (nominal)'!R205*($B$217/$B205)</f>
        <v>6.3001995873671737</v>
      </c>
      <c r="G205">
        <f>'precos leite (nominal)'!S205*($B$217/$B205)</f>
        <v>2.5026162438713122</v>
      </c>
      <c r="H205">
        <f>'precos leite (nominal)'!T205*($B$217/$B205)</f>
        <v>8.392408767819866</v>
      </c>
      <c r="I205">
        <f>'precos leite (nominal)'!U205*($B$217/$B205)</f>
        <v>4191.6420524243013</v>
      </c>
    </row>
    <row r="206" spans="1:9" x14ac:dyDescent="0.25">
      <c r="A206" s="1">
        <f>'precos leite (nominal)'!A206</f>
        <v>44562</v>
      </c>
      <c r="B206">
        <v>281.14800000000002</v>
      </c>
      <c r="C206">
        <f>'precos leite (nominal)'!O206*($B$217/$B206)</f>
        <v>21.259430565040478</v>
      </c>
      <c r="D206">
        <f>'precos leite (nominal)'!P206*($B$217/$B206)</f>
        <v>23.673727444264237</v>
      </c>
      <c r="E206">
        <f>'precos leite (nominal)'!Q206*($B$217/$B206)</f>
        <v>14.780310715352769</v>
      </c>
      <c r="F206">
        <f>'precos leite (nominal)'!R206*($B$217/$B206)</f>
        <v>6.4329346776430922</v>
      </c>
      <c r="G206">
        <f>'precos leite (nominal)'!S206*($B$217/$B206)</f>
        <v>2.4938937243017913</v>
      </c>
      <c r="H206">
        <f>'precos leite (nominal)'!T206*($B$217/$B206)</f>
        <v>8.1524746116813933</v>
      </c>
      <c r="I206">
        <f>'precos leite (nominal)'!U206*($B$217/$B206)</f>
        <v>4195.1971132641884</v>
      </c>
    </row>
    <row r="207" spans="1:9" x14ac:dyDescent="0.25">
      <c r="A207" s="1">
        <f>'precos leite (nominal)'!A207</f>
        <v>44593</v>
      </c>
      <c r="B207">
        <v>283.71600000000001</v>
      </c>
      <c r="C207">
        <f>'precos leite (nominal)'!O207*($B$217/$B207)</f>
        <v>21.708901104588655</v>
      </c>
      <c r="D207">
        <f>'precos leite (nominal)'!P207*($B$217/$B207)</f>
        <v>24.804824179257086</v>
      </c>
      <c r="E207">
        <f>'precos leite (nominal)'!Q207*($B$217/$B207)</f>
        <v>16.617943838018896</v>
      </c>
      <c r="F207">
        <f>'precos leite (nominal)'!R207*($B$217/$B207)</f>
        <v>6.8035428478886599</v>
      </c>
      <c r="G207">
        <f>'precos leite (nominal)'!S207*($B$217/$B207)</f>
        <v>2.5754853570212171</v>
      </c>
      <c r="H207">
        <f>'precos leite (nominal)'!T207*($B$217/$B207)</f>
        <v>8.4307882057372421</v>
      </c>
      <c r="I207">
        <f>'precos leite (nominal)'!U207*($B$217/$B207)</f>
        <v>4616.9886770573394</v>
      </c>
    </row>
    <row r="208" spans="1:9" x14ac:dyDescent="0.25">
      <c r="A208" s="1">
        <f>'precos leite (nominal)'!A208</f>
        <v>44621</v>
      </c>
      <c r="B208">
        <v>287.50400000000002</v>
      </c>
      <c r="C208">
        <f>'precos leite (nominal)'!O208*($B$217/$B208)</f>
        <v>23.237142536542404</v>
      </c>
      <c r="D208">
        <f>'precos leite (nominal)'!P208*($B$217/$B208)</f>
        <v>25.598020419224419</v>
      </c>
      <c r="E208">
        <f>'precos leite (nominal)'!Q208*($B$217/$B208)</f>
        <v>17.327654243222629</v>
      </c>
      <c r="F208">
        <f>'precos leite (nominal)'!R208*($B$217/$B208)</f>
        <v>7.7167268474298734</v>
      </c>
      <c r="G208">
        <f>'precos leite (nominal)'!S208*($B$217/$B208)</f>
        <v>2.3028882586435095</v>
      </c>
      <c r="H208">
        <f>'precos leite (nominal)'!T208*($B$217/$B208)</f>
        <v>11.6477456147302</v>
      </c>
      <c r="I208">
        <f>'precos leite (nominal)'!U208*($B$217/$B208)</f>
        <v>4827.6586430101843</v>
      </c>
    </row>
    <row r="209" spans="1:9" x14ac:dyDescent="0.25">
      <c r="A209" s="1">
        <f>'precos leite (nominal)'!A209</f>
        <v>44652</v>
      </c>
      <c r="B209">
        <v>289.10899999999998</v>
      </c>
      <c r="C209">
        <f>'precos leite (nominal)'!O209*($B$217/$B209)</f>
        <v>24.787064965116965</v>
      </c>
      <c r="D209">
        <f>'precos leite (nominal)'!P209*($B$217/$B209)</f>
        <v>25.888370099551079</v>
      </c>
      <c r="E209">
        <f>'precos leite (nominal)'!Q209*($B$217/$B209)</f>
        <v>17.233771400040972</v>
      </c>
      <c r="F209">
        <f>'precos leite (nominal)'!R209*($B$217/$B209)</f>
        <v>8.0573217435100428</v>
      </c>
      <c r="G209">
        <f>'precos leite (nominal)'!S209*($B$217/$B209)</f>
        <v>2.3108301804471298</v>
      </c>
      <c r="H209">
        <f>'precos leite (nominal)'!T209*($B$217/$B209)</f>
        <v>10.951883568231283</v>
      </c>
      <c r="I209">
        <f>'precos leite (nominal)'!U209*($B$217/$B209)</f>
        <v>4485.6939476114558</v>
      </c>
    </row>
    <row r="210" spans="1:9" x14ac:dyDescent="0.25">
      <c r="A210" s="1">
        <f>'precos leite (nominal)'!A210</f>
        <v>44683</v>
      </c>
      <c r="B210">
        <v>292.29599999999999</v>
      </c>
      <c r="C210">
        <f>'precos leite (nominal)'!O210*($B$217/$B210)</f>
        <v>25.324045419711524</v>
      </c>
      <c r="D210">
        <f>'precos leite (nominal)'!P210*($B$217/$B210)</f>
        <v>25.233143053291059</v>
      </c>
      <c r="E210">
        <f>'precos leite (nominal)'!Q210*($B$217/$B210)</f>
        <v>17.028479199005059</v>
      </c>
      <c r="F210">
        <f>'precos leite (nominal)'!R210*($B$217/$B210)</f>
        <v>8.0116172064489124</v>
      </c>
      <c r="G210">
        <f>'precos leite (nominal)'!S210*($B$217/$B210)</f>
        <v>2.2169539895630921</v>
      </c>
      <c r="H210">
        <f>'precos leite (nominal)'!T210*($B$217/$B210)</f>
        <v>11.584974724740871</v>
      </c>
      <c r="I210">
        <f>'precos leite (nominal)'!U210*($B$217/$B210)</f>
        <v>3985.4401873443367</v>
      </c>
    </row>
    <row r="211" spans="1:9" x14ac:dyDescent="0.25">
      <c r="A211" s="1">
        <f>'precos leite (nominal)'!A211</f>
        <v>44715</v>
      </c>
      <c r="B211">
        <v>296.31099999999998</v>
      </c>
      <c r="C211">
        <f>'precos leite (nominal)'!O211*($B$217/$B211)</f>
        <v>24.245701921292156</v>
      </c>
      <c r="D211">
        <f>'precos leite (nominal)'!P211*($B$217/$B211)</f>
        <v>25.794237621958022</v>
      </c>
      <c r="E211">
        <f>'precos leite (nominal)'!Q211*($B$217/$B211)</f>
        <v>16.918829292955714</v>
      </c>
      <c r="F211">
        <f>'precos leite (nominal)'!R211*($B$217/$B211)</f>
        <v>7.5815396412046816</v>
      </c>
      <c r="G211">
        <f>'precos leite (nominal)'!S211*($B$217/$B211)</f>
        <v>2.3170691610335084</v>
      </c>
      <c r="H211">
        <f>'precos leite (nominal)'!T211*($B$217/$B211)</f>
        <v>10.090898673606448</v>
      </c>
      <c r="I211">
        <f>'precos leite (nominal)'!U211*($B$217/$B211)</f>
        <v>4148.2927582843704</v>
      </c>
    </row>
    <row r="212" spans="1:9" x14ac:dyDescent="0.25">
      <c r="A212" s="1">
        <f>'precos leite (nominal)'!A212</f>
        <v>44746</v>
      </c>
      <c r="B212">
        <v>296.27600000000001</v>
      </c>
      <c r="C212">
        <f>'precos leite (nominal)'!O212*($B$217/$B212)</f>
        <v>22.586490624673587</v>
      </c>
      <c r="D212">
        <f>'precos leite (nominal)'!P212*($B$217/$B212)</f>
        <v>25.806353325597549</v>
      </c>
      <c r="E212">
        <f>'precos leite (nominal)'!Q212*($B$217/$B212)</f>
        <v>15.485736426152432</v>
      </c>
      <c r="F212">
        <f>'precos leite (nominal)'!R212*($B$217/$B212)</f>
        <v>6.6678890802210757</v>
      </c>
      <c r="G212">
        <f>'precos leite (nominal)'!S212*($B$217/$B212)</f>
        <v>2.1627175054945211</v>
      </c>
      <c r="H212">
        <f>'precos leite (nominal)'!T212*($B$217/$B212)</f>
        <v>8.0806321794720599</v>
      </c>
      <c r="I212">
        <f>'precos leite (nominal)'!U212*($B$217/$B212)</f>
        <v>3865.7860339683275</v>
      </c>
    </row>
    <row r="213" spans="1:9" x14ac:dyDescent="0.25">
      <c r="A213" s="1">
        <f>'precos leite (nominal)'!A213</f>
        <v>44778</v>
      </c>
      <c r="B213">
        <v>296.17099999999999</v>
      </c>
      <c r="C213">
        <f>'precos leite (nominal)'!O213*($B$217/$B213)</f>
        <v>20.312407858386159</v>
      </c>
      <c r="D213">
        <f>'precos leite (nominal)'!P213*($B$217/$B213)</f>
        <v>24.783577516102994</v>
      </c>
      <c r="E213">
        <f>'precos leite (nominal)'!Q213*($B$217/$B213)</f>
        <v>15.731768177623005</v>
      </c>
      <c r="F213">
        <f>'precos leite (nominal)'!R213*($B$217/$B213)</f>
        <v>6.3341207066334917</v>
      </c>
      <c r="G213">
        <f>'precos leite (nominal)'!S213*($B$217/$B213)</f>
        <v>2.2469566402077059</v>
      </c>
      <c r="H213">
        <f>'precos leite (nominal)'!T213*($B$217/$B213)</f>
        <v>7.8598387293298391</v>
      </c>
      <c r="I213">
        <f>'precos leite (nominal)'!U213*($B$217/$B213)</f>
        <v>3487.8565372706985</v>
      </c>
    </row>
    <row r="214" spans="1:9" x14ac:dyDescent="0.25">
      <c r="A214" s="1">
        <f>'precos leite (nominal)'!A214</f>
        <v>44810</v>
      </c>
      <c r="B214">
        <v>296.80799999999999</v>
      </c>
      <c r="C214">
        <f>'precos leite (nominal)'!O214*($B$217/$B214)</f>
        <v>19.839264709846098</v>
      </c>
      <c r="D214">
        <f>'precos leite (nominal)'!P214*($B$217/$B214)</f>
        <v>24.553589985782054</v>
      </c>
      <c r="E214">
        <f>'precos leite (nominal)'!Q214*($B$217/$B214)</f>
        <v>14.583959483908792</v>
      </c>
      <c r="F214">
        <f>'precos leite (nominal)'!R214*($B$217/$B214)</f>
        <v>6.7971230825146227</v>
      </c>
      <c r="G214">
        <f>'precos leite (nominal)'!S214*($B$217/$B214)</f>
        <v>2.2565163681571931</v>
      </c>
      <c r="H214">
        <f>'precos leite (nominal)'!T214*($B$217/$B214)</f>
        <v>8.5478081979764706</v>
      </c>
      <c r="I214">
        <f>'precos leite (nominal)'!U214*($B$217/$B214)</f>
        <v>3671.363930554433</v>
      </c>
    </row>
    <row r="215" spans="1:9" x14ac:dyDescent="0.25">
      <c r="A215" s="1">
        <f>'precos leite (nominal)'!A215</f>
        <v>44835</v>
      </c>
      <c r="B215">
        <v>298.012</v>
      </c>
      <c r="C215">
        <f>'precos leite (nominal)'!O215*($B$217/$B215)</f>
        <v>21.561732581238335</v>
      </c>
      <c r="D215">
        <f>'precos leite (nominal)'!P215*($B$217/$B215)</f>
        <v>24.653836318831523</v>
      </c>
      <c r="E215">
        <f>'precos leite (nominal)'!Q215*($B$217/$B215)</f>
        <v>12.446034105046426</v>
      </c>
      <c r="F215">
        <f>'precos leite (nominal)'!R215*($B$217/$B215)</f>
        <v>6.827526297279177</v>
      </c>
      <c r="G215">
        <f>'precos leite (nominal)'!S215*($B$217/$B215)</f>
        <v>1.9854910288048488</v>
      </c>
      <c r="H215">
        <f>'precos leite (nominal)'!T215*($B$217/$B215)</f>
        <v>8.662277268876359</v>
      </c>
      <c r="I215">
        <f>'precos leite (nominal)'!U215*($B$217/$B215)</f>
        <v>3482.7426714360499</v>
      </c>
    </row>
    <row r="216" spans="1:9" x14ac:dyDescent="0.25">
      <c r="A216" s="1">
        <f>'precos leite (nominal)'!A216</f>
        <v>44866</v>
      </c>
      <c r="B216">
        <v>297.71100000000001</v>
      </c>
      <c r="C216">
        <f>'precos leite (nominal)'!O216*($B$217/$B216)</f>
        <v>20.883189259046528</v>
      </c>
      <c r="D216">
        <f>'precos leite (nominal)'!P216*($B$217/$B216)</f>
        <v>23.022600842763627</v>
      </c>
      <c r="E216">
        <f>'precos leite (nominal)'!Q216*($B$217/$B216)</f>
        <v>14.375847963213287</v>
      </c>
      <c r="F216">
        <f>'precos leite (nominal)'!R216*($B$217/$B216)</f>
        <v>6.6618654316562358</v>
      </c>
      <c r="G216">
        <f>'precos leite (nominal)'!S216*($B$217/$B216)</f>
        <v>1.6465246896518853</v>
      </c>
      <c r="H216">
        <f>'precos leite (nominal)'!T216*($B$217/$B216)</f>
        <v>8.0960203143636758</v>
      </c>
      <c r="I216">
        <f>'precos leite (nominal)'!U216*($B$217/$B216)</f>
        <v>3327.752034691362</v>
      </c>
    </row>
    <row r="217" spans="1:9" x14ac:dyDescent="0.25">
      <c r="A217" s="1">
        <f>'precos leite (nominal)'!A217</f>
        <v>44897</v>
      </c>
      <c r="B217">
        <v>296.79700000000003</v>
      </c>
      <c r="C217">
        <f>'precos leite (nominal)'!O217*($B$217/$B217)</f>
        <v>20.552380952380947</v>
      </c>
      <c r="D217">
        <f>'precos leite (nominal)'!P217*($B$217/$B217)</f>
        <v>21.955714285714283</v>
      </c>
      <c r="E217">
        <f>'precos leite (nominal)'!Q217*($B$217/$B217)</f>
        <v>14.744880952380951</v>
      </c>
      <c r="F217">
        <f>'precos leite (nominal)'!R217*($B$217/$B217)</f>
        <v>6.5090476190476192</v>
      </c>
      <c r="G217">
        <f>'precos leite (nominal)'!S217*($B$217/$B217)</f>
        <v>1.6441428571428576</v>
      </c>
      <c r="H217">
        <f>'precos leite (nominal)'!T217*($B$217/$B217)</f>
        <v>7.4740000000000002</v>
      </c>
      <c r="I217">
        <f>'precos leite (nominal)'!U217*($B$217/$B217)</f>
        <v>3323</v>
      </c>
    </row>
    <row r="218" spans="1:9" x14ac:dyDescent="0.25">
      <c r="A218" s="1">
        <f>'precos leite (nominal)'!A218</f>
        <v>44928</v>
      </c>
      <c r="B218">
        <v>297.79700000000003</v>
      </c>
      <c r="C218">
        <f>'precos leite (nominal)'!O218*($B$217/$B218)</f>
        <v>19.507274018878633</v>
      </c>
      <c r="D218">
        <f>'precos leite (nominal)'!P218*($B$217/$B218)</f>
        <v>19.992140355678536</v>
      </c>
      <c r="E218">
        <f>'precos leite (nominal)'!Q218*($B$217/$B218)</f>
        <v>15.050789280953133</v>
      </c>
      <c r="F218">
        <f>'precos leite (nominal)'!R218*($B$217/$B218)</f>
        <v>6.6813634401118884</v>
      </c>
      <c r="G218">
        <f>'precos leite (nominal)'!S218*($B$217/$B218)</f>
        <v>1.5876258023922334</v>
      </c>
      <c r="H218">
        <f>'precos leite (nominal)'!T218*($B$217/$B218)</f>
        <v>7.4212455506603492</v>
      </c>
      <c r="I218">
        <f>'precos leite (nominal)'!U218*($B$217/$B218)</f>
        <v>3202.2107710957462</v>
      </c>
    </row>
    <row r="219" spans="1:9" x14ac:dyDescent="0.25">
      <c r="A219" s="1">
        <f>'precos leite (nominal)'!A219</f>
        <v>44959</v>
      </c>
      <c r="B219">
        <v>298.79700000000003</v>
      </c>
      <c r="C219">
        <f>'precos leite (nominal)'!O219*($B$217/$B219)</f>
        <v>17.769084552585284</v>
      </c>
      <c r="D219">
        <f>'precos leite (nominal)'!P219*($B$217/$B219)</f>
        <v>18.727333168751795</v>
      </c>
      <c r="E219">
        <f>'precos leite (nominal)'!Q219*($B$217/$B219)</f>
        <v>15.173802256698483</v>
      </c>
      <c r="F219">
        <f>'precos leite (nominal)'!R219*($B$217/$B219)</f>
        <v>6.6660014513462142</v>
      </c>
      <c r="G219">
        <f>'precos leite (nominal)'!S219*($B$217/$B219)</f>
        <v>1.8141436100869746</v>
      </c>
      <c r="H219">
        <f>'precos leite (nominal)'!T219*($B$217/$B219)</f>
        <v>7.4677043492651149</v>
      </c>
      <c r="I219">
        <f>'precos leite (nominal)'!U219*($B$217/$B219)</f>
        <v>3274.4348520902154</v>
      </c>
    </row>
    <row r="220" spans="1:9" x14ac:dyDescent="0.25">
      <c r="A220" s="1">
        <f>'precos leite (nominal)'!A220</f>
        <v>44990</v>
      </c>
      <c r="B220">
        <v>299.79700000000003</v>
      </c>
      <c r="C220">
        <f>'precos leite (nominal)'!O220*($B$217/$B220)</f>
        <v>17.744982977611954</v>
      </c>
      <c r="D220">
        <f>'precos leite (nominal)'!P220*($B$217/$B220)</f>
        <v>18.213292817995256</v>
      </c>
      <c r="E220">
        <f>'precos leite (nominal)'!Q220*($B$217/$B220)</f>
        <v>14.74853173328445</v>
      </c>
      <c r="F220">
        <f>'precos leite (nominal)'!R220*($B$217/$B220)</f>
        <v>6.3098079298151166</v>
      </c>
      <c r="G220">
        <f>'precos leite (nominal)'!S220*($B$217/$B220)</f>
        <v>1.778953267290577</v>
      </c>
      <c r="H220">
        <f>'precos leite (nominal)'!T220*($B$217/$B220)</f>
        <v>6.8002850098856751</v>
      </c>
      <c r="I220">
        <f>'precos leite (nominal)'!U220*($B$217/$B220)</f>
        <v>3219.9529765141078</v>
      </c>
    </row>
    <row r="221" spans="1:9" x14ac:dyDescent="0.25">
      <c r="A221" s="1">
        <f>'precos leite (nominal)'!A221</f>
        <v>45021</v>
      </c>
      <c r="B221">
        <v>300.79700000000003</v>
      </c>
      <c r="C221">
        <f>'precos leite (nominal)'!O221*($B$217/$B221)</f>
        <v>18.304360641544751</v>
      </c>
      <c r="D221">
        <f>'precos leite (nominal)'!P221*($B$217/$B221)</f>
        <v>17.796988089361896</v>
      </c>
      <c r="E221">
        <f>'precos leite (nominal)'!Q221*($B$217/$B221)</f>
        <v>14.681736198464323</v>
      </c>
      <c r="F221">
        <f>'precos leite (nominal)'!R221*($B$217/$B221)</f>
        <v>6.4597821664304815</v>
      </c>
      <c r="G221">
        <f>'precos leite (nominal)'!S221*($B$217/$B221)</f>
        <v>1.8900276714860851</v>
      </c>
      <c r="H221">
        <f>'precos leite (nominal)'!T221*($B$217/$B221)</f>
        <v>6.5752003340073903</v>
      </c>
      <c r="I221">
        <f>'precos leite (nominal)'!U221*($B$217/$B221)</f>
        <v>3030.1618267469421</v>
      </c>
    </row>
    <row r="222" spans="1:9" x14ac:dyDescent="0.25">
      <c r="A222" s="1">
        <f>'precos leite (nominal)'!A222</f>
        <v>45052</v>
      </c>
      <c r="B222">
        <v>301.79700000000003</v>
      </c>
      <c r="C222">
        <f>'precos leite (nominal)'!O222*($B$217/$B222)</f>
        <v>16.26222833481415</v>
      </c>
      <c r="D222">
        <f>'precos leite (nominal)'!P222*($B$217/$B222)</f>
        <v>17.745338313975481</v>
      </c>
      <c r="E222">
        <f>'precos leite (nominal)'!Q222*($B$217/$B222)</f>
        <v>13.593965030814626</v>
      </c>
      <c r="F222">
        <f>'precos leite (nominal)'!R222*($B$217/$B222)</f>
        <v>5.9738845750462666</v>
      </c>
      <c r="G222">
        <f>'precos leite (nominal)'!S222*($B$217/$B222)</f>
        <v>1.8412667559414342</v>
      </c>
      <c r="H222">
        <f>'precos leite (nominal)'!T222*($B$217/$B222)</f>
        <v>6.1017308094356082</v>
      </c>
      <c r="I222">
        <f>'precos leite (nominal)'!U222*($B$217/$B222)</f>
        <v>3183.3712362945953</v>
      </c>
    </row>
    <row r="223" spans="1:9" x14ac:dyDescent="0.25">
      <c r="A223" s="1">
        <f>'precos leite (nominal)'!A223</f>
        <v>45083</v>
      </c>
      <c r="B223">
        <v>302.79700000000003</v>
      </c>
      <c r="C223">
        <f>'precos leite (nominal)'!O223*($B$217/$B223)</f>
        <v>14.703261255890913</v>
      </c>
      <c r="D223">
        <f>'precos leite (nominal)'!P223*($B$217/$B223)</f>
        <v>17.755066457065304</v>
      </c>
      <c r="E223">
        <f>'precos leite (nominal)'!Q223*($B$217/$B223)</f>
        <v>14.056584370882142</v>
      </c>
      <c r="F223">
        <f>'precos leite (nominal)'!R223*($B$217/$B223)</f>
        <v>6.0321794391126735</v>
      </c>
      <c r="G223">
        <f>'precos leite (nominal)'!S223*($B$217/$B223)</f>
        <v>1.7381371023325858</v>
      </c>
      <c r="H223">
        <f>'precos leite (nominal)'!T223*($B$217/$B223)</f>
        <v>6.4863725449723741</v>
      </c>
      <c r="I223">
        <f>'precos leite (nominal)'!U223*($B$217/$B223)</f>
        <v>3109.6361010842247</v>
      </c>
    </row>
    <row r="224" spans="1:9" x14ac:dyDescent="0.25">
      <c r="A224" s="1">
        <f>'precos leite (nominal)'!A224</f>
        <v>45114</v>
      </c>
      <c r="B224">
        <v>303.79700000000003</v>
      </c>
      <c r="C224">
        <f>'precos leite (nominal)'!O224*($B$217/$B224)</f>
        <v>13.550411590634535</v>
      </c>
      <c r="D224">
        <f>'precos leite (nominal)'!P224*($B$217/$B224)</f>
        <v>17.766475124836653</v>
      </c>
      <c r="E224">
        <f>'precos leite (nominal)'!Q224*($B$217/$B224)</f>
        <v>14.741812234814695</v>
      </c>
      <c r="F224">
        <f>'precos leite (nominal)'!R224*($B$217/$B224)</f>
        <v>5.3595932217895506</v>
      </c>
      <c r="G224">
        <f>'precos leite (nominal)'!S224*($B$217/$B224)</f>
        <v>1.5651604649650919</v>
      </c>
      <c r="H224">
        <f>'precos leite (nominal)'!T224*($B$217/$B224)</f>
        <v>6.6190145874547808</v>
      </c>
      <c r="I224">
        <f>'precos leite (nominal)'!U224*($B$217/$B224)</f>
        <v>3052.5062015095605</v>
      </c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precos infla e deflacionados</vt:lpstr>
      <vt:lpstr>precos leite (nominal)</vt:lpstr>
      <vt:lpstr>precos infla USA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Embrapa</dc:creator>
  <cp:lastModifiedBy>Embrapa</cp:lastModifiedBy>
  <dcterms:created xsi:type="dcterms:W3CDTF">2022-05-03T12:42:29Z</dcterms:created>
  <dcterms:modified xsi:type="dcterms:W3CDTF">2023-08-31T18:29:53Z</dcterms:modified>
</cp:coreProperties>
</file>