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G:\SKRIPSI\DOKUMENT\"/>
    </mc:Choice>
  </mc:AlternateContent>
  <xr:revisionPtr revIDLastSave="0" documentId="13_ncr:1_{F8DB38A3-5812-4978-B9AD-27FBF1710C51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Form Responses 1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7" i="2" l="1"/>
  <c r="C27" i="2"/>
  <c r="D27" i="2"/>
  <c r="E27" i="2"/>
  <c r="F27" i="2"/>
  <c r="G27" i="2"/>
  <c r="H27" i="2"/>
  <c r="I27" i="2"/>
  <c r="K27" i="2"/>
  <c r="L27" i="2"/>
  <c r="B27" i="2"/>
  <c r="M12" i="2"/>
  <c r="M13" i="2"/>
  <c r="M14" i="2"/>
  <c r="M15" i="2"/>
  <c r="M16" i="2"/>
  <c r="M17" i="2"/>
  <c r="M18" i="2"/>
  <c r="M19" i="2"/>
  <c r="M20" i="2"/>
  <c r="M21" i="2"/>
  <c r="M3" i="2"/>
  <c r="M4" i="2"/>
  <c r="M5" i="2"/>
  <c r="M6" i="2"/>
  <c r="M7" i="2"/>
  <c r="M8" i="2"/>
  <c r="M9" i="2"/>
  <c r="M10" i="2"/>
  <c r="M11" i="2"/>
  <c r="M2" i="2"/>
  <c r="M27" i="2" l="1"/>
  <c r="M26" i="2"/>
  <c r="F24" i="2"/>
  <c r="F26" i="2" s="1"/>
  <c r="E24" i="2"/>
  <c r="E26" i="2" s="1"/>
  <c r="L24" i="2"/>
  <c r="L26" i="2" s="1"/>
  <c r="J24" i="2"/>
  <c r="J26" i="2" s="1"/>
  <c r="D24" i="2"/>
  <c r="D26" i="2" s="1"/>
  <c r="K24" i="2"/>
  <c r="K26" i="2" s="1"/>
  <c r="C24" i="2"/>
  <c r="C26" i="2" s="1"/>
  <c r="I24" i="2"/>
  <c r="I26" i="2" s="1"/>
  <c r="H24" i="2"/>
  <c r="H26" i="2" s="1"/>
  <c r="G24" i="2"/>
  <c r="G26" i="2" s="1"/>
  <c r="B24" i="2"/>
  <c r="B26" i="2" s="1"/>
  <c r="E31" i="2" l="1"/>
  <c r="F31" i="2" s="1"/>
</calcChain>
</file>

<file path=xl/sharedStrings.xml><?xml version="1.0" encoding="utf-8"?>
<sst xmlns="http://schemas.openxmlformats.org/spreadsheetml/2006/main" count="54" uniqueCount="54">
  <si>
    <t>rHitung</t>
  </si>
  <si>
    <t>rTabel</t>
  </si>
  <si>
    <t>Keterangan</t>
  </si>
  <si>
    <t>Varians</t>
  </si>
  <si>
    <t>Uji Relibilitas</t>
  </si>
  <si>
    <t xml:space="preserve">0,80 &lt; 𝑟11 ≤ 1,00 </t>
  </si>
  <si>
    <t>Reliabilitas sangat tinggi</t>
  </si>
  <si>
    <t xml:space="preserve">0,60 &lt; 𝑟11 ≤ 0,80 </t>
  </si>
  <si>
    <t xml:space="preserve">Reliabilitas tinggi </t>
  </si>
  <si>
    <t xml:space="preserve">0,40 &lt; 𝑟11 ≤ 0,60 </t>
  </si>
  <si>
    <t xml:space="preserve">Reliabilitas sedang </t>
  </si>
  <si>
    <t xml:space="preserve">0,20 &lt; 𝑟11 ≤ 0,40 </t>
  </si>
  <si>
    <t>Reliabilitas rendah</t>
  </si>
  <si>
    <t xml:space="preserve">0,00 &lt; 𝑟11 ≤ 0,20 </t>
  </si>
  <si>
    <t>Tidak reliable</t>
  </si>
  <si>
    <t>Nilai r</t>
  </si>
  <si>
    <t>Nilai Acuan</t>
  </si>
  <si>
    <t>Kesimpulan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</si>
  <si>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</si>
  <si>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</si>
  <si>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</si>
  <si>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</si>
  <si>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</si>
  <si>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</si>
  <si>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</si>
  <si>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</si>
  <si>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</si>
  <si>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</si>
  <si>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</si>
  <si>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</si>
  <si>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</si>
  <si>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</si>
  <si>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</si>
  <si>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</si>
  <si>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</si>
  <si>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</si>
  <si>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</si>
  <si>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R20</t>
  </si>
  <si>
    <t>Responden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</si>
  <si>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</si>
  <si>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</si>
  <si>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</si>
  <si>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</si>
  <si>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</si>
  <si>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</si>
  <si>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</si>
  <si>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</si>
  <si>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</si>
  <si>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</si>
  <si>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</si>
  <si>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TOTAL</t>
  </si>
  <si>
    <t>Uji validitas</t>
  </si>
  <si>
    <t>total varian</t>
  </si>
  <si>
    <t>varian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</si>
</sst>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"/>
  </numFmts>
  <fonts count="5" x14ac:knownFonts="1">
    <font>
      <sz val="10"/>
      <color rgb="FF000000"/>
      <name val="Arial"/>
      <scheme val="minor"/>
    </font>
    <font>
      <sz val="12"/>
      <color rgb="FF000000"/>
      <name val="Times New Roman"/>
      <family val="1"/>
    </font>
    <font>
      <sz val="12"/>
      <color theme="1"/>
      <name val="Times New Roman"/>
      <family val="1"/>
    </font>
    <font>
      <sz val="8"/>
      <name val="Arial"/>
      <family val="2"/>
      <scheme val="minor"/>
    </font>
    <font>
      <sz val="10"/>
      <color rgb="FF00000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 applyAlignment="1">
      <alignment vertical="center" wrapText="1"/>
    </xf>
    <xf numFmtId="0" fontId="1" fillId="2" borderId="1" xfId="0" applyFont="1" applyFill="1" applyBorder="1"/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1" fillId="2" borderId="0" xfId="0" applyFont="1" applyFill="1"/>
    <xf numFmtId="0" fontId="1" fillId="2" borderId="5" xfId="0" applyFont="1" applyFill="1" applyBorder="1"/>
    <xf numFmtId="0" fontId="4" fillId="0" borderId="0" xfId="0" applyFont="1"/>
    <xf numFmtId="0" fontId="4" fillId="3" borderId="0" xfId="0" applyFont="1" applyFill="1"/>
    <xf numFmtId="0" fontId="0" fillId="3" borderId="0" xfId="0" applyFill="1"/>
    <xf numFmtId="165" fontId="0" fillId="3" borderId="0" xfId="0" applyNumberFormat="1" applyFill="1"/>
    <xf numFmtId="2" fontId="0" fillId="3" borderId="0" xfId="0" applyNumberFormat="1" applyFill="1"/>
    <xf numFmtId="165" fontId="1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F6905-84EA-4998-A96D-B168CF5C9440}">
  <dimension ref="A1:N34"/>
  <sheetViews>
    <sheetView tabSelected="1" workbookViewId="0">
      <selection activeCell="H34" sqref="H34"/>
    </sheetView>
  </sheetViews>
  <sheetFormatPr defaultRowHeight="12.75" x14ac:dyDescent="0.2"/>
  <cols>
    <col min="1" max="1" width="10.42578125" bestFit="1" customWidth="1"/>
    <col min="2" max="13" width="12" bestFit="1" customWidth="1"/>
    <col min="14" max="14" width="9.85546875" bestFit="1" customWidth="1"/>
  </cols>
  <sheetData>
    <row r="1" spans="1:13" x14ac:dyDescent="0.2">
      <c r="A1" s="9" t="s">
        <v>38</v>
      </c>
      <c r="B1" s="9" t="s">
        <v>39</v>
      </c>
      <c r="C1" s="9" t="s">
        <v>40</v>
      </c>
      <c r="D1" s="9" t="s">
        <v>41</v>
      </c>
      <c r="E1" s="9" t="s">
        <v>42</v>
      </c>
      <c r="F1" s="9" t="s">
        <v>43</v>
      </c>
      <c r="G1" s="9" t="s">
        <v>44</v>
      </c>
      <c r="H1" s="9" t="s">
        <v>45</v>
      </c>
      <c r="I1" s="9" t="s">
        <v>46</v>
      </c>
      <c r="J1" s="9" t="s">
        <v>47</v>
      </c>
      <c r="K1" s="9" t="s">
        <v>48</v>
      </c>
      <c r="L1" s="9" t="s">
        <v>49</v>
      </c>
      <c r="M1" s="9" t="s">
        <v>50</v>
      </c>
    </row>
    <row r="2" spans="1:13" ht="15.75" x14ac:dyDescent="0.2">
      <c r="A2" s="9" t="s">
        <v>18</v>
      </c>
      <c r="B2" s="1">
        <v>4</v>
      </c>
      <c r="C2" s="1">
        <v>4</v>
      </c>
      <c r="D2" s="1">
        <v>4</v>
      </c>
      <c r="E2" s="1">
        <v>4</v>
      </c>
      <c r="F2" s="1">
        <v>3</v>
      </c>
      <c r="G2" s="1">
        <v>4</v>
      </c>
      <c r="H2" s="1">
        <v>4</v>
      </c>
      <c r="I2" s="1">
        <v>3</v>
      </c>
      <c r="J2" s="1">
        <v>4</v>
      </c>
      <c r="K2" s="1">
        <v>3</v>
      </c>
      <c r="L2" s="1">
        <v>3</v>
      </c>
      <c r="M2">
        <f>SUM(B2:L2)</f>
        <v>40</v>
      </c>
    </row>
    <row r="3" spans="1:13" ht="15.75" x14ac:dyDescent="0.2">
      <c r="A3" s="9" t="s">
        <v>19</v>
      </c>
      <c r="B3" s="1">
        <v>4</v>
      </c>
      <c r="C3" s="1">
        <v>4</v>
      </c>
      <c r="D3" s="1">
        <v>3</v>
      </c>
      <c r="E3" s="1">
        <v>4</v>
      </c>
      <c r="F3" s="1">
        <v>3</v>
      </c>
      <c r="G3" s="1">
        <v>3</v>
      </c>
      <c r="H3" s="1">
        <v>3</v>
      </c>
      <c r="I3" s="1">
        <v>3</v>
      </c>
      <c r="J3" s="1">
        <v>4</v>
      </c>
      <c r="K3" s="1">
        <v>3</v>
      </c>
      <c r="L3" s="1">
        <v>4</v>
      </c>
      <c r="M3">
        <f t="shared" ref="M3:M21" si="0">SUM(B3:L3)</f>
        <v>38</v>
      </c>
    </row>
    <row r="4" spans="1:13" ht="15.75" x14ac:dyDescent="0.2">
      <c r="A4" s="9" t="s">
        <v>20</v>
      </c>
      <c r="B4" s="1">
        <v>4</v>
      </c>
      <c r="C4" s="1">
        <v>4</v>
      </c>
      <c r="D4" s="1">
        <v>4</v>
      </c>
      <c r="E4" s="1">
        <v>3</v>
      </c>
      <c r="F4" s="1">
        <v>4</v>
      </c>
      <c r="G4" s="1">
        <v>4</v>
      </c>
      <c r="H4" s="1">
        <v>4</v>
      </c>
      <c r="I4" s="1">
        <v>4</v>
      </c>
      <c r="J4" s="1">
        <v>4</v>
      </c>
      <c r="K4" s="1">
        <v>4</v>
      </c>
      <c r="L4" s="1">
        <v>4</v>
      </c>
      <c r="M4">
        <f t="shared" si="0"/>
        <v>43</v>
      </c>
    </row>
    <row r="5" spans="1:13" ht="15.75" x14ac:dyDescent="0.2">
      <c r="A5" s="9" t="s">
        <v>21</v>
      </c>
      <c r="B5" s="1">
        <v>4</v>
      </c>
      <c r="C5" s="1">
        <v>4</v>
      </c>
      <c r="D5" s="1">
        <v>3</v>
      </c>
      <c r="E5" s="1">
        <v>4</v>
      </c>
      <c r="F5" s="1">
        <v>4</v>
      </c>
      <c r="G5" s="1">
        <v>4</v>
      </c>
      <c r="H5" s="1">
        <v>4</v>
      </c>
      <c r="I5" s="1">
        <v>4</v>
      </c>
      <c r="J5" s="1">
        <v>4</v>
      </c>
      <c r="K5" s="1">
        <v>3</v>
      </c>
      <c r="L5" s="1">
        <v>4</v>
      </c>
      <c r="M5">
        <f t="shared" si="0"/>
        <v>42</v>
      </c>
    </row>
    <row r="6" spans="1:13" ht="15.75" x14ac:dyDescent="0.2">
      <c r="A6" s="9" t="s">
        <v>22</v>
      </c>
      <c r="B6" s="1">
        <v>3</v>
      </c>
      <c r="C6" s="1">
        <v>3</v>
      </c>
      <c r="D6" s="1">
        <v>3</v>
      </c>
      <c r="E6" s="1">
        <v>3</v>
      </c>
      <c r="F6" s="1">
        <v>4</v>
      </c>
      <c r="G6" s="1">
        <v>3</v>
      </c>
      <c r="H6" s="1">
        <v>3</v>
      </c>
      <c r="I6" s="1">
        <v>3</v>
      </c>
      <c r="J6" s="1">
        <v>3</v>
      </c>
      <c r="K6" s="1">
        <v>3</v>
      </c>
      <c r="L6" s="1">
        <v>3</v>
      </c>
      <c r="M6">
        <f t="shared" si="0"/>
        <v>34</v>
      </c>
    </row>
    <row r="7" spans="1:13" ht="15.75" x14ac:dyDescent="0.2">
      <c r="A7" s="9" t="s">
        <v>23</v>
      </c>
      <c r="B7" s="1">
        <v>3</v>
      </c>
      <c r="C7" s="1">
        <v>3</v>
      </c>
      <c r="D7" s="1">
        <v>3</v>
      </c>
      <c r="E7" s="1">
        <v>3</v>
      </c>
      <c r="F7" s="1">
        <v>3</v>
      </c>
      <c r="G7" s="1">
        <v>3</v>
      </c>
      <c r="H7" s="1">
        <v>3</v>
      </c>
      <c r="I7" s="1">
        <v>3</v>
      </c>
      <c r="J7" s="1">
        <v>3</v>
      </c>
      <c r="K7" s="1">
        <v>3</v>
      </c>
      <c r="L7" s="1">
        <v>3</v>
      </c>
      <c r="M7">
        <f t="shared" si="0"/>
        <v>33</v>
      </c>
    </row>
    <row r="8" spans="1:13" ht="15.75" x14ac:dyDescent="0.2">
      <c r="A8" s="9" t="s">
        <v>24</v>
      </c>
      <c r="B8" s="1">
        <v>4</v>
      </c>
      <c r="C8" s="1">
        <v>3</v>
      </c>
      <c r="D8" s="1">
        <v>4</v>
      </c>
      <c r="E8" s="1">
        <v>4</v>
      </c>
      <c r="F8" s="1">
        <v>4</v>
      </c>
      <c r="G8" s="1">
        <v>4</v>
      </c>
      <c r="H8" s="1">
        <v>4</v>
      </c>
      <c r="I8" s="1">
        <v>4</v>
      </c>
      <c r="J8" s="1">
        <v>4</v>
      </c>
      <c r="K8" s="1">
        <v>4</v>
      </c>
      <c r="L8" s="1">
        <v>4</v>
      </c>
      <c r="M8">
        <f t="shared" si="0"/>
        <v>43</v>
      </c>
    </row>
    <row r="9" spans="1:13" ht="15.75" x14ac:dyDescent="0.2">
      <c r="A9" s="9" t="s">
        <v>25</v>
      </c>
      <c r="B9" s="1">
        <v>4</v>
      </c>
      <c r="C9" s="1">
        <v>4</v>
      </c>
      <c r="D9" s="1">
        <v>3</v>
      </c>
      <c r="E9" s="1">
        <v>3</v>
      </c>
      <c r="F9" s="1">
        <v>2</v>
      </c>
      <c r="G9" s="1">
        <v>4</v>
      </c>
      <c r="H9" s="1">
        <v>4</v>
      </c>
      <c r="I9" s="1">
        <v>4</v>
      </c>
      <c r="J9" s="1">
        <v>3</v>
      </c>
      <c r="K9" s="1">
        <v>3</v>
      </c>
      <c r="L9" s="1">
        <v>3</v>
      </c>
      <c r="M9">
        <f t="shared" si="0"/>
        <v>37</v>
      </c>
    </row>
    <row r="10" spans="1:13" ht="15.75" x14ac:dyDescent="0.2">
      <c r="A10" s="9" t="s">
        <v>26</v>
      </c>
      <c r="B10" s="1">
        <v>4</v>
      </c>
      <c r="C10" s="1">
        <v>4</v>
      </c>
      <c r="D10" s="1">
        <v>4</v>
      </c>
      <c r="E10" s="1">
        <v>4</v>
      </c>
      <c r="F10" s="1">
        <v>4</v>
      </c>
      <c r="G10" s="1">
        <v>4</v>
      </c>
      <c r="H10" s="1">
        <v>4</v>
      </c>
      <c r="I10" s="1">
        <v>4</v>
      </c>
      <c r="J10" s="1">
        <v>4</v>
      </c>
      <c r="K10" s="1">
        <v>4</v>
      </c>
      <c r="L10" s="1">
        <v>4</v>
      </c>
      <c r="M10">
        <f t="shared" si="0"/>
        <v>44</v>
      </c>
    </row>
    <row r="11" spans="1:13" ht="15.75" x14ac:dyDescent="0.2">
      <c r="A11" s="9" t="s">
        <v>27</v>
      </c>
      <c r="B11" s="1">
        <v>4</v>
      </c>
      <c r="C11" s="1">
        <v>4</v>
      </c>
      <c r="D11" s="1">
        <v>4</v>
      </c>
      <c r="E11" s="1">
        <v>3</v>
      </c>
      <c r="F11" s="1">
        <v>4</v>
      </c>
      <c r="G11" s="1">
        <v>3</v>
      </c>
      <c r="H11" s="1">
        <v>4</v>
      </c>
      <c r="I11" s="1">
        <v>3</v>
      </c>
      <c r="J11" s="1">
        <v>4</v>
      </c>
      <c r="K11" s="1">
        <v>3</v>
      </c>
      <c r="L11" s="1">
        <v>4</v>
      </c>
      <c r="M11">
        <f t="shared" si="0"/>
        <v>40</v>
      </c>
    </row>
    <row r="12" spans="1:13" ht="15.75" x14ac:dyDescent="0.2">
      <c r="A12" s="9" t="s">
        <v>28</v>
      </c>
      <c r="B12" s="1">
        <v>4</v>
      </c>
      <c r="C12" s="1">
        <v>4</v>
      </c>
      <c r="D12" s="1">
        <v>4</v>
      </c>
      <c r="E12" s="1">
        <v>3</v>
      </c>
      <c r="F12" s="1">
        <v>4</v>
      </c>
      <c r="G12" s="1">
        <v>4</v>
      </c>
      <c r="H12" s="1">
        <v>4</v>
      </c>
      <c r="I12" s="1">
        <v>4</v>
      </c>
      <c r="J12" s="1">
        <v>4</v>
      </c>
      <c r="K12" s="1">
        <v>3</v>
      </c>
      <c r="L12" s="1">
        <v>4</v>
      </c>
      <c r="M12">
        <f t="shared" si="0"/>
        <v>42</v>
      </c>
    </row>
    <row r="13" spans="1:13" ht="15.75" x14ac:dyDescent="0.2">
      <c r="A13" s="9" t="s">
        <v>29</v>
      </c>
      <c r="B13" s="1">
        <v>4</v>
      </c>
      <c r="C13" s="1">
        <v>4</v>
      </c>
      <c r="D13" s="1">
        <v>3</v>
      </c>
      <c r="E13" s="1">
        <v>4</v>
      </c>
      <c r="F13" s="1">
        <v>4</v>
      </c>
      <c r="G13" s="1">
        <v>4</v>
      </c>
      <c r="H13" s="1">
        <v>4</v>
      </c>
      <c r="I13" s="1">
        <v>4</v>
      </c>
      <c r="J13" s="1">
        <v>4</v>
      </c>
      <c r="K13" s="1">
        <v>4</v>
      </c>
      <c r="L13" s="1">
        <v>4</v>
      </c>
      <c r="M13">
        <f t="shared" si="0"/>
        <v>43</v>
      </c>
    </row>
    <row r="14" spans="1:13" ht="15.75" x14ac:dyDescent="0.2">
      <c r="A14" s="9" t="s">
        <v>30</v>
      </c>
      <c r="B14" s="1">
        <v>3</v>
      </c>
      <c r="C14" s="1">
        <v>3</v>
      </c>
      <c r="D14" s="1">
        <v>3</v>
      </c>
      <c r="E14" s="1">
        <v>3</v>
      </c>
      <c r="F14" s="1">
        <v>3</v>
      </c>
      <c r="G14" s="1">
        <v>3</v>
      </c>
      <c r="H14" s="1">
        <v>3</v>
      </c>
      <c r="I14" s="1">
        <v>3</v>
      </c>
      <c r="J14" s="1">
        <v>3</v>
      </c>
      <c r="K14" s="1">
        <v>3</v>
      </c>
      <c r="L14" s="1">
        <v>3</v>
      </c>
      <c r="M14">
        <f t="shared" si="0"/>
        <v>33</v>
      </c>
    </row>
    <row r="15" spans="1:13" ht="15.75" x14ac:dyDescent="0.2">
      <c r="A15" s="9" t="s">
        <v>31</v>
      </c>
      <c r="B15" s="1">
        <v>4</v>
      </c>
      <c r="C15" s="1">
        <v>4</v>
      </c>
      <c r="D15" s="1">
        <v>4</v>
      </c>
      <c r="E15" s="1">
        <v>3</v>
      </c>
      <c r="F15" s="1">
        <v>4</v>
      </c>
      <c r="G15" s="1">
        <v>3</v>
      </c>
      <c r="H15" s="1">
        <v>4</v>
      </c>
      <c r="I15" s="1">
        <v>3</v>
      </c>
      <c r="J15" s="1">
        <v>4</v>
      </c>
      <c r="K15" s="1">
        <v>4</v>
      </c>
      <c r="L15" s="1">
        <v>4</v>
      </c>
      <c r="M15">
        <f t="shared" si="0"/>
        <v>41</v>
      </c>
    </row>
    <row r="16" spans="1:13" ht="15.75" x14ac:dyDescent="0.2">
      <c r="A16" s="9" t="s">
        <v>32</v>
      </c>
      <c r="B16" s="1">
        <v>4</v>
      </c>
      <c r="C16" s="1">
        <v>4</v>
      </c>
      <c r="D16" s="1">
        <v>3</v>
      </c>
      <c r="E16" s="1">
        <v>4</v>
      </c>
      <c r="F16" s="1">
        <v>4</v>
      </c>
      <c r="G16" s="1">
        <v>4</v>
      </c>
      <c r="H16" s="1">
        <v>4</v>
      </c>
      <c r="I16" s="1">
        <v>4</v>
      </c>
      <c r="J16" s="1">
        <v>4</v>
      </c>
      <c r="K16" s="1">
        <v>3</v>
      </c>
      <c r="L16" s="1">
        <v>4</v>
      </c>
      <c r="M16">
        <f t="shared" si="0"/>
        <v>42</v>
      </c>
    </row>
    <row r="17" spans="1:14" ht="15.75" x14ac:dyDescent="0.2">
      <c r="A17" s="9" t="s">
        <v>33</v>
      </c>
      <c r="B17" s="1">
        <v>3</v>
      </c>
      <c r="C17" s="1">
        <v>3</v>
      </c>
      <c r="D17" s="1">
        <v>3</v>
      </c>
      <c r="E17" s="1">
        <v>3</v>
      </c>
      <c r="F17" s="1">
        <v>4</v>
      </c>
      <c r="G17" s="1">
        <v>3</v>
      </c>
      <c r="H17" s="1">
        <v>3</v>
      </c>
      <c r="I17" s="1">
        <v>3</v>
      </c>
      <c r="J17" s="1">
        <v>3</v>
      </c>
      <c r="K17" s="1">
        <v>3</v>
      </c>
      <c r="L17" s="1">
        <v>3</v>
      </c>
      <c r="M17">
        <f t="shared" si="0"/>
        <v>34</v>
      </c>
    </row>
    <row r="18" spans="1:14" ht="15.75" x14ac:dyDescent="0.2">
      <c r="A18" s="9" t="s">
        <v>34</v>
      </c>
      <c r="B18" s="1">
        <v>4</v>
      </c>
      <c r="C18" s="1">
        <v>4</v>
      </c>
      <c r="D18" s="1">
        <v>3</v>
      </c>
      <c r="E18" s="1">
        <v>3</v>
      </c>
      <c r="F18" s="1">
        <v>2</v>
      </c>
      <c r="G18" s="1">
        <v>4</v>
      </c>
      <c r="H18" s="1">
        <v>4</v>
      </c>
      <c r="I18" s="1">
        <v>4</v>
      </c>
      <c r="J18" s="1">
        <v>3</v>
      </c>
      <c r="K18" s="1">
        <v>3</v>
      </c>
      <c r="L18" s="1">
        <v>3</v>
      </c>
      <c r="M18">
        <f t="shared" si="0"/>
        <v>37</v>
      </c>
    </row>
    <row r="19" spans="1:14" ht="15.75" x14ac:dyDescent="0.2">
      <c r="A19" s="9" t="s">
        <v>35</v>
      </c>
      <c r="B19" s="1">
        <v>4</v>
      </c>
      <c r="C19" s="1">
        <v>4</v>
      </c>
      <c r="D19" s="1">
        <v>4</v>
      </c>
      <c r="E19" s="1">
        <v>4</v>
      </c>
      <c r="F19" s="1">
        <v>4</v>
      </c>
      <c r="G19" s="1">
        <v>4</v>
      </c>
      <c r="H19" s="1">
        <v>4</v>
      </c>
      <c r="I19" s="1">
        <v>4</v>
      </c>
      <c r="J19" s="1">
        <v>4</v>
      </c>
      <c r="K19" s="1">
        <v>3</v>
      </c>
      <c r="L19" s="1">
        <v>4</v>
      </c>
      <c r="M19">
        <f t="shared" si="0"/>
        <v>43</v>
      </c>
    </row>
    <row r="20" spans="1:14" ht="15.75" x14ac:dyDescent="0.2">
      <c r="A20" s="9" t="s">
        <v>36</v>
      </c>
      <c r="B20" s="1">
        <v>4</v>
      </c>
      <c r="C20" s="1">
        <v>4</v>
      </c>
      <c r="D20" s="1">
        <v>3</v>
      </c>
      <c r="E20" s="1">
        <v>4</v>
      </c>
      <c r="F20" s="1">
        <v>3</v>
      </c>
      <c r="G20" s="1">
        <v>3</v>
      </c>
      <c r="H20" s="1">
        <v>3</v>
      </c>
      <c r="I20" s="1">
        <v>3</v>
      </c>
      <c r="J20" s="1">
        <v>4</v>
      </c>
      <c r="K20" s="1">
        <v>4</v>
      </c>
      <c r="L20" s="1">
        <v>4</v>
      </c>
      <c r="M20">
        <f t="shared" si="0"/>
        <v>39</v>
      </c>
    </row>
    <row r="21" spans="1:14" ht="15.75" x14ac:dyDescent="0.2">
      <c r="A21" s="9" t="s">
        <v>37</v>
      </c>
      <c r="B21" s="1">
        <v>4</v>
      </c>
      <c r="C21" s="1">
        <v>4</v>
      </c>
      <c r="D21" s="1">
        <v>3</v>
      </c>
      <c r="E21" s="1">
        <v>3</v>
      </c>
      <c r="F21" s="1">
        <v>4</v>
      </c>
      <c r="G21" s="1">
        <v>4</v>
      </c>
      <c r="H21" s="1">
        <v>4</v>
      </c>
      <c r="I21" s="1">
        <v>4</v>
      </c>
      <c r="J21" s="1">
        <v>3</v>
      </c>
      <c r="K21" s="1">
        <v>3</v>
      </c>
      <c r="L21" s="1">
        <v>3</v>
      </c>
      <c r="M21">
        <f t="shared" si="0"/>
        <v>39</v>
      </c>
    </row>
    <row r="23" spans="1:14" x14ac:dyDescent="0.2">
      <c r="A23" s="10" t="s">
        <v>51</v>
      </c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</row>
    <row r="24" spans="1:14" x14ac:dyDescent="0.2">
      <c r="A24" s="10" t="s">
        <v>0</v>
      </c>
      <c r="B24" s="13">
        <f t="shared" ref="B24:L24" si="1">CORREL(B2:B22,$M$2:$M$22)</f>
        <v>0.82640638638987718</v>
      </c>
      <c r="C24" s="13">
        <f t="shared" si="1"/>
        <v>0.64432393199547877</v>
      </c>
      <c r="D24" s="13">
        <f t="shared" si="1"/>
        <v>0.61131920365882231</v>
      </c>
      <c r="E24" s="13">
        <f t="shared" si="1"/>
        <v>0.56365155321390825</v>
      </c>
      <c r="F24" s="13">
        <f t="shared" si="1"/>
        <v>0.48886874712949885</v>
      </c>
      <c r="G24" s="13">
        <f t="shared" si="1"/>
        <v>0.65745650204816719</v>
      </c>
      <c r="H24" s="13">
        <f t="shared" si="1"/>
        <v>0.77375215704278422</v>
      </c>
      <c r="I24" s="13">
        <f t="shared" si="1"/>
        <v>0.62896130497169089</v>
      </c>
      <c r="J24" s="13">
        <f t="shared" si="1"/>
        <v>0.84261535469247029</v>
      </c>
      <c r="K24" s="13">
        <f t="shared" si="1"/>
        <v>0.52097256788936452</v>
      </c>
      <c r="L24" s="13">
        <f t="shared" si="1"/>
        <v>0.80163555951487064</v>
      </c>
    </row>
    <row r="25" spans="1:14" x14ac:dyDescent="0.2">
      <c r="A25" s="10" t="s">
        <v>1</v>
      </c>
      <c r="B25" s="13">
        <v>0.42299999999999999</v>
      </c>
      <c r="C25" s="13">
        <v>0.42299999999999999</v>
      </c>
      <c r="D25" s="13">
        <v>0.42299999999999999</v>
      </c>
      <c r="E25" s="13">
        <v>0.42299999999999999</v>
      </c>
      <c r="F25" s="13">
        <v>0.42299999999999999</v>
      </c>
      <c r="G25" s="13">
        <v>0.42299999999999999</v>
      </c>
      <c r="H25" s="13">
        <v>0.42299999999999999</v>
      </c>
      <c r="I25" s="13">
        <v>0.42299999999999999</v>
      </c>
      <c r="J25" s="13">
        <v>0.42299999999999999</v>
      </c>
      <c r="K25" s="13">
        <v>0.42299999999999999</v>
      </c>
      <c r="L25" s="13">
        <v>0.42299999999999999</v>
      </c>
    </row>
    <row r="26" spans="1:14" x14ac:dyDescent="0.2">
      <c r="A26" s="10" t="s">
        <v>2</v>
      </c>
      <c r="B26" s="11" t="str">
        <f>IF(B24&gt;B25,"V","TV")</f>
        <v>V</v>
      </c>
      <c r="C26" s="11" t="str">
        <f t="shared" ref="C26:L26" si="2">IF(C24&gt;C25,"V","TV")</f>
        <v>V</v>
      </c>
      <c r="D26" s="11" t="str">
        <f t="shared" si="2"/>
        <v>V</v>
      </c>
      <c r="E26" s="11" t="str">
        <f t="shared" si="2"/>
        <v>V</v>
      </c>
      <c r="F26" s="11" t="str">
        <f t="shared" si="2"/>
        <v>V</v>
      </c>
      <c r="G26" s="11" t="str">
        <f t="shared" si="2"/>
        <v>V</v>
      </c>
      <c r="H26" s="11" t="str">
        <f t="shared" si="2"/>
        <v>V</v>
      </c>
      <c r="I26" s="11" t="str">
        <f t="shared" si="2"/>
        <v>V</v>
      </c>
      <c r="J26" s="11" t="str">
        <f t="shared" si="2"/>
        <v>V</v>
      </c>
      <c r="K26" s="11" t="str">
        <f t="shared" si="2"/>
        <v>V</v>
      </c>
      <c r="L26" s="11" t="str">
        <f t="shared" si="2"/>
        <v>V</v>
      </c>
      <c r="M26" s="12">
        <f>VAR(M2:M21)</f>
        <v>13.186842105263157</v>
      </c>
      <c r="N26" s="9" t="s">
        <v>52</v>
      </c>
    </row>
    <row r="27" spans="1:14" x14ac:dyDescent="0.2">
      <c r="A27" s="10" t="s">
        <v>3</v>
      </c>
      <c r="B27" s="11">
        <f t="shared" ref="B27:L27" si="3">VAR(B2:B22)</f>
        <v>0.16842105263157836</v>
      </c>
      <c r="C27" s="11">
        <f t="shared" si="3"/>
        <v>0.19736842105263158</v>
      </c>
      <c r="D27" s="11">
        <f t="shared" si="3"/>
        <v>0.25263157894736904</v>
      </c>
      <c r="E27" s="11">
        <f t="shared" si="3"/>
        <v>0.26052631578947311</v>
      </c>
      <c r="F27" s="11">
        <f t="shared" si="3"/>
        <v>0.47105263157894678</v>
      </c>
      <c r="G27" s="11">
        <f t="shared" si="3"/>
        <v>0.25263157894736904</v>
      </c>
      <c r="H27" s="11">
        <f t="shared" si="3"/>
        <v>0.22105263157894678</v>
      </c>
      <c r="I27" s="11">
        <f t="shared" si="3"/>
        <v>0.26052631578947311</v>
      </c>
      <c r="J27" s="11">
        <f t="shared" si="3"/>
        <v>0.23947368421052692</v>
      </c>
      <c r="K27" s="11">
        <f t="shared" si="3"/>
        <v>0.22105263157894678</v>
      </c>
      <c r="L27" s="11">
        <f t="shared" si="3"/>
        <v>0.25263157894736904</v>
      </c>
      <c r="M27" s="12">
        <f>SUM(B27:L27)</f>
        <v>2.7973684210526302</v>
      </c>
      <c r="N27" s="9" t="s">
        <v>53</v>
      </c>
    </row>
    <row r="29" spans="1:14" ht="15.75" x14ac:dyDescent="0.25">
      <c r="A29" s="2" t="s">
        <v>4</v>
      </c>
      <c r="B29" s="3" t="s">
        <v>16</v>
      </c>
      <c r="C29" s="3"/>
      <c r="D29" s="4"/>
      <c r="E29" s="4"/>
      <c r="F29" s="5"/>
    </row>
    <row r="30" spans="1:14" ht="15.75" x14ac:dyDescent="0.25">
      <c r="A30" s="6"/>
      <c r="B30" s="7" t="s">
        <v>5</v>
      </c>
      <c r="C30" s="7" t="s">
        <v>6</v>
      </c>
      <c r="D30" s="7"/>
      <c r="E30" s="7" t="s">
        <v>15</v>
      </c>
      <c r="F30" s="8" t="s">
        <v>17</v>
      </c>
    </row>
    <row r="31" spans="1:14" ht="15.75" x14ac:dyDescent="0.25">
      <c r="A31" s="6"/>
      <c r="B31" s="7" t="s">
        <v>7</v>
      </c>
      <c r="C31" s="7" t="s">
        <v>8</v>
      </c>
      <c r="D31" s="7"/>
      <c r="E31" s="14">
        <f>11/10*(1-M27/M26)</f>
        <v>0.8666533626022751</v>
      </c>
      <c r="F31" s="8" t="str">
        <f>IF(AND(E31&gt;0.8,E31&lt;=1), "Reliabilias Sangat Tinggi", IF(AND(E31&gt;0.6,E31&lt;=0.8),"Relibilitas Tinggi",IF(AND(E31&gt;0.4,E31&lt;=0.6),"Relibilitas Sedang",IF(AND(E31&gt;0.2,E31&lt;=0.4),"Relibilitas Rendah",IF(AND(E31&gt;0,E31&lt;=0.2),"Tidak Reliabel","")))))</f>
        <v>Reliabilias Sangat Tinggi</v>
      </c>
    </row>
    <row r="32" spans="1:14" ht="15.75" x14ac:dyDescent="0.25">
      <c r="A32" s="6"/>
      <c r="B32" s="7" t="s">
        <v>9</v>
      </c>
      <c r="C32" s="7" t="s">
        <v>10</v>
      </c>
      <c r="D32" s="7"/>
      <c r="E32" s="7"/>
      <c r="F32" s="8"/>
    </row>
    <row r="33" spans="1:6" ht="15.75" x14ac:dyDescent="0.25">
      <c r="A33" s="6"/>
      <c r="B33" s="7" t="s">
        <v>11</v>
      </c>
      <c r="C33" s="7" t="s">
        <v>12</v>
      </c>
      <c r="D33" s="7"/>
      <c r="E33" s="7"/>
      <c r="F33" s="8"/>
    </row>
    <row r="34" spans="1:6" ht="15.75" x14ac:dyDescent="0.25">
      <c r="A34" s="6"/>
      <c r="B34" s="7" t="s">
        <v>13</v>
      </c>
      <c r="C34" s="7" t="s">
        <v>14</v>
      </c>
      <c r="D34" s="7"/>
      <c r="E34" s="7"/>
      <c r="F34" s="8"/>
    </row>
  </sheetData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Form Responses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Gabriel Advent</cp:lastModifiedBy>
  <dcterms:modified xsi:type="dcterms:W3CDTF">2024-05-08T10:14:06Z</dcterms:modified>
</cp:coreProperties>
</file>