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66379_corp_caixa_gov_br/Documents/Área de Trabalho/"/>
    </mc:Choice>
  </mc:AlternateContent>
  <xr:revisionPtr revIDLastSave="258" documentId="8_{AA2AA204-F883-4F0E-92D2-D6DCFBB529D4}" xr6:coauthVersionLast="47" xr6:coauthVersionMax="47" xr10:uidLastSave="{977DFBE7-CFE5-4D9C-80DE-F50DC6D3D00B}"/>
  <bookViews>
    <workbookView xWindow="28680" yWindow="-120" windowWidth="19440" windowHeight="11040" firstSheet="2" activeTab="2" xr2:uid="{F7DBAB16-D0FF-4712-A25F-866DFA204DF4}"/>
  </bookViews>
  <sheets>
    <sheet name="Planilha1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<sst xmlns="http://schemas.openxmlformats.org/spreadsheetml/2006/main" count="532" uniqueCount="34">
  <si>
    <t>DATA</t>
  </si>
  <si>
    <t>TIPO</t>
  </si>
  <si>
    <t>CATEGORIA</t>
  </si>
  <si>
    <t>DESCRIÇÃO</t>
  </si>
  <si>
    <t>VALOR</t>
  </si>
  <si>
    <t>OPERAÇÃO BANCARIA</t>
  </si>
  <si>
    <t>STATUS</t>
  </si>
  <si>
    <t>Crédito</t>
  </si>
  <si>
    <t>Lazer</t>
  </si>
  <si>
    <t>Cinema</t>
  </si>
  <si>
    <t>Boleto</t>
  </si>
  <si>
    <t>Pendente</t>
  </si>
  <si>
    <t>Débito</t>
  </si>
  <si>
    <t>Saúde</t>
  </si>
  <si>
    <t>Passagem de ônibus</t>
  </si>
  <si>
    <t>PIX</t>
  </si>
  <si>
    <t>DOC</t>
  </si>
  <si>
    <t>Concluído</t>
  </si>
  <si>
    <t>Mensalidade escolar</t>
  </si>
  <si>
    <t>TED</t>
  </si>
  <si>
    <t>Cancelado</t>
  </si>
  <si>
    <t>Alimentação</t>
  </si>
  <si>
    <t>Compra de supermercado</t>
  </si>
  <si>
    <t>Transporte</t>
  </si>
  <si>
    <t>Educação</t>
  </si>
  <si>
    <t>Consulta médica</t>
  </si>
  <si>
    <t>Rótulos de Linha</t>
  </si>
  <si>
    <t>Total Geral</t>
  </si>
  <si>
    <t>Soma de VALOR</t>
  </si>
  <si>
    <t>MÊS</t>
  </si>
  <si>
    <t>Data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</si>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</sst>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1" fillId="5" borderId="0" xfId="1"/>
  </cellXfs>
  <cellStyles count="2">
    <cellStyle name="Ênfase1" xfId="1" builtinId="29"/>
    <cellStyle name="Normal" xfId="0" builtinId="0"/>
  </cellStyles>
  <dxfs count="12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9" formatCode="dd/mm/yyyy"/>
    </dxf>
    <dxf>
      <numFmt numFmtId="1" formatCode="0"/>
    </dxf>
    <dxf>
      <numFmt numFmtId="19" formatCode="dd/mm/yyyy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controller!$C$4:$C$9</c:f>
              <c:strCache>
                <c:ptCount val="5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Saúde</c:v>
                </c:pt>
                <c:pt idx="4">
                  <c:v>Transporte</c:v>
                </c:pt>
              </c:strCache>
            </c:strRef>
          </c:cat>
          <c:val>
            <c:numRef>
              <c:f>controller!$D$4:$D$9</c:f>
              <c:numCache>
                <c:formatCode>"R$"\ #,##0.00</c:formatCode>
                <c:ptCount val="5"/>
                <c:pt idx="0">
                  <c:v>2718.15</c:v>
                </c:pt>
                <c:pt idx="1">
                  <c:v>2233.6400000000003</c:v>
                </c:pt>
                <c:pt idx="2">
                  <c:v>3726.52</c:v>
                </c:pt>
                <c:pt idx="3">
                  <c:v>3589.1099999999997</c:v>
                </c:pt>
                <c:pt idx="4">
                  <c:v>2693.98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5-4134-B9B3-8F5A7BA75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7091536"/>
        <c:axId val="557278000"/>
      </c:barChart>
      <c:catAx>
        <c:axId val="2370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78000"/>
        <c:crosses val="autoZero"/>
        <c:auto val="1"/>
        <c:lblAlgn val="ctr"/>
        <c:lblOffset val="100"/>
        <c:noMultiLvlLbl val="0"/>
      </c:catAx>
      <c:valAx>
        <c:axId val="5572780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370915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controller!$F$4:$F$9</c:f>
              <c:strCache>
                <c:ptCount val="5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Saúde</c:v>
                </c:pt>
                <c:pt idx="4">
                  <c:v>Transporte</c:v>
                </c:pt>
              </c:strCache>
            </c:strRef>
          </c:cat>
          <c:val>
            <c:numRef>
              <c:f>controller!$G$4:$G$9</c:f>
              <c:numCache>
                <c:formatCode>"R$"\ #,##0.00</c:formatCode>
                <c:ptCount val="5"/>
                <c:pt idx="0">
                  <c:v>5973.4400000000005</c:v>
                </c:pt>
                <c:pt idx="1">
                  <c:v>1617.63</c:v>
                </c:pt>
                <c:pt idx="2">
                  <c:v>5542.14</c:v>
                </c:pt>
                <c:pt idx="3">
                  <c:v>2512.91</c:v>
                </c:pt>
                <c:pt idx="4">
                  <c:v>3553.7300000000005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F-491B-8DFB-E7A948DD15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7091536"/>
        <c:axId val="557278000"/>
      </c:barChart>
      <c:catAx>
        <c:axId val="2370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78000"/>
        <c:crosses val="autoZero"/>
        <c:auto val="1"/>
        <c:lblAlgn val="ctr"/>
        <c:lblOffset val="100"/>
        <c:noMultiLvlLbl val="0"/>
      </c:catAx>
      <c:valAx>
        <c:axId val="5572780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370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caixinha!$D$2</c:f>
              <c:numCache>
                <c:formatCode>"R$"\ #,##0.00</c:formatCode>
                <c:ptCount val="1"/>
                <c:pt idx="0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7-4D6C-959E-EEE543825A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47010543"/>
        <c:axId val="240822383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caixinha!$D$1</c:f>
              <c:numCache>
                <c:formatCode>"R$"\ #,##0.00</c:formatCode>
                <c:ptCount val="1"/>
                <c:pt idx="0">
                  <c:v>45262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D6C-959E-EEE543825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498826111"/>
        <c:axId val="240838223"/>
      </c:barChart>
      <c:catAx>
        <c:axId val="5470105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0822383"/>
        <c:crosses val="autoZero"/>
        <c:auto val="1"/>
        <c:lblAlgn val="ctr"/>
        <c:lblOffset val="100"/>
        <c:noMultiLvlLbl val="0"/>
      </c:catAx>
      <c:valAx>
        <c:axId val="2408223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47010543"/>
        <c:crosses val="autoZero"/>
        <c:crossBetween val="between"/>
      </c:valAx>
      <c:valAx>
        <c:axId val="24083822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498826111"/>
        <c:crosses val="max"/>
        <c:crossBetween val="between"/>
      </c:valAx>
      <c:catAx>
        <c:axId val="498826111"/>
        <c:scaling>
          <c:orientation val="minMax"/>
        </c:scaling>
        <c:delete val="1"/>
        <c:axPos val="b"/>
        <c:majorTickMark val="out"/>
        <c:minorTickMark val="none"/>
        <c:tickLblPos val="nextTo"/>
        <c:crossAx val="2408382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Planilha1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hyperlink" Target="https://www.pexels.com/pt-br/foto/mulher-de-blazer-preto-segurando-um-ipad-3727457/" TargetMode="External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446085</xdr:colOff>
      <xdr:row>7</xdr:row>
      <xdr:rowOff>44450</xdr:rowOff>
    </xdr:from>
    <xdr:to>
      <xdr:col>9</xdr:col>
      <xdr:colOff>198435</xdr:colOff>
      <xdr:row>25</xdr:row>
      <xdr:rowOff>65087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D983FE0E-FF6D-8D6C-5F70-2C5C43161F04}"/>
            </a:ext>
          </a:extLst>
        </xdr:cNvPr>
        <xdr:cNvGrpSpPr/>
      </xdr:nvGrpSpPr>
      <xdr:grpSpPr>
        <a:xfrm>
          <a:off x="1782760" y="1297781"/>
          <a:ext cx="4610100" cy="3235325"/>
          <a:chOff x="1624807" y="943768"/>
          <a:chExt cx="4622800" cy="2874169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F677A211-5276-62A2-1AC4-5A4EC886F6CF}"/>
              </a:ext>
            </a:extLst>
          </xdr:cNvPr>
          <xdr:cNvGrpSpPr/>
        </xdr:nvGrpSpPr>
        <xdr:grpSpPr>
          <a:xfrm>
            <a:off x="1627982" y="961232"/>
            <a:ext cx="4619625" cy="2853530"/>
            <a:chOff x="1663699" y="958057"/>
            <a:chExt cx="4622800" cy="2859880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3DA3A4A-10DC-4BA5-A9D0-5E272D3DF978}"/>
                </a:ext>
              </a:extLst>
            </xdr:cNvPr>
            <xdr:cNvGraphicFramePr>
              <a:graphicFrameLocks/>
            </xdr:cNvGraphicFramePr>
          </xdr:nvGraphicFramePr>
          <xdr:xfrm>
            <a:off x="1663701" y="1071562"/>
            <a:ext cx="4581525" cy="2746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5CCBBE07-4809-386A-2A46-C0C9CF7E662D}"/>
                </a:ext>
              </a:extLst>
            </xdr:cNvPr>
            <xdr:cNvSpPr/>
          </xdr:nvSpPr>
          <xdr:spPr>
            <a:xfrm>
              <a:off x="1663699" y="958057"/>
              <a:ext cx="4622800" cy="414338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800" b="1"/>
                <a:t>CRÉDITOS</a:t>
              </a:r>
            </a:p>
          </xdr:txBody>
        </xdr:sp>
      </xdr:grpSp>
      <xdr:pic>
        <xdr:nvPicPr>
          <xdr:cNvPr id="9" name="Gráfico 8" descr="Registrar com preenchimento sólido">
            <a:extLst>
              <a:ext uri="{FF2B5EF4-FFF2-40B4-BE49-F238E27FC236}">
                <a16:creationId xmlns:a16="http://schemas.microsoft.com/office/drawing/2014/main" id="{FD6B3064-C80F-E092-90F2-E29F27F94E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945638" y="943768"/>
            <a:ext cx="406367" cy="39925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434182</xdr:colOff>
      <xdr:row>26</xdr:row>
      <xdr:rowOff>166687</xdr:rowOff>
    </xdr:from>
    <xdr:to>
      <xdr:col>9</xdr:col>
      <xdr:colOff>166687</xdr:colOff>
      <xdr:row>48</xdr:row>
      <xdr:rowOff>50799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5DDB9BE1-B7E0-0B6C-7944-40D8827A2FF2}"/>
            </a:ext>
          </a:extLst>
        </xdr:cNvPr>
        <xdr:cNvGrpSpPr/>
      </xdr:nvGrpSpPr>
      <xdr:grpSpPr>
        <a:xfrm>
          <a:off x="1764507" y="4806950"/>
          <a:ext cx="4590255" cy="3813174"/>
          <a:chOff x="1624807" y="4167188"/>
          <a:chExt cx="4590255" cy="309086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1246CFF9-B3ED-CD9D-43BB-28E582637ED9}"/>
              </a:ext>
            </a:extLst>
          </xdr:cNvPr>
          <xdr:cNvGrpSpPr/>
        </xdr:nvGrpSpPr>
        <xdr:grpSpPr>
          <a:xfrm>
            <a:off x="1627982" y="4167188"/>
            <a:ext cx="4590255" cy="3090860"/>
            <a:chOff x="1690688" y="4286250"/>
            <a:chExt cx="4587080" cy="3090860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5562230-C647-43A5-9E3D-6F09261C8557}"/>
                </a:ext>
              </a:extLst>
            </xdr:cNvPr>
            <xdr:cNvGraphicFramePr>
              <a:graphicFrameLocks/>
            </xdr:cNvGraphicFramePr>
          </xdr:nvGraphicFramePr>
          <xdr:xfrm>
            <a:off x="1702593" y="4643435"/>
            <a:ext cx="4575175" cy="27336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B28B058-3CEA-B819-8BD7-D6DD5AA6D121}"/>
                </a:ext>
              </a:extLst>
            </xdr:cNvPr>
            <xdr:cNvSpPr/>
          </xdr:nvSpPr>
          <xdr:spPr>
            <a:xfrm>
              <a:off x="1690688" y="4286250"/>
              <a:ext cx="4572000" cy="422275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800" b="1"/>
                <a:t>DÉBITOS</a:t>
              </a:r>
            </a:p>
          </xdr:txBody>
        </xdr:sp>
      </xdr:grpSp>
      <xdr:pic>
        <xdr:nvPicPr>
          <xdr:cNvPr id="12" name="Gráfico 11" descr="Dinheiro voador com preenchimento sólido">
            <a:extLst>
              <a:ext uri="{FF2B5EF4-FFF2-40B4-BE49-F238E27FC236}">
                <a16:creationId xmlns:a16="http://schemas.microsoft.com/office/drawing/2014/main" id="{C9B4DC5E-A733-2765-A8A9-EEBA99293D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935710" y="4167189"/>
            <a:ext cx="433119" cy="43179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95251</xdr:colOff>
      <xdr:row>7</xdr:row>
      <xdr:rowOff>134143</xdr:rowOff>
    </xdr:from>
    <xdr:to>
      <xdr:col>0</xdr:col>
      <xdr:colOff>1148557</xdr:colOff>
      <xdr:row>12</xdr:row>
      <xdr:rowOff>154780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C732C0B5-454D-40DF-A1BA-B74911C8C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1" y="1384299"/>
              <a:ext cx="1056481" cy="913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1324773</xdr:colOff>
      <xdr:row>0</xdr:row>
      <xdr:rowOff>0</xdr:rowOff>
    </xdr:from>
    <xdr:to>
      <xdr:col>20</xdr:col>
      <xdr:colOff>571501</xdr:colOff>
      <xdr:row>5</xdr:row>
      <xdr:rowOff>93311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FDCAE05-7437-C288-A904-5E712EAFD62E}"/>
            </a:ext>
          </a:extLst>
        </xdr:cNvPr>
        <xdr:cNvSpPr/>
      </xdr:nvSpPr>
      <xdr:spPr>
        <a:xfrm>
          <a:off x="1324773" y="0"/>
          <a:ext cx="12117384" cy="986280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/>
            <a:t>                      Hello,</a:t>
          </a:r>
          <a:r>
            <a:rPr lang="pt-BR" sz="1800" b="1" baseline="0"/>
            <a:t> Gabriela!</a:t>
          </a:r>
        </a:p>
        <a:p>
          <a:pPr algn="l"/>
          <a:r>
            <a:rPr lang="pt-BR" sz="1800" b="1" baseline="0"/>
            <a:t>	    </a:t>
          </a:r>
          <a:r>
            <a:rPr lang="pt-BR" sz="1200" b="1" baseline="0"/>
            <a:t>Acompanhamento financeiro</a:t>
          </a:r>
          <a:endParaRPr lang="pt-BR" sz="1200" b="1"/>
        </a:p>
      </xdr:txBody>
    </xdr:sp>
    <xdr:clientData/>
  </xdr:twoCellAnchor>
  <xdr:twoCellAnchor>
    <xdr:from>
      <xdr:col>10</xdr:col>
      <xdr:colOff>219869</xdr:colOff>
      <xdr:row>1</xdr:row>
      <xdr:rowOff>125412</xdr:rowOff>
    </xdr:from>
    <xdr:to>
      <xdr:col>16</xdr:col>
      <xdr:colOff>202407</xdr:colOff>
      <xdr:row>3</xdr:row>
      <xdr:rowOff>86519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9B7F5A-8F06-ECFF-480F-8373895C4772}"/>
            </a:ext>
          </a:extLst>
        </xdr:cNvPr>
        <xdr:cNvGrpSpPr/>
      </xdr:nvGrpSpPr>
      <xdr:grpSpPr>
        <a:xfrm>
          <a:off x="7015163" y="300831"/>
          <a:ext cx="3625850" cy="318294"/>
          <a:chOff x="7018338" y="304006"/>
          <a:chExt cx="3625850" cy="318294"/>
        </a:xfrm>
      </xdr:grpSpPr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34ABF0E7-51E2-DB69-CC16-7C2F6243B2A2}"/>
              </a:ext>
            </a:extLst>
          </xdr:cNvPr>
          <xdr:cNvSpPr/>
        </xdr:nvSpPr>
        <xdr:spPr>
          <a:xfrm>
            <a:off x="7018338" y="304006"/>
            <a:ext cx="3625850" cy="318294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tx1"/>
                </a:solidFill>
              </a:rPr>
              <a:t>pesquisar</a:t>
            </a:r>
            <a:r>
              <a:rPr lang="pt-BR" sz="1100" baseline="0">
                <a:solidFill>
                  <a:schemeClr val="tx1"/>
                </a:solidFill>
              </a:rPr>
              <a:t> dados...</a:t>
            </a:r>
            <a:endParaRPr lang="pt-BR" sz="1100">
              <a:solidFill>
                <a:schemeClr val="tx1"/>
              </a:solidFill>
            </a:endParaRPr>
          </a:p>
        </xdr:txBody>
      </xdr:sp>
      <xdr:pic>
        <xdr:nvPicPr>
          <xdr:cNvPr id="20" name="Gráfico 19" descr="Lupa com preenchimento sólido">
            <a:extLst>
              <a:ext uri="{FF2B5EF4-FFF2-40B4-BE49-F238E27FC236}">
                <a16:creationId xmlns:a16="http://schemas.microsoft.com/office/drawing/2014/main" id="{C4496ED4-8F0C-00D9-6E8E-474A19AD6C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 rot="628010">
            <a:off x="10298906" y="366713"/>
            <a:ext cx="211931" cy="20058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122971</xdr:colOff>
      <xdr:row>0</xdr:row>
      <xdr:rowOff>76994</xdr:rowOff>
    </xdr:from>
    <xdr:to>
      <xdr:col>2</xdr:col>
      <xdr:colOff>512319</xdr:colOff>
      <xdr:row>5</xdr:row>
      <xdr:rowOff>47624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F234CBB8-C4AB-10CC-5D31-33BE5D1DC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456471" y="76994"/>
          <a:ext cx="996567" cy="863599"/>
        </a:xfrm>
        <a:prstGeom prst="rect">
          <a:avLst/>
        </a:prstGeom>
      </xdr:spPr>
    </xdr:pic>
    <xdr:clientData/>
  </xdr:twoCellAnchor>
  <xdr:twoCellAnchor>
    <xdr:from>
      <xdr:col>0</xdr:col>
      <xdr:colOff>89694</xdr:colOff>
      <xdr:row>0</xdr:row>
      <xdr:rowOff>178593</xdr:rowOff>
    </xdr:from>
    <xdr:to>
      <xdr:col>0</xdr:col>
      <xdr:colOff>1258888</xdr:colOff>
      <xdr:row>6</xdr:row>
      <xdr:rowOff>104774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FF82C0FE-BA2F-FE8E-B4ED-E0F84B9A93CB}"/>
            </a:ext>
          </a:extLst>
        </xdr:cNvPr>
        <xdr:cNvGrpSpPr/>
      </xdr:nvGrpSpPr>
      <xdr:grpSpPr>
        <a:xfrm>
          <a:off x="86519" y="181768"/>
          <a:ext cx="1172369" cy="997744"/>
          <a:chOff x="77787" y="146049"/>
          <a:chExt cx="1172369" cy="991394"/>
        </a:xfrm>
      </xdr:grpSpPr>
      <xdr:sp macro="" textlink="">
        <xdr:nvSpPr>
          <xdr:cNvPr id="24" name="Elipse 23">
            <a:extLst>
              <a:ext uri="{FF2B5EF4-FFF2-40B4-BE49-F238E27FC236}">
                <a16:creationId xmlns:a16="http://schemas.microsoft.com/office/drawing/2014/main" id="{2E8B3295-FBF4-9A4F-5AF7-7DC0AD69E00D}"/>
              </a:ext>
            </a:extLst>
          </xdr:cNvPr>
          <xdr:cNvSpPr/>
        </xdr:nvSpPr>
        <xdr:spPr>
          <a:xfrm>
            <a:off x="77787" y="146049"/>
            <a:ext cx="1172369" cy="991394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900" b="1">
                <a:solidFill>
                  <a:schemeClr val="bg1"/>
                </a:solidFill>
              </a:rPr>
              <a:t>MONEY APP</a:t>
            </a:r>
          </a:p>
        </xdr:txBody>
      </xdr:sp>
      <xdr:pic>
        <xdr:nvPicPr>
          <xdr:cNvPr id="26" name="Gráfico 25" descr="Moedas estrutura de tópicos">
            <a:extLst>
              <a:ext uri="{FF2B5EF4-FFF2-40B4-BE49-F238E27FC236}">
                <a16:creationId xmlns:a16="http://schemas.microsoft.com/office/drawing/2014/main" id="{D25C6087-5813-4F93-8A8D-8EF86F77E6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407988" y="496888"/>
            <a:ext cx="440531" cy="44370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164290</xdr:colOff>
      <xdr:row>7</xdr:row>
      <xdr:rowOff>136310</xdr:rowOff>
    </xdr:from>
    <xdr:to>
      <xdr:col>17</xdr:col>
      <xdr:colOff>517522</xdr:colOff>
      <xdr:row>10</xdr:row>
      <xdr:rowOff>65149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3733321C-F856-A9EB-D928-EC54D3DCDED8}"/>
            </a:ext>
          </a:extLst>
        </xdr:cNvPr>
        <xdr:cNvSpPr/>
      </xdr:nvSpPr>
      <xdr:spPr>
        <a:xfrm>
          <a:off x="6962759" y="1386466"/>
          <a:ext cx="4603763" cy="46462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ECONOMIAS</a:t>
          </a:r>
        </a:p>
      </xdr:txBody>
    </xdr:sp>
    <xdr:clientData/>
  </xdr:twoCellAnchor>
  <xdr:twoCellAnchor editAs="oneCell">
    <xdr:from>
      <xdr:col>12</xdr:col>
      <xdr:colOff>214312</xdr:colOff>
      <xdr:row>7</xdr:row>
      <xdr:rowOff>154780</xdr:rowOff>
    </xdr:from>
    <xdr:to>
      <xdr:col>13</xdr:col>
      <xdr:colOff>9524</xdr:colOff>
      <xdr:row>10</xdr:row>
      <xdr:rowOff>21429</xdr:rowOff>
    </xdr:to>
    <xdr:pic>
      <xdr:nvPicPr>
        <xdr:cNvPr id="34" name="Gráfico 33" descr="Cofrinho com preenchimento sólido">
          <a:extLst>
            <a:ext uri="{FF2B5EF4-FFF2-40B4-BE49-F238E27FC236}">
              <a16:creationId xmlns:a16="http://schemas.microsoft.com/office/drawing/2014/main" id="{BFF1CBD0-3D16-FF56-A8C2-F4E8AAC9B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8227218" y="1404936"/>
          <a:ext cx="402431" cy="402431"/>
        </a:xfrm>
        <a:prstGeom prst="rect">
          <a:avLst/>
        </a:prstGeom>
      </xdr:spPr>
    </xdr:pic>
    <xdr:clientData/>
  </xdr:twoCellAnchor>
  <xdr:twoCellAnchor>
    <xdr:from>
      <xdr:col>10</xdr:col>
      <xdr:colOff>181768</xdr:colOff>
      <xdr:row>10</xdr:row>
      <xdr:rowOff>44449</xdr:rowOff>
    </xdr:from>
    <xdr:to>
      <xdr:col>17</xdr:col>
      <xdr:colOff>449262</xdr:colOff>
      <xdr:row>24</xdr:row>
      <xdr:rowOff>154781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E5001999-D3F5-6B97-63E7-473FD24AFA13}"/>
            </a:ext>
          </a:extLst>
        </xdr:cNvPr>
        <xdr:cNvSpPr/>
      </xdr:nvSpPr>
      <xdr:spPr>
        <a:xfrm>
          <a:off x="6980237" y="1830387"/>
          <a:ext cx="4518025" cy="261064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535781</xdr:colOff>
      <xdr:row>12</xdr:row>
      <xdr:rowOff>17463</xdr:rowOff>
    </xdr:from>
    <xdr:to>
      <xdr:col>16</xdr:col>
      <xdr:colOff>258762</xdr:colOff>
      <xdr:row>22</xdr:row>
      <xdr:rowOff>169862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7E0EFD24-5ECE-4065-8661-55DDF3AF4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Baggio Garlipp" refreshedDate="45653.541034953705" createdVersion="8" refreshedVersion="8" minRefreshableVersion="3" recordCount="100" xr:uid="{D7B17D4A-E8B5-4A30-945E-CE094F24F7B5}">
  <cacheSource type="worksheet">
    <worksheetSource name="dados"/>
  </cacheSource>
  <cacheFields count="10">
    <cacheField name="DATA" numFmtId="14">
      <sharedItems containsSemiMixedTypes="0" containsNonDate="0" containsDate="1" containsString="0" minDate="2020-03-09T00:00:00" maxDate="2022-05-11T00:00:00" count="3">
        <d v="2021-05-03T00:00:00"/>
        <d v="2020-03-09T00:00:00"/>
        <d v="2022-05-10T00:00:00"/>
      </sharedItems>
      <fieldGroup par="9" base="0">
        <rangePr groupBy="months" startDate="2020-03-09T00:00:00" endDate="2022-05-11T00:00:00"/>
        <groupItems count="14">
          <s v="&lt;09/03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5/2022"/>
        </groupItems>
      </fieldGroup>
    </cacheField>
    <cacheField name="MÊS" numFmtId="1">
      <sharedItems containsSemiMixedTypes="0" containsString="0" containsNumber="1" containsInteger="1" minValue="3" maxValue="5" count="2">
        <n v="5"/>
        <n v="3"/>
      </sharedItems>
    </cacheField>
    <cacheField name="TIPO" numFmtId="0">
      <sharedItems count="2">
        <s v="Crédito"/>
        <s v="Débito"/>
      </sharedItems>
    </cacheField>
    <cacheField name="CATEGORIA" numFmtId="0">
      <sharedItems count="5">
        <s v="Lazer"/>
        <s v="Saúde"/>
        <s v="Alimentação"/>
        <s v="Transporte"/>
        <s v="Educação"/>
      </sharedItems>
    </cacheField>
    <cacheField name="DESCRIÇÃO" numFmtId="0">
      <sharedItems/>
    </cacheField>
    <cacheField name="VALOR" numFmtId="164">
      <sharedItems containsSemiMixedTypes="0" containsString="0" containsNumber="1" minValue="21.86" maxValue="977.02"/>
    </cacheField>
    <cacheField name="OPERAÇÃO BANCARIA" numFmtId="0">
      <sharedItems/>
    </cacheField>
    <cacheField name="STATUS" numFmtId="0">
      <sharedItems/>
    </cacheField>
    <cacheField name="Trimestres" numFmtId="0" databaseField="0">
      <fieldGroup base="0">
        <rangePr groupBy="quarters" startDate="2020-03-09T00:00:00" endDate="2022-05-11T00:00:00"/>
        <groupItems count="6">
          <s v="&lt;09/03/2020"/>
          <s v="Trim1"/>
          <s v="Trim2"/>
          <s v="Trim3"/>
          <s v="Trim4"/>
          <s v="&gt;11/05/2022"/>
        </groupItems>
      </fieldGroup>
    </cacheField>
    <cacheField name="Anos" numFmtId="0" databaseField="0">
      <fieldGroup base="0">
        <rangePr groupBy="years" startDate="2020-03-09T00:00:00" endDate="2022-05-11T00:00:00"/>
        <groupItems count="5">
          <s v="&lt;09/03/2020"/>
          <s v="2020"/>
          <s v="2021"/>
          <s v="2022"/>
          <s v="&gt;11/05/2022"/>
        </groupItems>
      </fieldGroup>
    </cacheField>
  </cacheFields>
  <extLst>
    <ext xmlns:x14="http://schemas.microsoft.com/office/spreadsheetml/2009/9/main" uri="{725AE2AE-9491-48be-B2B4-4EB974FC3084}">
      <x14:pivotCacheDefinition pivotCacheId="9960828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s v="Cinema"/>
    <n v="556.61"/>
    <s v="Boleto"/>
    <s v="Pendente"/>
  </r>
  <r>
    <x v="1"/>
    <x v="1"/>
    <x v="1"/>
    <x v="1"/>
    <s v="Passagem de ônibus"/>
    <n v="776.78"/>
    <s v="PIX"/>
    <s v="Pendente"/>
  </r>
  <r>
    <x v="2"/>
    <x v="0"/>
    <x v="1"/>
    <x v="0"/>
    <s v="Cinema"/>
    <n v="834.46"/>
    <s v="DOC"/>
    <s v="Concluído"/>
  </r>
  <r>
    <x v="0"/>
    <x v="0"/>
    <x v="0"/>
    <x v="0"/>
    <s v="Mensalidade escolar"/>
    <n v="491.75"/>
    <s v="TED"/>
    <s v="Cancelado"/>
  </r>
  <r>
    <x v="1"/>
    <x v="1"/>
    <x v="0"/>
    <x v="2"/>
    <s v="Compra de supermercado"/>
    <n v="540.58000000000004"/>
    <s v="Boleto"/>
    <s v="Concluído"/>
  </r>
  <r>
    <x v="2"/>
    <x v="0"/>
    <x v="1"/>
    <x v="3"/>
    <s v="Cinema"/>
    <n v="51.37"/>
    <s v="TED"/>
    <s v="Pendente"/>
  </r>
  <r>
    <x v="0"/>
    <x v="0"/>
    <x v="0"/>
    <x v="0"/>
    <s v="Cinema"/>
    <n v="771.09"/>
    <s v="DOC"/>
    <s v="Concluído"/>
  </r>
  <r>
    <x v="1"/>
    <x v="1"/>
    <x v="0"/>
    <x v="4"/>
    <s v="Compra de supermercado"/>
    <n v="317.27999999999997"/>
    <s v="TED"/>
    <s v="Concluído"/>
  </r>
  <r>
    <x v="2"/>
    <x v="0"/>
    <x v="0"/>
    <x v="1"/>
    <s v="Cinema"/>
    <n v="21.86"/>
    <s v="DOC"/>
    <s v="Pendente"/>
  </r>
  <r>
    <x v="0"/>
    <x v="0"/>
    <x v="0"/>
    <x v="2"/>
    <s v="Passagem de ônibus"/>
    <n v="880.75"/>
    <s v="Boleto"/>
    <s v="Pendente"/>
  </r>
  <r>
    <x v="1"/>
    <x v="1"/>
    <x v="1"/>
    <x v="1"/>
    <s v="Consulta médica"/>
    <n v="268.82"/>
    <s v="PIX"/>
    <s v="Concluído"/>
  </r>
  <r>
    <x v="2"/>
    <x v="0"/>
    <x v="0"/>
    <x v="0"/>
    <s v="Passagem de ônibus"/>
    <n v="401.05"/>
    <s v="PIX"/>
    <s v="Concluído"/>
  </r>
  <r>
    <x v="0"/>
    <x v="0"/>
    <x v="0"/>
    <x v="2"/>
    <s v="Consulta médica"/>
    <n v="860.62"/>
    <s v="Boleto"/>
    <s v="Pendente"/>
  </r>
  <r>
    <x v="1"/>
    <x v="1"/>
    <x v="1"/>
    <x v="4"/>
    <s v="Consulta médica"/>
    <n v="485.56"/>
    <s v="Boleto"/>
    <s v="Pendente"/>
  </r>
  <r>
    <x v="2"/>
    <x v="0"/>
    <x v="0"/>
    <x v="0"/>
    <s v="Consulta médica"/>
    <n v="839.26"/>
    <s v="DOC"/>
    <s v="Concluído"/>
  </r>
  <r>
    <x v="0"/>
    <x v="0"/>
    <x v="0"/>
    <x v="4"/>
    <s v="Consulta médica"/>
    <n v="104.14"/>
    <s v="TED"/>
    <s v="Pendente"/>
  </r>
  <r>
    <x v="1"/>
    <x v="1"/>
    <x v="0"/>
    <x v="2"/>
    <s v="Passagem de ônibus"/>
    <n v="563.91999999999996"/>
    <s v="PIX"/>
    <s v="Concluído"/>
  </r>
  <r>
    <x v="2"/>
    <x v="0"/>
    <x v="1"/>
    <x v="2"/>
    <s v="Cinema"/>
    <n v="625.23"/>
    <s v="DOC"/>
    <s v="Concluído"/>
  </r>
  <r>
    <x v="0"/>
    <x v="0"/>
    <x v="1"/>
    <x v="1"/>
    <s v="Passagem de ônibus"/>
    <n v="948.91"/>
    <s v="TED"/>
    <s v="Pendente"/>
  </r>
  <r>
    <x v="1"/>
    <x v="1"/>
    <x v="1"/>
    <x v="1"/>
    <s v="Compra de supermercado"/>
    <n v="863.55"/>
    <s v="Boleto"/>
    <s v="Cancelado"/>
  </r>
  <r>
    <x v="2"/>
    <x v="0"/>
    <x v="0"/>
    <x v="4"/>
    <s v="Mensalidade escolar"/>
    <n v="365.36"/>
    <s v="DOC"/>
    <s v="Cancelado"/>
  </r>
  <r>
    <x v="0"/>
    <x v="0"/>
    <x v="0"/>
    <x v="0"/>
    <s v="Consulta médica"/>
    <n v="813.92"/>
    <s v="Boleto"/>
    <s v="Pendente"/>
  </r>
  <r>
    <x v="1"/>
    <x v="1"/>
    <x v="0"/>
    <x v="0"/>
    <s v="Consulta médica"/>
    <n v="782.79"/>
    <s v="PIX"/>
    <s v="Pendente"/>
  </r>
  <r>
    <x v="2"/>
    <x v="0"/>
    <x v="0"/>
    <x v="1"/>
    <s v="Passagem de ônibus"/>
    <n v="72.62"/>
    <s v="DOC"/>
    <s v="Pendente"/>
  </r>
  <r>
    <x v="0"/>
    <x v="0"/>
    <x v="0"/>
    <x v="3"/>
    <s v="Compra de supermercado"/>
    <n v="304"/>
    <s v="TED"/>
    <s v="Pendente"/>
  </r>
  <r>
    <x v="1"/>
    <x v="1"/>
    <x v="0"/>
    <x v="2"/>
    <s v="Consulta médica"/>
    <n v="572.74"/>
    <s v="Boleto"/>
    <s v="Pendente"/>
  </r>
  <r>
    <x v="2"/>
    <x v="0"/>
    <x v="0"/>
    <x v="2"/>
    <s v="Cinema"/>
    <n v="170"/>
    <s v="TED"/>
    <s v="Pendente"/>
  </r>
  <r>
    <x v="0"/>
    <x v="0"/>
    <x v="1"/>
    <x v="4"/>
    <s v="Compra de supermercado"/>
    <n v="905.86"/>
    <s v="DOC"/>
    <s v="Cancelado"/>
  </r>
  <r>
    <x v="1"/>
    <x v="1"/>
    <x v="1"/>
    <x v="3"/>
    <s v="Cinema"/>
    <n v="505.38"/>
    <s v="PIX"/>
    <s v="Concluído"/>
  </r>
  <r>
    <x v="2"/>
    <x v="0"/>
    <x v="1"/>
    <x v="3"/>
    <s v="Mensalidade escolar"/>
    <n v="774.41"/>
    <s v="DOC"/>
    <s v="Concluído"/>
  </r>
  <r>
    <x v="0"/>
    <x v="0"/>
    <x v="0"/>
    <x v="3"/>
    <s v="Compra de supermercado"/>
    <n v="553.15"/>
    <s v="PIX"/>
    <s v="Cancelado"/>
  </r>
  <r>
    <x v="1"/>
    <x v="1"/>
    <x v="1"/>
    <x v="3"/>
    <s v="Mensalidade escolar"/>
    <n v="378.55"/>
    <s v="TED"/>
    <s v="Concluído"/>
  </r>
  <r>
    <x v="2"/>
    <x v="0"/>
    <x v="1"/>
    <x v="4"/>
    <s v="Passagem de ônibus"/>
    <n v="262.36"/>
    <s v="DOC"/>
    <s v="Cancelado"/>
  </r>
  <r>
    <x v="0"/>
    <x v="0"/>
    <x v="0"/>
    <x v="3"/>
    <s v="Passagem de ônibus"/>
    <n v="642.28"/>
    <s v="Boleto"/>
    <s v="Concluído"/>
  </r>
  <r>
    <x v="1"/>
    <x v="1"/>
    <x v="1"/>
    <x v="2"/>
    <s v="Mensalidade escolar"/>
    <n v="65.66"/>
    <s v="Boleto"/>
    <s v="Concluído"/>
  </r>
  <r>
    <x v="2"/>
    <x v="0"/>
    <x v="1"/>
    <x v="4"/>
    <s v="Consulta médica"/>
    <n v="484.78"/>
    <s v="DOC"/>
    <s v="Cancelado"/>
  </r>
  <r>
    <x v="0"/>
    <x v="0"/>
    <x v="1"/>
    <x v="4"/>
    <s v="Consulta médica"/>
    <n v="240.02"/>
    <s v="Boleto"/>
    <s v="Concluído"/>
  </r>
  <r>
    <x v="1"/>
    <x v="1"/>
    <x v="0"/>
    <x v="4"/>
    <s v="Consulta médica"/>
    <n v="819.49"/>
    <s v="PIX"/>
    <s v="Pendente"/>
  </r>
  <r>
    <x v="2"/>
    <x v="0"/>
    <x v="1"/>
    <x v="3"/>
    <s v="Cinema"/>
    <n v="888.15"/>
    <s v="PIX"/>
    <s v="Cancelado"/>
  </r>
  <r>
    <x v="0"/>
    <x v="0"/>
    <x v="0"/>
    <x v="4"/>
    <s v="Passagem de ônibus"/>
    <n v="587.32000000000005"/>
    <s v="PIX"/>
    <s v="Pendente"/>
  </r>
  <r>
    <x v="1"/>
    <x v="1"/>
    <x v="1"/>
    <x v="2"/>
    <s v="Mensalidade escolar"/>
    <n v="267.95"/>
    <s v="PIX"/>
    <s v="Concluído"/>
  </r>
  <r>
    <x v="2"/>
    <x v="0"/>
    <x v="1"/>
    <x v="2"/>
    <s v="Compra de supermercado"/>
    <n v="722.13"/>
    <s v="TED"/>
    <s v="Cancelado"/>
  </r>
  <r>
    <x v="0"/>
    <x v="0"/>
    <x v="0"/>
    <x v="2"/>
    <s v="Passagem de ônibus"/>
    <n v="251.77"/>
    <s v="Boleto"/>
    <s v="Concluído"/>
  </r>
  <r>
    <x v="1"/>
    <x v="1"/>
    <x v="0"/>
    <x v="1"/>
    <s v="Compra de supermercado"/>
    <n v="918.31"/>
    <s v="TED"/>
    <s v="Cancelado"/>
  </r>
  <r>
    <x v="2"/>
    <x v="0"/>
    <x v="0"/>
    <x v="2"/>
    <s v="Consulta médica"/>
    <n v="235.1"/>
    <s v="DOC"/>
    <s v="Cancelado"/>
  </r>
  <r>
    <x v="0"/>
    <x v="0"/>
    <x v="1"/>
    <x v="1"/>
    <s v="Mensalidade escolar"/>
    <n v="326.79000000000002"/>
    <s v="DOC"/>
    <s v="Pendente"/>
  </r>
  <r>
    <x v="1"/>
    <x v="1"/>
    <x v="1"/>
    <x v="2"/>
    <s v="Cinema"/>
    <n v="705.4"/>
    <s v="PIX"/>
    <s v="Cancelado"/>
  </r>
  <r>
    <x v="2"/>
    <x v="0"/>
    <x v="1"/>
    <x v="1"/>
    <s v="Mensalidade escolar"/>
    <n v="775.53"/>
    <s v="DOC"/>
    <s v="Cancelado"/>
  </r>
  <r>
    <x v="0"/>
    <x v="0"/>
    <x v="0"/>
    <x v="4"/>
    <s v="Passagem de ônibus"/>
    <n v="180.06"/>
    <s v="Boleto"/>
    <s v="Concluído"/>
  </r>
  <r>
    <x v="1"/>
    <x v="1"/>
    <x v="0"/>
    <x v="4"/>
    <s v="Compra de supermercado"/>
    <n v="672.8"/>
    <s v="DOC"/>
    <s v="Concluído"/>
  </r>
  <r>
    <x v="2"/>
    <x v="0"/>
    <x v="0"/>
    <x v="1"/>
    <s v="Cinema"/>
    <n v="579.59"/>
    <s v="PIX"/>
    <s v="Concluído"/>
  </r>
  <r>
    <x v="0"/>
    <x v="0"/>
    <x v="0"/>
    <x v="1"/>
    <s v="Passagem de ônibus"/>
    <n v="214.72"/>
    <s v="TED"/>
    <s v="Cancelado"/>
  </r>
  <r>
    <x v="1"/>
    <x v="1"/>
    <x v="0"/>
    <x v="3"/>
    <s v="Compra de supermercado"/>
    <n v="267.62"/>
    <s v="TED"/>
    <s v="Concluído"/>
  </r>
  <r>
    <x v="2"/>
    <x v="0"/>
    <x v="0"/>
    <x v="0"/>
    <s v="Consulta médica"/>
    <n v="355.63"/>
    <s v="PIX"/>
    <s v="Pendente"/>
  </r>
  <r>
    <x v="0"/>
    <x v="0"/>
    <x v="0"/>
    <x v="1"/>
    <s v="Cinema"/>
    <n v="56.05"/>
    <s v="Boleto"/>
    <s v="Concluído"/>
  </r>
  <r>
    <x v="1"/>
    <x v="1"/>
    <x v="0"/>
    <x v="0"/>
    <s v="Passagem de ônibus"/>
    <n v="116.88"/>
    <s v="PIX"/>
    <s v="Pendente"/>
  </r>
  <r>
    <x v="2"/>
    <x v="0"/>
    <x v="1"/>
    <x v="1"/>
    <s v="Compra de supermercado"/>
    <n v="765.87"/>
    <s v="TED"/>
    <s v="Cancelado"/>
  </r>
  <r>
    <x v="0"/>
    <x v="0"/>
    <x v="0"/>
    <x v="2"/>
    <s v="Consulta médica"/>
    <n v="859.72"/>
    <s v="TED"/>
    <s v="Cancelado"/>
  </r>
  <r>
    <x v="1"/>
    <x v="1"/>
    <x v="1"/>
    <x v="2"/>
    <s v="Compra de supermercado"/>
    <n v="811.85"/>
    <s v="Boleto"/>
    <s v="Concluído"/>
  </r>
  <r>
    <x v="2"/>
    <x v="0"/>
    <x v="0"/>
    <x v="1"/>
    <s v="Mensalidade escolar"/>
    <n v="755.57"/>
    <s v="PIX"/>
    <s v="Pendente"/>
  </r>
  <r>
    <x v="0"/>
    <x v="0"/>
    <x v="0"/>
    <x v="3"/>
    <s v="Cinema"/>
    <n v="58.32"/>
    <s v="PIX"/>
    <s v="Concluído"/>
  </r>
  <r>
    <x v="1"/>
    <x v="1"/>
    <x v="0"/>
    <x v="4"/>
    <s v="Consulta médica"/>
    <n v="71.09"/>
    <s v="TED"/>
    <s v="Cancelado"/>
  </r>
  <r>
    <x v="2"/>
    <x v="0"/>
    <x v="0"/>
    <x v="2"/>
    <s v="Compra de supermercado"/>
    <n v="390.24"/>
    <s v="DOC"/>
    <s v="Concluído"/>
  </r>
  <r>
    <x v="0"/>
    <x v="0"/>
    <x v="0"/>
    <x v="2"/>
    <s v="Compra de supermercado"/>
    <n v="928.85"/>
    <s v="DOC"/>
    <s v="Cancelado"/>
  </r>
  <r>
    <x v="1"/>
    <x v="1"/>
    <x v="1"/>
    <x v="4"/>
    <s v="Passagem de ônibus"/>
    <n v="817.99"/>
    <s v="DOC"/>
    <s v="Pendente"/>
  </r>
  <r>
    <x v="2"/>
    <x v="0"/>
    <x v="0"/>
    <x v="1"/>
    <s v="Cinema"/>
    <n v="321.43"/>
    <s v="PIX"/>
    <s v="Pendente"/>
  </r>
  <r>
    <x v="0"/>
    <x v="0"/>
    <x v="0"/>
    <x v="4"/>
    <s v="Mensalidade escolar"/>
    <n v="380.75"/>
    <s v="DOC"/>
    <s v="Cancelado"/>
  </r>
  <r>
    <x v="1"/>
    <x v="1"/>
    <x v="0"/>
    <x v="1"/>
    <s v="Passagem de ônibus"/>
    <n v="198.06"/>
    <s v="TED"/>
    <s v="Pendente"/>
  </r>
  <r>
    <x v="2"/>
    <x v="0"/>
    <x v="0"/>
    <x v="2"/>
    <s v="Cinema"/>
    <n v="98.97"/>
    <s v="TED"/>
    <s v="Cancelado"/>
  </r>
  <r>
    <x v="0"/>
    <x v="0"/>
    <x v="1"/>
    <x v="2"/>
    <s v="Cinema"/>
    <n v="470.44"/>
    <s v="PIX"/>
    <s v="Concluído"/>
  </r>
  <r>
    <x v="1"/>
    <x v="1"/>
    <x v="0"/>
    <x v="2"/>
    <s v="Consulta médica"/>
    <n v="961.69"/>
    <s v="TED"/>
    <s v="Pendente"/>
  </r>
  <r>
    <x v="2"/>
    <x v="0"/>
    <x v="0"/>
    <x v="3"/>
    <s v="Consulta médica"/>
    <n v="935.36"/>
    <s v="Boleto"/>
    <s v="Concluído"/>
  </r>
  <r>
    <x v="0"/>
    <x v="0"/>
    <x v="1"/>
    <x v="0"/>
    <s v="Consulta médica"/>
    <n v="158.59"/>
    <s v="DOC"/>
    <s v="Cancelado"/>
  </r>
  <r>
    <x v="1"/>
    <x v="1"/>
    <x v="1"/>
    <x v="1"/>
    <s v="Compra de supermercado"/>
    <n v="401.8"/>
    <s v="TED"/>
    <s v="Cancelado"/>
  </r>
  <r>
    <x v="2"/>
    <x v="0"/>
    <x v="1"/>
    <x v="0"/>
    <s v="Passagem de ônibus"/>
    <n v="867.33"/>
    <s v="Boleto"/>
    <s v="Pendente"/>
  </r>
  <r>
    <x v="0"/>
    <x v="0"/>
    <x v="1"/>
    <x v="1"/>
    <s v="Consulta médica"/>
    <n v="448.34"/>
    <s v="TED"/>
    <s v="Cancelado"/>
  </r>
  <r>
    <x v="1"/>
    <x v="1"/>
    <x v="0"/>
    <x v="2"/>
    <s v="Cinema"/>
    <n v="82.38"/>
    <s v="Boleto"/>
    <s v="Pendente"/>
  </r>
  <r>
    <x v="2"/>
    <x v="0"/>
    <x v="1"/>
    <x v="0"/>
    <s v="Compra de supermercado"/>
    <n v="542.12"/>
    <s v="PIX"/>
    <s v="Concluído"/>
  </r>
  <r>
    <x v="0"/>
    <x v="0"/>
    <x v="1"/>
    <x v="2"/>
    <s v="Cinema"/>
    <n v="900.35"/>
    <s v="DOC"/>
    <s v="Pendente"/>
  </r>
  <r>
    <x v="1"/>
    <x v="1"/>
    <x v="0"/>
    <x v="1"/>
    <s v="Consulta médica"/>
    <n v="196.53"/>
    <s v="DOC"/>
    <s v="Pendente"/>
  </r>
  <r>
    <x v="2"/>
    <x v="0"/>
    <x v="0"/>
    <x v="2"/>
    <s v="Consulta médica"/>
    <n v="622.78"/>
    <s v="Boleto"/>
    <s v="Pendente"/>
  </r>
  <r>
    <x v="0"/>
    <x v="0"/>
    <x v="1"/>
    <x v="3"/>
    <s v="Compra de supermercado"/>
    <n v="799.82"/>
    <s v="Boleto"/>
    <s v="Pendente"/>
  </r>
  <r>
    <x v="1"/>
    <x v="1"/>
    <x v="0"/>
    <x v="2"/>
    <s v="Consulta médica"/>
    <n v="73.209999999999994"/>
    <s v="PIX"/>
    <s v="Pendente"/>
  </r>
  <r>
    <x v="2"/>
    <x v="0"/>
    <x v="0"/>
    <x v="0"/>
    <s v="Passagem de ônibus"/>
    <n v="739.48"/>
    <s v="DOC"/>
    <s v="Concluído"/>
  </r>
  <r>
    <x v="0"/>
    <x v="0"/>
    <x v="0"/>
    <x v="1"/>
    <s v="Mensalidade escolar"/>
    <n v="491.07"/>
    <s v="TED"/>
    <s v="Cancelado"/>
  </r>
  <r>
    <x v="1"/>
    <x v="1"/>
    <x v="0"/>
    <x v="2"/>
    <s v="Compra de supermercado"/>
    <n v="209.09"/>
    <s v="Boleto"/>
    <s v="Cancelado"/>
  </r>
  <r>
    <x v="2"/>
    <x v="0"/>
    <x v="0"/>
    <x v="3"/>
    <s v="Consulta médica"/>
    <n v="650.21"/>
    <s v="DOC"/>
    <s v="Concluído"/>
  </r>
  <r>
    <x v="0"/>
    <x v="0"/>
    <x v="1"/>
    <x v="1"/>
    <s v="Consulta médica"/>
    <n v="323.67"/>
    <s v="PIX"/>
    <s v="Pendente"/>
  </r>
  <r>
    <x v="1"/>
    <x v="1"/>
    <x v="0"/>
    <x v="0"/>
    <s v="Compra de supermercado"/>
    <n v="411.31"/>
    <s v="Boleto"/>
    <s v="Pendente"/>
  </r>
  <r>
    <x v="2"/>
    <x v="0"/>
    <x v="1"/>
    <x v="3"/>
    <s v="Compra de supermercado"/>
    <n v="180.23"/>
    <s v="TED"/>
    <s v="Cancelado"/>
  </r>
  <r>
    <x v="0"/>
    <x v="0"/>
    <x v="0"/>
    <x v="3"/>
    <s v="Cinema"/>
    <n v="410.41"/>
    <s v="DOC"/>
    <s v="Concluído"/>
  </r>
  <r>
    <x v="1"/>
    <x v="1"/>
    <x v="1"/>
    <x v="0"/>
    <s v="Cinema"/>
    <n v="953.38"/>
    <s v="PIX"/>
    <s v="Cancelado"/>
  </r>
  <r>
    <x v="2"/>
    <x v="0"/>
    <x v="1"/>
    <x v="0"/>
    <s v="Compra de supermercado"/>
    <n v="977.02"/>
    <s v="DOC"/>
    <s v="Pendente"/>
  </r>
  <r>
    <x v="0"/>
    <x v="0"/>
    <x v="0"/>
    <x v="2"/>
    <s v="Mensalidade escolar"/>
    <n v="560.4"/>
    <s v="Boleto"/>
    <s v="Cancelado"/>
  </r>
  <r>
    <x v="1"/>
    <x v="1"/>
    <x v="0"/>
    <x v="0"/>
    <s v="Cinema"/>
    <n v="706.92"/>
    <s v="PIX"/>
    <s v="Pendente"/>
  </r>
  <r>
    <x v="2"/>
    <x v="0"/>
    <x v="0"/>
    <x v="0"/>
    <s v="Mensalidade escolar"/>
    <n v="573.35"/>
    <s v="DOC"/>
    <s v="Cancelado"/>
  </r>
  <r>
    <x v="0"/>
    <x v="0"/>
    <x v="1"/>
    <x v="4"/>
    <s v="Consulta médica"/>
    <n v="340.62"/>
    <s v="PIX"/>
    <s v="Pendente"/>
  </r>
  <r>
    <x v="1"/>
    <x v="1"/>
    <x v="1"/>
    <x v="3"/>
    <s v="Compra de supermercado"/>
    <n v="471.81"/>
    <s v="PIX"/>
    <s v="Concluído"/>
  </r>
  <r>
    <x v="2"/>
    <x v="0"/>
    <x v="0"/>
    <x v="2"/>
    <s v="Consulta médica"/>
    <n v="114.24"/>
    <s v="Boleto"/>
    <s v="Concluído"/>
  </r>
  <r>
    <x v="0"/>
    <x v="0"/>
    <x v="1"/>
    <x v="0"/>
    <s v="Mensalidade escolar"/>
    <n v="347"/>
    <s v="TED"/>
    <s v="Concluí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739A1-B252-4358-A840-9BF51E942850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3:D9" firstHeaderRow="1" firstDataRow="1" firstDataCol="1" rowPageCount="1" colPageCount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>
      <items count="3"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dataField="1" numFmtId="164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formats count="2">
    <format dxfId="9">
      <pivotArea collapsedLevelsAreSubtotals="1" fieldPosition="0">
        <references count="1">
          <reference field="3" count="0"/>
        </references>
      </pivotArea>
    </format>
    <format dxfId="8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2AE3E-137D-4003-959A-B17AE95E98D9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F3:G9" firstHeaderRow="1" firstDataRow="1" firstDataCol="1" rowPageCount="1" colPageCount="1"/>
  <pivotFields count="10">
    <pivotField numFmtId="14" showAll="0"/>
    <pivotField numFmtId="1" showAll="0">
      <items count="3"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dataField="1" numFmtId="164" showAll="0"/>
    <pivotField showAll="0"/>
    <pivotField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FA32226-16E0-4C1F-A6B2-43AFBDE18E2A}" sourceName="MÊS">
  <pivotTables>
    <pivotTable tabId="2" name="Tabela dinâmica1"/>
    <pivotTable tabId="2" name="Tabela dinâmica2"/>
  </pivotTables>
  <data>
    <tabular pivotCacheId="996082805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0304C77-BFC9-450C-99E6-05F5E4134DDF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A4E77-99E9-4754-BB9F-597E81EA7241}" name="dados" displayName="dados" ref="A1:H101" totalsRowShown="0" headerRowDxfId="11">
  <autoFilter ref="A1:H101" xr:uid="{B78A4E77-99E9-4754-BB9F-597E81EA7241}"/>
  <tableColumns count="8">
    <tableColumn id="1" xr3:uid="{CC466EA6-560E-4F23-B349-5131D33547E8}" name="DATA" dataDxfId="7"/>
    <tableColumn id="8" xr3:uid="{A5456BE5-5F7E-4FEA-A76B-E5BAA50235FE}" name="MÊS" dataDxfId="6">
      <calculatedColumnFormula>MONTH(dados[[#This Row],[DATA]])</calculatedColumnFormula>
    </tableColumn>
    <tableColumn id="2" xr3:uid="{84FB6FBE-8D0C-4C9E-AF4D-E821E27C776A}" name="TIPO"/>
    <tableColumn id="3" xr3:uid="{2A3D9611-46B2-4A41-84D9-EB3D91502064}" name="CATEGORIA"/>
    <tableColumn id="4" xr3:uid="{8428221B-5AAE-460C-A035-D8B678BA525F}" name="DESCRIÇÃO"/>
    <tableColumn id="5" xr3:uid="{BB34B633-6A4F-4B18-8290-7BD9CFC20790}" name="VALOR" dataDxfId="10"/>
    <tableColumn id="6" xr3:uid="{A228FEBB-25DA-4B0E-B8E6-5A246ADD3456}" name="OPERAÇÃO BANCARIA"/>
    <tableColumn id="7" xr3:uid="{CFDCE96D-43F0-46D5-B878-F3D610F6ACDA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ABC12C-864B-4242-84F4-DFC27EF74083}" name="Tabela4" displayName="Tabela4" ref="C4:D19" totalsRowShown="0">
  <autoFilter ref="C4:D19" xr:uid="{9FABC12C-864B-4242-84F4-DFC27EF74083}"/>
  <tableColumns count="2">
    <tableColumn id="1" xr3:uid="{9BAAE89B-7CDF-4636-9E2B-AF1258F6C006}" name="Data lançamento" totalsRowDxfId="5"/>
    <tableColumn id="2" xr3:uid="{C622885F-D178-4646-A5B9-8682D45A8771}" name="Depósito reservado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22DB-3E19-4A9A-89ED-DDC6599A4082}">
  <dimension ref="A1:H101"/>
  <sheetViews>
    <sheetView workbookViewId="0"/>
  </sheetViews>
  <sheetFormatPr defaultColWidth="10.6328125" defaultRowHeight="14.5" x14ac:dyDescent="0.35"/>
  <cols>
    <col min="1" max="1" width="10.453125" bestFit="1" customWidth="1"/>
    <col min="2" max="2" width="10.453125" style="2" customWidth="1"/>
    <col min="3" max="3" width="7.1796875" bestFit="1" customWidth="1"/>
    <col min="4" max="4" width="12.54296875" customWidth="1"/>
    <col min="5" max="5" width="23" bestFit="1" customWidth="1"/>
    <col min="6" max="6" width="8.81640625" bestFit="1" customWidth="1"/>
    <col min="7" max="7" width="21.54296875" customWidth="1"/>
    <col min="8" max="8" width="9.6328125" bestFit="1" customWidth="1"/>
  </cols>
  <sheetData>
    <row r="1" spans="1:8" x14ac:dyDescent="0.35">
      <c r="A1" s="4" t="s">
        <v>0</v>
      </c>
      <c r="B1" s="4" t="s">
        <v>29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35">
      <c r="A2" s="1">
        <v>44319</v>
      </c>
      <c r="B2" s="9">
        <f>MONTH(dados[[#This Row],[DATA]])</f>
        <v>5</v>
      </c>
      <c r="C2" s="2" t="s">
        <v>7</v>
      </c>
      <c r="D2" s="2" t="s">
        <v>8</v>
      </c>
      <c r="E2" s="2" t="s">
        <v>9</v>
      </c>
      <c r="F2" s="3">
        <v>556.61</v>
      </c>
      <c r="G2" s="2" t="s">
        <v>10</v>
      </c>
      <c r="H2" s="2" t="s">
        <v>11</v>
      </c>
    </row>
    <row r="3" spans="1:8" x14ac:dyDescent="0.35">
      <c r="A3" s="1">
        <v>43899</v>
      </c>
      <c r="B3" s="9">
        <f>MONTH(dados[[#This Row],[DATA]])</f>
        <v>3</v>
      </c>
      <c r="C3" s="2" t="s">
        <v>12</v>
      </c>
      <c r="D3" s="2" t="s">
        <v>13</v>
      </c>
      <c r="E3" s="2" t="s">
        <v>14</v>
      </c>
      <c r="F3" s="3">
        <v>776.78</v>
      </c>
      <c r="G3" s="2" t="s">
        <v>15</v>
      </c>
      <c r="H3" s="2" t="s">
        <v>11</v>
      </c>
    </row>
    <row r="4" spans="1:8" x14ac:dyDescent="0.35">
      <c r="A4" s="1">
        <v>44691</v>
      </c>
      <c r="B4" s="9">
        <f>MONTH(dados[[#This Row],[DATA]])</f>
        <v>5</v>
      </c>
      <c r="C4" s="2" t="s">
        <v>12</v>
      </c>
      <c r="D4" s="2" t="s">
        <v>8</v>
      </c>
      <c r="E4" s="2" t="s">
        <v>9</v>
      </c>
      <c r="F4" s="3">
        <v>834.46</v>
      </c>
      <c r="G4" s="2" t="s">
        <v>16</v>
      </c>
      <c r="H4" s="2" t="s">
        <v>17</v>
      </c>
    </row>
    <row r="5" spans="1:8" x14ac:dyDescent="0.35">
      <c r="A5" s="1">
        <v>44319</v>
      </c>
      <c r="B5" s="9">
        <f>MONTH(dados[[#This Row],[DATA]])</f>
        <v>5</v>
      </c>
      <c r="C5" s="2" t="s">
        <v>7</v>
      </c>
      <c r="D5" s="2" t="s">
        <v>8</v>
      </c>
      <c r="E5" s="2" t="s">
        <v>18</v>
      </c>
      <c r="F5" s="3">
        <v>491.75</v>
      </c>
      <c r="G5" s="2" t="s">
        <v>19</v>
      </c>
      <c r="H5" s="2" t="s">
        <v>20</v>
      </c>
    </row>
    <row r="6" spans="1:8" x14ac:dyDescent="0.35">
      <c r="A6" s="1">
        <v>43899</v>
      </c>
      <c r="B6" s="9">
        <f>MONTH(dados[[#This Row],[DATA]])</f>
        <v>3</v>
      </c>
      <c r="C6" s="2" t="s">
        <v>7</v>
      </c>
      <c r="D6" s="2" t="s">
        <v>21</v>
      </c>
      <c r="E6" s="2" t="s">
        <v>22</v>
      </c>
      <c r="F6" s="3">
        <v>540.58000000000004</v>
      </c>
      <c r="G6" s="2" t="s">
        <v>10</v>
      </c>
      <c r="H6" s="2" t="s">
        <v>17</v>
      </c>
    </row>
    <row r="7" spans="1:8" x14ac:dyDescent="0.35">
      <c r="A7" s="1">
        <v>44691</v>
      </c>
      <c r="B7" s="9">
        <f>MONTH(dados[[#This Row],[DATA]])</f>
        <v>5</v>
      </c>
      <c r="C7" s="2" t="s">
        <v>12</v>
      </c>
      <c r="D7" s="2" t="s">
        <v>23</v>
      </c>
      <c r="E7" s="2" t="s">
        <v>9</v>
      </c>
      <c r="F7" s="3">
        <v>51.37</v>
      </c>
      <c r="G7" s="2" t="s">
        <v>19</v>
      </c>
      <c r="H7" s="2" t="s">
        <v>11</v>
      </c>
    </row>
    <row r="8" spans="1:8" x14ac:dyDescent="0.35">
      <c r="A8" s="1">
        <v>44319</v>
      </c>
      <c r="B8" s="9">
        <f>MONTH(dados[[#This Row],[DATA]])</f>
        <v>5</v>
      </c>
      <c r="C8" s="2" t="s">
        <v>7</v>
      </c>
      <c r="D8" s="2" t="s">
        <v>8</v>
      </c>
      <c r="E8" s="2" t="s">
        <v>9</v>
      </c>
      <c r="F8" s="3">
        <v>771.09</v>
      </c>
      <c r="G8" s="2" t="s">
        <v>16</v>
      </c>
      <c r="H8" s="2" t="s">
        <v>17</v>
      </c>
    </row>
    <row r="9" spans="1:8" x14ac:dyDescent="0.35">
      <c r="A9" s="1">
        <v>43899</v>
      </c>
      <c r="B9" s="9">
        <f>MONTH(dados[[#This Row],[DATA]])</f>
        <v>3</v>
      </c>
      <c r="C9" s="2" t="s">
        <v>7</v>
      </c>
      <c r="D9" s="2" t="s">
        <v>24</v>
      </c>
      <c r="E9" s="2" t="s">
        <v>22</v>
      </c>
      <c r="F9" s="3">
        <v>317.27999999999997</v>
      </c>
      <c r="G9" s="2" t="s">
        <v>19</v>
      </c>
      <c r="H9" s="2" t="s">
        <v>17</v>
      </c>
    </row>
    <row r="10" spans="1:8" x14ac:dyDescent="0.35">
      <c r="A10" s="1">
        <v>44691</v>
      </c>
      <c r="B10" s="9">
        <f>MONTH(dados[[#This Row],[DATA]])</f>
        <v>5</v>
      </c>
      <c r="C10" s="2" t="s">
        <v>7</v>
      </c>
      <c r="D10" s="2" t="s">
        <v>13</v>
      </c>
      <c r="E10" s="2" t="s">
        <v>9</v>
      </c>
      <c r="F10" s="3">
        <v>21.86</v>
      </c>
      <c r="G10" s="2" t="s">
        <v>16</v>
      </c>
      <c r="H10" s="2" t="s">
        <v>11</v>
      </c>
    </row>
    <row r="11" spans="1:8" x14ac:dyDescent="0.35">
      <c r="A11" s="1">
        <v>44319</v>
      </c>
      <c r="B11" s="9">
        <f>MONTH(dados[[#This Row],[DATA]])</f>
        <v>5</v>
      </c>
      <c r="C11" s="2" t="s">
        <v>7</v>
      </c>
      <c r="D11" s="2" t="s">
        <v>21</v>
      </c>
      <c r="E11" s="2" t="s">
        <v>14</v>
      </c>
      <c r="F11" s="3">
        <v>880.75</v>
      </c>
      <c r="G11" s="2" t="s">
        <v>10</v>
      </c>
      <c r="H11" s="2" t="s">
        <v>11</v>
      </c>
    </row>
    <row r="12" spans="1:8" x14ac:dyDescent="0.35">
      <c r="A12" s="1">
        <v>43899</v>
      </c>
      <c r="B12" s="9">
        <f>MONTH(dados[[#This Row],[DATA]])</f>
        <v>3</v>
      </c>
      <c r="C12" s="2" t="s">
        <v>12</v>
      </c>
      <c r="D12" s="2" t="s">
        <v>13</v>
      </c>
      <c r="E12" s="2" t="s">
        <v>25</v>
      </c>
      <c r="F12" s="3">
        <v>268.82</v>
      </c>
      <c r="G12" s="2" t="s">
        <v>15</v>
      </c>
      <c r="H12" s="2" t="s">
        <v>17</v>
      </c>
    </row>
    <row r="13" spans="1:8" x14ac:dyDescent="0.35">
      <c r="A13" s="1">
        <v>44691</v>
      </c>
      <c r="B13" s="9">
        <f>MONTH(dados[[#This Row],[DATA]])</f>
        <v>5</v>
      </c>
      <c r="C13" s="2" t="s">
        <v>7</v>
      </c>
      <c r="D13" s="2" t="s">
        <v>8</v>
      </c>
      <c r="E13" s="2" t="s">
        <v>14</v>
      </c>
      <c r="F13" s="3">
        <v>401.05</v>
      </c>
      <c r="G13" s="2" t="s">
        <v>15</v>
      </c>
      <c r="H13" s="2" t="s">
        <v>17</v>
      </c>
    </row>
    <row r="14" spans="1:8" x14ac:dyDescent="0.35">
      <c r="A14" s="1">
        <v>44319</v>
      </c>
      <c r="B14" s="9">
        <f>MONTH(dados[[#This Row],[DATA]])</f>
        <v>5</v>
      </c>
      <c r="C14" s="2" t="s">
        <v>7</v>
      </c>
      <c r="D14" s="2" t="s">
        <v>21</v>
      </c>
      <c r="E14" s="2" t="s">
        <v>25</v>
      </c>
      <c r="F14" s="3">
        <v>860.62</v>
      </c>
      <c r="G14" s="2" t="s">
        <v>10</v>
      </c>
      <c r="H14" s="2" t="s">
        <v>11</v>
      </c>
    </row>
    <row r="15" spans="1:8" x14ac:dyDescent="0.35">
      <c r="A15" s="1">
        <v>43899</v>
      </c>
      <c r="B15" s="9">
        <f>MONTH(dados[[#This Row],[DATA]])</f>
        <v>3</v>
      </c>
      <c r="C15" s="2" t="s">
        <v>12</v>
      </c>
      <c r="D15" s="2" t="s">
        <v>24</v>
      </c>
      <c r="E15" s="2" t="s">
        <v>25</v>
      </c>
      <c r="F15" s="3">
        <v>485.56</v>
      </c>
      <c r="G15" s="2" t="s">
        <v>10</v>
      </c>
      <c r="H15" s="2" t="s">
        <v>11</v>
      </c>
    </row>
    <row r="16" spans="1:8" x14ac:dyDescent="0.35">
      <c r="A16" s="1">
        <v>44691</v>
      </c>
      <c r="B16" s="9">
        <f>MONTH(dados[[#This Row],[DATA]])</f>
        <v>5</v>
      </c>
      <c r="C16" s="2" t="s">
        <v>7</v>
      </c>
      <c r="D16" s="2" t="s">
        <v>8</v>
      </c>
      <c r="E16" s="2" t="s">
        <v>25</v>
      </c>
      <c r="F16" s="3">
        <v>839.26</v>
      </c>
      <c r="G16" s="2" t="s">
        <v>16</v>
      </c>
      <c r="H16" s="2" t="s">
        <v>17</v>
      </c>
    </row>
    <row r="17" spans="1:8" x14ac:dyDescent="0.35">
      <c r="A17" s="1">
        <v>44319</v>
      </c>
      <c r="B17" s="9">
        <f>MONTH(dados[[#This Row],[DATA]])</f>
        <v>5</v>
      </c>
      <c r="C17" s="2" t="s">
        <v>7</v>
      </c>
      <c r="D17" s="2" t="s">
        <v>24</v>
      </c>
      <c r="E17" s="2" t="s">
        <v>25</v>
      </c>
      <c r="F17" s="3">
        <v>104.14</v>
      </c>
      <c r="G17" s="2" t="s">
        <v>19</v>
      </c>
      <c r="H17" s="2" t="s">
        <v>11</v>
      </c>
    </row>
    <row r="18" spans="1:8" x14ac:dyDescent="0.35">
      <c r="A18" s="1">
        <v>43899</v>
      </c>
      <c r="B18" s="9">
        <f>MONTH(dados[[#This Row],[DATA]])</f>
        <v>3</v>
      </c>
      <c r="C18" s="2" t="s">
        <v>7</v>
      </c>
      <c r="D18" s="2" t="s">
        <v>21</v>
      </c>
      <c r="E18" s="2" t="s">
        <v>14</v>
      </c>
      <c r="F18" s="3">
        <v>563.91999999999996</v>
      </c>
      <c r="G18" s="2" t="s">
        <v>15</v>
      </c>
      <c r="H18" s="2" t="s">
        <v>17</v>
      </c>
    </row>
    <row r="19" spans="1:8" x14ac:dyDescent="0.35">
      <c r="A19" s="1">
        <v>44691</v>
      </c>
      <c r="B19" s="9">
        <f>MONTH(dados[[#This Row],[DATA]])</f>
        <v>5</v>
      </c>
      <c r="C19" s="2" t="s">
        <v>12</v>
      </c>
      <c r="D19" s="2" t="s">
        <v>21</v>
      </c>
      <c r="E19" s="2" t="s">
        <v>9</v>
      </c>
      <c r="F19" s="3">
        <v>625.23</v>
      </c>
      <c r="G19" s="2" t="s">
        <v>16</v>
      </c>
      <c r="H19" s="2" t="s">
        <v>17</v>
      </c>
    </row>
    <row r="20" spans="1:8" x14ac:dyDescent="0.35">
      <c r="A20" s="1">
        <v>44319</v>
      </c>
      <c r="B20" s="9">
        <f>MONTH(dados[[#This Row],[DATA]])</f>
        <v>5</v>
      </c>
      <c r="C20" s="2" t="s">
        <v>12</v>
      </c>
      <c r="D20" s="2" t="s">
        <v>13</v>
      </c>
      <c r="E20" s="2" t="s">
        <v>14</v>
      </c>
      <c r="F20" s="3">
        <v>948.91</v>
      </c>
      <c r="G20" s="2" t="s">
        <v>19</v>
      </c>
      <c r="H20" s="2" t="s">
        <v>11</v>
      </c>
    </row>
    <row r="21" spans="1:8" x14ac:dyDescent="0.35">
      <c r="A21" s="1">
        <v>43899</v>
      </c>
      <c r="B21" s="9">
        <f>MONTH(dados[[#This Row],[DATA]])</f>
        <v>3</v>
      </c>
      <c r="C21" s="2" t="s">
        <v>12</v>
      </c>
      <c r="D21" s="2" t="s">
        <v>13</v>
      </c>
      <c r="E21" s="2" t="s">
        <v>22</v>
      </c>
      <c r="F21" s="3">
        <v>863.55</v>
      </c>
      <c r="G21" s="2" t="s">
        <v>10</v>
      </c>
      <c r="H21" s="2" t="s">
        <v>20</v>
      </c>
    </row>
    <row r="22" spans="1:8" x14ac:dyDescent="0.35">
      <c r="A22" s="1">
        <v>44691</v>
      </c>
      <c r="B22" s="9">
        <f>MONTH(dados[[#This Row],[DATA]])</f>
        <v>5</v>
      </c>
      <c r="C22" s="2" t="s">
        <v>7</v>
      </c>
      <c r="D22" s="2" t="s">
        <v>24</v>
      </c>
      <c r="E22" s="2" t="s">
        <v>18</v>
      </c>
      <c r="F22" s="3">
        <v>365.36</v>
      </c>
      <c r="G22" s="2" t="s">
        <v>16</v>
      </c>
      <c r="H22" s="2" t="s">
        <v>20</v>
      </c>
    </row>
    <row r="23" spans="1:8" x14ac:dyDescent="0.35">
      <c r="A23" s="1">
        <v>44319</v>
      </c>
      <c r="B23" s="9">
        <f>MONTH(dados[[#This Row],[DATA]])</f>
        <v>5</v>
      </c>
      <c r="C23" s="2" t="s">
        <v>7</v>
      </c>
      <c r="D23" s="2" t="s">
        <v>8</v>
      </c>
      <c r="E23" s="2" t="s">
        <v>25</v>
      </c>
      <c r="F23" s="3">
        <v>813.92</v>
      </c>
      <c r="G23" s="2" t="s">
        <v>10</v>
      </c>
      <c r="H23" s="2" t="s">
        <v>11</v>
      </c>
    </row>
    <row r="24" spans="1:8" x14ac:dyDescent="0.35">
      <c r="A24" s="1">
        <v>43899</v>
      </c>
      <c r="B24" s="9">
        <f>MONTH(dados[[#This Row],[DATA]])</f>
        <v>3</v>
      </c>
      <c r="C24" s="2" t="s">
        <v>7</v>
      </c>
      <c r="D24" s="2" t="s">
        <v>8</v>
      </c>
      <c r="E24" s="2" t="s">
        <v>25</v>
      </c>
      <c r="F24" s="3">
        <v>782.79</v>
      </c>
      <c r="G24" s="2" t="s">
        <v>15</v>
      </c>
      <c r="H24" s="2" t="s">
        <v>11</v>
      </c>
    </row>
    <row r="25" spans="1:8" x14ac:dyDescent="0.35">
      <c r="A25" s="1">
        <v>44691</v>
      </c>
      <c r="B25" s="9">
        <f>MONTH(dados[[#This Row],[DATA]])</f>
        <v>5</v>
      </c>
      <c r="C25" s="2" t="s">
        <v>7</v>
      </c>
      <c r="D25" s="2" t="s">
        <v>13</v>
      </c>
      <c r="E25" s="2" t="s">
        <v>14</v>
      </c>
      <c r="F25" s="3">
        <v>72.62</v>
      </c>
      <c r="G25" s="2" t="s">
        <v>16</v>
      </c>
      <c r="H25" s="2" t="s">
        <v>11</v>
      </c>
    </row>
    <row r="26" spans="1:8" x14ac:dyDescent="0.35">
      <c r="A26" s="1">
        <v>44319</v>
      </c>
      <c r="B26" s="9">
        <f>MONTH(dados[[#This Row],[DATA]])</f>
        <v>5</v>
      </c>
      <c r="C26" s="2" t="s">
        <v>7</v>
      </c>
      <c r="D26" s="2" t="s">
        <v>23</v>
      </c>
      <c r="E26" s="2" t="s">
        <v>22</v>
      </c>
      <c r="F26" s="3">
        <v>304</v>
      </c>
      <c r="G26" s="2" t="s">
        <v>19</v>
      </c>
      <c r="H26" s="2" t="s">
        <v>11</v>
      </c>
    </row>
    <row r="27" spans="1:8" x14ac:dyDescent="0.35">
      <c r="A27" s="1">
        <v>43899</v>
      </c>
      <c r="B27" s="9">
        <f>MONTH(dados[[#This Row],[DATA]])</f>
        <v>3</v>
      </c>
      <c r="C27" s="2" t="s">
        <v>7</v>
      </c>
      <c r="D27" s="2" t="s">
        <v>21</v>
      </c>
      <c r="E27" s="2" t="s">
        <v>25</v>
      </c>
      <c r="F27" s="3">
        <v>572.74</v>
      </c>
      <c r="G27" s="2" t="s">
        <v>10</v>
      </c>
      <c r="H27" s="2" t="s">
        <v>11</v>
      </c>
    </row>
    <row r="28" spans="1:8" x14ac:dyDescent="0.35">
      <c r="A28" s="1">
        <v>44691</v>
      </c>
      <c r="B28" s="9">
        <f>MONTH(dados[[#This Row],[DATA]])</f>
        <v>5</v>
      </c>
      <c r="C28" s="2" t="s">
        <v>7</v>
      </c>
      <c r="D28" s="2" t="s">
        <v>21</v>
      </c>
      <c r="E28" s="2" t="s">
        <v>9</v>
      </c>
      <c r="F28" s="3">
        <v>170</v>
      </c>
      <c r="G28" s="2" t="s">
        <v>19</v>
      </c>
      <c r="H28" s="2" t="s">
        <v>11</v>
      </c>
    </row>
    <row r="29" spans="1:8" x14ac:dyDescent="0.35">
      <c r="A29" s="1">
        <v>44319</v>
      </c>
      <c r="B29" s="9">
        <f>MONTH(dados[[#This Row],[DATA]])</f>
        <v>5</v>
      </c>
      <c r="C29" s="2" t="s">
        <v>12</v>
      </c>
      <c r="D29" s="2" t="s">
        <v>24</v>
      </c>
      <c r="E29" s="2" t="s">
        <v>22</v>
      </c>
      <c r="F29" s="3">
        <v>905.86</v>
      </c>
      <c r="G29" s="2" t="s">
        <v>16</v>
      </c>
      <c r="H29" s="2" t="s">
        <v>20</v>
      </c>
    </row>
    <row r="30" spans="1:8" x14ac:dyDescent="0.35">
      <c r="A30" s="1">
        <v>43899</v>
      </c>
      <c r="B30" s="9">
        <f>MONTH(dados[[#This Row],[DATA]])</f>
        <v>3</v>
      </c>
      <c r="C30" s="2" t="s">
        <v>12</v>
      </c>
      <c r="D30" s="2" t="s">
        <v>23</v>
      </c>
      <c r="E30" s="2" t="s">
        <v>9</v>
      </c>
      <c r="F30" s="3">
        <v>505.38</v>
      </c>
      <c r="G30" s="2" t="s">
        <v>15</v>
      </c>
      <c r="H30" s="2" t="s">
        <v>17</v>
      </c>
    </row>
    <row r="31" spans="1:8" x14ac:dyDescent="0.35">
      <c r="A31" s="1">
        <v>44691</v>
      </c>
      <c r="B31" s="9">
        <f>MONTH(dados[[#This Row],[DATA]])</f>
        <v>5</v>
      </c>
      <c r="C31" s="2" t="s">
        <v>12</v>
      </c>
      <c r="D31" s="2" t="s">
        <v>23</v>
      </c>
      <c r="E31" s="2" t="s">
        <v>18</v>
      </c>
      <c r="F31" s="3">
        <v>774.41</v>
      </c>
      <c r="G31" s="2" t="s">
        <v>16</v>
      </c>
      <c r="H31" s="2" t="s">
        <v>17</v>
      </c>
    </row>
    <row r="32" spans="1:8" x14ac:dyDescent="0.35">
      <c r="A32" s="1">
        <v>44319</v>
      </c>
      <c r="B32" s="9">
        <f>MONTH(dados[[#This Row],[DATA]])</f>
        <v>5</v>
      </c>
      <c r="C32" s="2" t="s">
        <v>7</v>
      </c>
      <c r="D32" s="2" t="s">
        <v>23</v>
      </c>
      <c r="E32" s="2" t="s">
        <v>22</v>
      </c>
      <c r="F32" s="3">
        <v>553.15</v>
      </c>
      <c r="G32" s="2" t="s">
        <v>15</v>
      </c>
      <c r="H32" s="2" t="s">
        <v>20</v>
      </c>
    </row>
    <row r="33" spans="1:8" x14ac:dyDescent="0.35">
      <c r="A33" s="1">
        <v>43899</v>
      </c>
      <c r="B33" s="9">
        <f>MONTH(dados[[#This Row],[DATA]])</f>
        <v>3</v>
      </c>
      <c r="C33" s="2" t="s">
        <v>12</v>
      </c>
      <c r="D33" s="2" t="s">
        <v>23</v>
      </c>
      <c r="E33" s="2" t="s">
        <v>18</v>
      </c>
      <c r="F33" s="3">
        <v>378.55</v>
      </c>
      <c r="G33" s="2" t="s">
        <v>19</v>
      </c>
      <c r="H33" s="2" t="s">
        <v>17</v>
      </c>
    </row>
    <row r="34" spans="1:8" x14ac:dyDescent="0.35">
      <c r="A34" s="1">
        <v>44691</v>
      </c>
      <c r="B34" s="9">
        <f>MONTH(dados[[#This Row],[DATA]])</f>
        <v>5</v>
      </c>
      <c r="C34" s="2" t="s">
        <v>12</v>
      </c>
      <c r="D34" s="2" t="s">
        <v>24</v>
      </c>
      <c r="E34" s="2" t="s">
        <v>14</v>
      </c>
      <c r="F34" s="3">
        <v>262.36</v>
      </c>
      <c r="G34" s="2" t="s">
        <v>16</v>
      </c>
      <c r="H34" s="2" t="s">
        <v>20</v>
      </c>
    </row>
    <row r="35" spans="1:8" x14ac:dyDescent="0.35">
      <c r="A35" s="1">
        <v>44319</v>
      </c>
      <c r="B35" s="9">
        <f>MONTH(dados[[#This Row],[DATA]])</f>
        <v>5</v>
      </c>
      <c r="C35" s="2" t="s">
        <v>7</v>
      </c>
      <c r="D35" s="2" t="s">
        <v>23</v>
      </c>
      <c r="E35" s="2" t="s">
        <v>14</v>
      </c>
      <c r="F35" s="3">
        <v>642.28</v>
      </c>
      <c r="G35" s="2" t="s">
        <v>10</v>
      </c>
      <c r="H35" s="2" t="s">
        <v>17</v>
      </c>
    </row>
    <row r="36" spans="1:8" x14ac:dyDescent="0.35">
      <c r="A36" s="1">
        <v>43899</v>
      </c>
      <c r="B36" s="9">
        <f>MONTH(dados[[#This Row],[DATA]])</f>
        <v>3</v>
      </c>
      <c r="C36" s="2" t="s">
        <v>12</v>
      </c>
      <c r="D36" s="2" t="s">
        <v>21</v>
      </c>
      <c r="E36" s="2" t="s">
        <v>18</v>
      </c>
      <c r="F36" s="3">
        <v>65.66</v>
      </c>
      <c r="G36" s="2" t="s">
        <v>10</v>
      </c>
      <c r="H36" s="2" t="s">
        <v>17</v>
      </c>
    </row>
    <row r="37" spans="1:8" x14ac:dyDescent="0.35">
      <c r="A37" s="1">
        <v>44691</v>
      </c>
      <c r="B37" s="9">
        <f>MONTH(dados[[#This Row],[DATA]])</f>
        <v>5</v>
      </c>
      <c r="C37" s="2" t="s">
        <v>12</v>
      </c>
      <c r="D37" s="2" t="s">
        <v>24</v>
      </c>
      <c r="E37" s="2" t="s">
        <v>25</v>
      </c>
      <c r="F37" s="3">
        <v>484.78</v>
      </c>
      <c r="G37" s="2" t="s">
        <v>16</v>
      </c>
      <c r="H37" s="2" t="s">
        <v>20</v>
      </c>
    </row>
    <row r="38" spans="1:8" x14ac:dyDescent="0.35">
      <c r="A38" s="1">
        <v>44319</v>
      </c>
      <c r="B38" s="9">
        <f>MONTH(dados[[#This Row],[DATA]])</f>
        <v>5</v>
      </c>
      <c r="C38" s="2" t="s">
        <v>12</v>
      </c>
      <c r="D38" s="2" t="s">
        <v>24</v>
      </c>
      <c r="E38" s="2" t="s">
        <v>25</v>
      </c>
      <c r="F38" s="3">
        <v>240.02</v>
      </c>
      <c r="G38" s="2" t="s">
        <v>10</v>
      </c>
      <c r="H38" s="2" t="s">
        <v>17</v>
      </c>
    </row>
    <row r="39" spans="1:8" x14ac:dyDescent="0.35">
      <c r="A39" s="1">
        <v>43899</v>
      </c>
      <c r="B39" s="9">
        <f>MONTH(dados[[#This Row],[DATA]])</f>
        <v>3</v>
      </c>
      <c r="C39" s="2" t="s">
        <v>7</v>
      </c>
      <c r="D39" s="2" t="s">
        <v>24</v>
      </c>
      <c r="E39" s="2" t="s">
        <v>25</v>
      </c>
      <c r="F39" s="3">
        <v>819.49</v>
      </c>
      <c r="G39" s="2" t="s">
        <v>15</v>
      </c>
      <c r="H39" s="2" t="s">
        <v>11</v>
      </c>
    </row>
    <row r="40" spans="1:8" x14ac:dyDescent="0.35">
      <c r="A40" s="1">
        <v>44691</v>
      </c>
      <c r="B40" s="9">
        <f>MONTH(dados[[#This Row],[DATA]])</f>
        <v>5</v>
      </c>
      <c r="C40" s="2" t="s">
        <v>12</v>
      </c>
      <c r="D40" s="2" t="s">
        <v>23</v>
      </c>
      <c r="E40" s="2" t="s">
        <v>9</v>
      </c>
      <c r="F40" s="3">
        <v>888.15</v>
      </c>
      <c r="G40" s="2" t="s">
        <v>15</v>
      </c>
      <c r="H40" s="2" t="s">
        <v>20</v>
      </c>
    </row>
    <row r="41" spans="1:8" x14ac:dyDescent="0.35">
      <c r="A41" s="1">
        <v>44319</v>
      </c>
      <c r="B41" s="9">
        <f>MONTH(dados[[#This Row],[DATA]])</f>
        <v>5</v>
      </c>
      <c r="C41" s="2" t="s">
        <v>7</v>
      </c>
      <c r="D41" s="2" t="s">
        <v>24</v>
      </c>
      <c r="E41" s="2" t="s">
        <v>14</v>
      </c>
      <c r="F41" s="3">
        <v>587.32000000000005</v>
      </c>
      <c r="G41" s="2" t="s">
        <v>15</v>
      </c>
      <c r="H41" s="2" t="s">
        <v>11</v>
      </c>
    </row>
    <row r="42" spans="1:8" x14ac:dyDescent="0.35">
      <c r="A42" s="1">
        <v>43899</v>
      </c>
      <c r="B42" s="9">
        <f>MONTH(dados[[#This Row],[DATA]])</f>
        <v>3</v>
      </c>
      <c r="C42" s="2" t="s">
        <v>12</v>
      </c>
      <c r="D42" s="2" t="s">
        <v>21</v>
      </c>
      <c r="E42" s="2" t="s">
        <v>18</v>
      </c>
      <c r="F42" s="3">
        <v>267.95</v>
      </c>
      <c r="G42" s="2" t="s">
        <v>15</v>
      </c>
      <c r="H42" s="2" t="s">
        <v>17</v>
      </c>
    </row>
    <row r="43" spans="1:8" x14ac:dyDescent="0.35">
      <c r="A43" s="1">
        <v>44691</v>
      </c>
      <c r="B43" s="9">
        <f>MONTH(dados[[#This Row],[DATA]])</f>
        <v>5</v>
      </c>
      <c r="C43" s="2" t="s">
        <v>12</v>
      </c>
      <c r="D43" s="2" t="s">
        <v>21</v>
      </c>
      <c r="E43" s="2" t="s">
        <v>22</v>
      </c>
      <c r="F43" s="3">
        <v>722.13</v>
      </c>
      <c r="G43" s="2" t="s">
        <v>19</v>
      </c>
      <c r="H43" s="2" t="s">
        <v>20</v>
      </c>
    </row>
    <row r="44" spans="1:8" x14ac:dyDescent="0.35">
      <c r="A44" s="1">
        <v>44319</v>
      </c>
      <c r="B44" s="9">
        <f>MONTH(dados[[#This Row],[DATA]])</f>
        <v>5</v>
      </c>
      <c r="C44" s="2" t="s">
        <v>7</v>
      </c>
      <c r="D44" s="2" t="s">
        <v>21</v>
      </c>
      <c r="E44" s="2" t="s">
        <v>14</v>
      </c>
      <c r="F44" s="3">
        <v>251.77</v>
      </c>
      <c r="G44" s="2" t="s">
        <v>10</v>
      </c>
      <c r="H44" s="2" t="s">
        <v>17</v>
      </c>
    </row>
    <row r="45" spans="1:8" x14ac:dyDescent="0.35">
      <c r="A45" s="1">
        <v>43899</v>
      </c>
      <c r="B45" s="9">
        <f>MONTH(dados[[#This Row],[DATA]])</f>
        <v>3</v>
      </c>
      <c r="C45" s="2" t="s">
        <v>7</v>
      </c>
      <c r="D45" s="2" t="s">
        <v>13</v>
      </c>
      <c r="E45" s="2" t="s">
        <v>22</v>
      </c>
      <c r="F45" s="3">
        <v>918.31</v>
      </c>
      <c r="G45" s="2" t="s">
        <v>19</v>
      </c>
      <c r="H45" s="2" t="s">
        <v>20</v>
      </c>
    </row>
    <row r="46" spans="1:8" x14ac:dyDescent="0.35">
      <c r="A46" s="1">
        <v>44691</v>
      </c>
      <c r="B46" s="9">
        <f>MONTH(dados[[#This Row],[DATA]])</f>
        <v>5</v>
      </c>
      <c r="C46" s="2" t="s">
        <v>7</v>
      </c>
      <c r="D46" s="2" t="s">
        <v>21</v>
      </c>
      <c r="E46" s="2" t="s">
        <v>25</v>
      </c>
      <c r="F46" s="3">
        <v>235.1</v>
      </c>
      <c r="G46" s="2" t="s">
        <v>16</v>
      </c>
      <c r="H46" s="2" t="s">
        <v>20</v>
      </c>
    </row>
    <row r="47" spans="1:8" x14ac:dyDescent="0.35">
      <c r="A47" s="1">
        <v>44319</v>
      </c>
      <c r="B47" s="9">
        <f>MONTH(dados[[#This Row],[DATA]])</f>
        <v>5</v>
      </c>
      <c r="C47" s="2" t="s">
        <v>12</v>
      </c>
      <c r="D47" s="2" t="s">
        <v>13</v>
      </c>
      <c r="E47" s="2" t="s">
        <v>18</v>
      </c>
      <c r="F47" s="3">
        <v>326.79000000000002</v>
      </c>
      <c r="G47" s="2" t="s">
        <v>16</v>
      </c>
      <c r="H47" s="2" t="s">
        <v>11</v>
      </c>
    </row>
    <row r="48" spans="1:8" x14ac:dyDescent="0.35">
      <c r="A48" s="1">
        <v>43899</v>
      </c>
      <c r="B48" s="9">
        <f>MONTH(dados[[#This Row],[DATA]])</f>
        <v>3</v>
      </c>
      <c r="C48" s="2" t="s">
        <v>12</v>
      </c>
      <c r="D48" s="2" t="s">
        <v>21</v>
      </c>
      <c r="E48" s="2" t="s">
        <v>9</v>
      </c>
      <c r="F48" s="3">
        <v>705.4</v>
      </c>
      <c r="G48" s="2" t="s">
        <v>15</v>
      </c>
      <c r="H48" s="2" t="s">
        <v>20</v>
      </c>
    </row>
    <row r="49" spans="1:8" x14ac:dyDescent="0.35">
      <c r="A49" s="1">
        <v>44691</v>
      </c>
      <c r="B49" s="9">
        <f>MONTH(dados[[#This Row],[DATA]])</f>
        <v>5</v>
      </c>
      <c r="C49" s="2" t="s">
        <v>12</v>
      </c>
      <c r="D49" s="2" t="s">
        <v>13</v>
      </c>
      <c r="E49" s="2" t="s">
        <v>18</v>
      </c>
      <c r="F49" s="3">
        <v>775.53</v>
      </c>
      <c r="G49" s="2" t="s">
        <v>16</v>
      </c>
      <c r="H49" s="2" t="s">
        <v>20</v>
      </c>
    </row>
    <row r="50" spans="1:8" x14ac:dyDescent="0.35">
      <c r="A50" s="1">
        <v>44319</v>
      </c>
      <c r="B50" s="9">
        <f>MONTH(dados[[#This Row],[DATA]])</f>
        <v>5</v>
      </c>
      <c r="C50" s="2" t="s">
        <v>7</v>
      </c>
      <c r="D50" s="2" t="s">
        <v>24</v>
      </c>
      <c r="E50" s="2" t="s">
        <v>14</v>
      </c>
      <c r="F50" s="3">
        <v>180.06</v>
      </c>
      <c r="G50" s="2" t="s">
        <v>10</v>
      </c>
      <c r="H50" s="2" t="s">
        <v>17</v>
      </c>
    </row>
    <row r="51" spans="1:8" x14ac:dyDescent="0.35">
      <c r="A51" s="1">
        <v>43899</v>
      </c>
      <c r="B51" s="9">
        <f>MONTH(dados[[#This Row],[DATA]])</f>
        <v>3</v>
      </c>
      <c r="C51" s="2" t="s">
        <v>7</v>
      </c>
      <c r="D51" s="2" t="s">
        <v>24</v>
      </c>
      <c r="E51" s="2" t="s">
        <v>22</v>
      </c>
      <c r="F51" s="3">
        <v>672.8</v>
      </c>
      <c r="G51" s="2" t="s">
        <v>16</v>
      </c>
      <c r="H51" s="2" t="s">
        <v>17</v>
      </c>
    </row>
    <row r="52" spans="1:8" x14ac:dyDescent="0.35">
      <c r="A52" s="1">
        <v>44691</v>
      </c>
      <c r="B52" s="9">
        <f>MONTH(dados[[#This Row],[DATA]])</f>
        <v>5</v>
      </c>
      <c r="C52" s="2" t="s">
        <v>7</v>
      </c>
      <c r="D52" s="2" t="s">
        <v>13</v>
      </c>
      <c r="E52" s="2" t="s">
        <v>9</v>
      </c>
      <c r="F52" s="3">
        <v>579.59</v>
      </c>
      <c r="G52" s="2" t="s">
        <v>15</v>
      </c>
      <c r="H52" s="2" t="s">
        <v>17</v>
      </c>
    </row>
    <row r="53" spans="1:8" x14ac:dyDescent="0.35">
      <c r="A53" s="1">
        <v>44319</v>
      </c>
      <c r="B53" s="9">
        <f>MONTH(dados[[#This Row],[DATA]])</f>
        <v>5</v>
      </c>
      <c r="C53" s="2" t="s">
        <v>7</v>
      </c>
      <c r="D53" s="2" t="s">
        <v>13</v>
      </c>
      <c r="E53" s="2" t="s">
        <v>14</v>
      </c>
      <c r="F53" s="3">
        <v>214.72</v>
      </c>
      <c r="G53" s="2" t="s">
        <v>19</v>
      </c>
      <c r="H53" s="2" t="s">
        <v>20</v>
      </c>
    </row>
    <row r="54" spans="1:8" x14ac:dyDescent="0.35">
      <c r="A54" s="1">
        <v>43899</v>
      </c>
      <c r="B54" s="9">
        <f>MONTH(dados[[#This Row],[DATA]])</f>
        <v>3</v>
      </c>
      <c r="C54" s="2" t="s">
        <v>7</v>
      </c>
      <c r="D54" s="2" t="s">
        <v>23</v>
      </c>
      <c r="E54" s="2" t="s">
        <v>22</v>
      </c>
      <c r="F54" s="3">
        <v>267.62</v>
      </c>
      <c r="G54" s="2" t="s">
        <v>19</v>
      </c>
      <c r="H54" s="2" t="s">
        <v>17</v>
      </c>
    </row>
    <row r="55" spans="1:8" x14ac:dyDescent="0.35">
      <c r="A55" s="1">
        <v>44691</v>
      </c>
      <c r="B55" s="9">
        <f>MONTH(dados[[#This Row],[DATA]])</f>
        <v>5</v>
      </c>
      <c r="C55" s="2" t="s">
        <v>7</v>
      </c>
      <c r="D55" s="2" t="s">
        <v>8</v>
      </c>
      <c r="E55" s="2" t="s">
        <v>25</v>
      </c>
      <c r="F55" s="3">
        <v>355.63</v>
      </c>
      <c r="G55" s="2" t="s">
        <v>15</v>
      </c>
      <c r="H55" s="2" t="s">
        <v>11</v>
      </c>
    </row>
    <row r="56" spans="1:8" x14ac:dyDescent="0.35">
      <c r="A56" s="1">
        <v>44319</v>
      </c>
      <c r="B56" s="9">
        <f>MONTH(dados[[#This Row],[DATA]])</f>
        <v>5</v>
      </c>
      <c r="C56" s="2" t="s">
        <v>7</v>
      </c>
      <c r="D56" s="2" t="s">
        <v>13</v>
      </c>
      <c r="E56" s="2" t="s">
        <v>9</v>
      </c>
      <c r="F56" s="3">
        <v>56.05</v>
      </c>
      <c r="G56" s="2" t="s">
        <v>10</v>
      </c>
      <c r="H56" s="2" t="s">
        <v>17</v>
      </c>
    </row>
    <row r="57" spans="1:8" x14ac:dyDescent="0.35">
      <c r="A57" s="1">
        <v>43899</v>
      </c>
      <c r="B57" s="9">
        <f>MONTH(dados[[#This Row],[DATA]])</f>
        <v>3</v>
      </c>
      <c r="C57" s="2" t="s">
        <v>7</v>
      </c>
      <c r="D57" s="2" t="s">
        <v>8</v>
      </c>
      <c r="E57" s="2" t="s">
        <v>14</v>
      </c>
      <c r="F57" s="3">
        <v>116.88</v>
      </c>
      <c r="G57" s="2" t="s">
        <v>15</v>
      </c>
      <c r="H57" s="2" t="s">
        <v>11</v>
      </c>
    </row>
    <row r="58" spans="1:8" x14ac:dyDescent="0.35">
      <c r="A58" s="1">
        <v>44691</v>
      </c>
      <c r="B58" s="9">
        <f>MONTH(dados[[#This Row],[DATA]])</f>
        <v>5</v>
      </c>
      <c r="C58" s="2" t="s">
        <v>12</v>
      </c>
      <c r="D58" s="2" t="s">
        <v>13</v>
      </c>
      <c r="E58" s="2" t="s">
        <v>22</v>
      </c>
      <c r="F58" s="3">
        <v>765.87</v>
      </c>
      <c r="G58" s="2" t="s">
        <v>19</v>
      </c>
      <c r="H58" s="2" t="s">
        <v>20</v>
      </c>
    </row>
    <row r="59" spans="1:8" x14ac:dyDescent="0.35">
      <c r="A59" s="1">
        <v>44319</v>
      </c>
      <c r="B59" s="9">
        <f>MONTH(dados[[#This Row],[DATA]])</f>
        <v>5</v>
      </c>
      <c r="C59" s="2" t="s">
        <v>7</v>
      </c>
      <c r="D59" s="2" t="s">
        <v>21</v>
      </c>
      <c r="E59" s="2" t="s">
        <v>25</v>
      </c>
      <c r="F59" s="3">
        <v>859.72</v>
      </c>
      <c r="G59" s="2" t="s">
        <v>19</v>
      </c>
      <c r="H59" s="2" t="s">
        <v>20</v>
      </c>
    </row>
    <row r="60" spans="1:8" x14ac:dyDescent="0.35">
      <c r="A60" s="1">
        <v>43899</v>
      </c>
      <c r="B60" s="9">
        <f>MONTH(dados[[#This Row],[DATA]])</f>
        <v>3</v>
      </c>
      <c r="C60" s="2" t="s">
        <v>12</v>
      </c>
      <c r="D60" s="2" t="s">
        <v>21</v>
      </c>
      <c r="E60" s="2" t="s">
        <v>22</v>
      </c>
      <c r="F60" s="3">
        <v>811.85</v>
      </c>
      <c r="G60" s="2" t="s">
        <v>10</v>
      </c>
      <c r="H60" s="2" t="s">
        <v>17</v>
      </c>
    </row>
    <row r="61" spans="1:8" x14ac:dyDescent="0.35">
      <c r="A61" s="1">
        <v>44691</v>
      </c>
      <c r="B61" s="9">
        <f>MONTH(dados[[#This Row],[DATA]])</f>
        <v>5</v>
      </c>
      <c r="C61" s="2" t="s">
        <v>7</v>
      </c>
      <c r="D61" s="2" t="s">
        <v>13</v>
      </c>
      <c r="E61" s="2" t="s">
        <v>18</v>
      </c>
      <c r="F61" s="3">
        <v>755.57</v>
      </c>
      <c r="G61" s="2" t="s">
        <v>15</v>
      </c>
      <c r="H61" s="2" t="s">
        <v>11</v>
      </c>
    </row>
    <row r="62" spans="1:8" x14ac:dyDescent="0.35">
      <c r="A62" s="1">
        <v>44319</v>
      </c>
      <c r="B62" s="9">
        <f>MONTH(dados[[#This Row],[DATA]])</f>
        <v>5</v>
      </c>
      <c r="C62" s="2" t="s">
        <v>7</v>
      </c>
      <c r="D62" s="2" t="s">
        <v>23</v>
      </c>
      <c r="E62" s="2" t="s">
        <v>9</v>
      </c>
      <c r="F62" s="3">
        <v>58.32</v>
      </c>
      <c r="G62" s="2" t="s">
        <v>15</v>
      </c>
      <c r="H62" s="2" t="s">
        <v>17</v>
      </c>
    </row>
    <row r="63" spans="1:8" x14ac:dyDescent="0.35">
      <c r="A63" s="1">
        <v>43899</v>
      </c>
      <c r="B63" s="9">
        <f>MONTH(dados[[#This Row],[DATA]])</f>
        <v>3</v>
      </c>
      <c r="C63" s="2" t="s">
        <v>7</v>
      </c>
      <c r="D63" s="2" t="s">
        <v>24</v>
      </c>
      <c r="E63" s="2" t="s">
        <v>25</v>
      </c>
      <c r="F63" s="3">
        <v>71.09</v>
      </c>
      <c r="G63" s="2" t="s">
        <v>19</v>
      </c>
      <c r="H63" s="2" t="s">
        <v>20</v>
      </c>
    </row>
    <row r="64" spans="1:8" x14ac:dyDescent="0.35">
      <c r="A64" s="1">
        <v>44691</v>
      </c>
      <c r="B64" s="9">
        <f>MONTH(dados[[#This Row],[DATA]])</f>
        <v>5</v>
      </c>
      <c r="C64" s="2" t="s">
        <v>7</v>
      </c>
      <c r="D64" s="2" t="s">
        <v>21</v>
      </c>
      <c r="E64" s="2" t="s">
        <v>22</v>
      </c>
      <c r="F64" s="3">
        <v>390.24</v>
      </c>
      <c r="G64" s="2" t="s">
        <v>16</v>
      </c>
      <c r="H64" s="2" t="s">
        <v>17</v>
      </c>
    </row>
    <row r="65" spans="1:8" x14ac:dyDescent="0.35">
      <c r="A65" s="1">
        <v>44319</v>
      </c>
      <c r="B65" s="9">
        <f>MONTH(dados[[#This Row],[DATA]])</f>
        <v>5</v>
      </c>
      <c r="C65" s="2" t="s">
        <v>7</v>
      </c>
      <c r="D65" s="2" t="s">
        <v>21</v>
      </c>
      <c r="E65" s="2" t="s">
        <v>22</v>
      </c>
      <c r="F65" s="3">
        <v>928.85</v>
      </c>
      <c r="G65" s="2" t="s">
        <v>16</v>
      </c>
      <c r="H65" s="2" t="s">
        <v>20</v>
      </c>
    </row>
    <row r="66" spans="1:8" x14ac:dyDescent="0.35">
      <c r="A66" s="1">
        <v>43899</v>
      </c>
      <c r="B66" s="9">
        <f>MONTH(dados[[#This Row],[DATA]])</f>
        <v>3</v>
      </c>
      <c r="C66" s="2" t="s">
        <v>12</v>
      </c>
      <c r="D66" s="2" t="s">
        <v>24</v>
      </c>
      <c r="E66" s="2" t="s">
        <v>14</v>
      </c>
      <c r="F66" s="3">
        <v>817.99</v>
      </c>
      <c r="G66" s="2" t="s">
        <v>16</v>
      </c>
      <c r="H66" s="2" t="s">
        <v>11</v>
      </c>
    </row>
    <row r="67" spans="1:8" x14ac:dyDescent="0.35">
      <c r="A67" s="1">
        <v>44691</v>
      </c>
      <c r="B67" s="9">
        <f>MONTH(dados[[#This Row],[DATA]])</f>
        <v>5</v>
      </c>
      <c r="C67" s="2" t="s">
        <v>7</v>
      </c>
      <c r="D67" s="2" t="s">
        <v>13</v>
      </c>
      <c r="E67" s="2" t="s">
        <v>9</v>
      </c>
      <c r="F67" s="3">
        <v>321.43</v>
      </c>
      <c r="G67" s="2" t="s">
        <v>15</v>
      </c>
      <c r="H67" s="2" t="s">
        <v>11</v>
      </c>
    </row>
    <row r="68" spans="1:8" x14ac:dyDescent="0.35">
      <c r="A68" s="1">
        <v>44319</v>
      </c>
      <c r="B68" s="9">
        <f>MONTH(dados[[#This Row],[DATA]])</f>
        <v>5</v>
      </c>
      <c r="C68" s="2" t="s">
        <v>7</v>
      </c>
      <c r="D68" s="2" t="s">
        <v>24</v>
      </c>
      <c r="E68" s="2" t="s">
        <v>18</v>
      </c>
      <c r="F68" s="3">
        <v>380.75</v>
      </c>
      <c r="G68" s="2" t="s">
        <v>16</v>
      </c>
      <c r="H68" s="2" t="s">
        <v>20</v>
      </c>
    </row>
    <row r="69" spans="1:8" x14ac:dyDescent="0.35">
      <c r="A69" s="1">
        <v>43899</v>
      </c>
      <c r="B69" s="9">
        <f>MONTH(dados[[#This Row],[DATA]])</f>
        <v>3</v>
      </c>
      <c r="C69" s="2" t="s">
        <v>7</v>
      </c>
      <c r="D69" s="2" t="s">
        <v>13</v>
      </c>
      <c r="E69" s="2" t="s">
        <v>14</v>
      </c>
      <c r="F69" s="3">
        <v>198.06</v>
      </c>
      <c r="G69" s="2" t="s">
        <v>19</v>
      </c>
      <c r="H69" s="2" t="s">
        <v>11</v>
      </c>
    </row>
    <row r="70" spans="1:8" x14ac:dyDescent="0.35">
      <c r="A70" s="1">
        <v>44691</v>
      </c>
      <c r="B70" s="9">
        <f>MONTH(dados[[#This Row],[DATA]])</f>
        <v>5</v>
      </c>
      <c r="C70" s="2" t="s">
        <v>7</v>
      </c>
      <c r="D70" s="2" t="s">
        <v>21</v>
      </c>
      <c r="E70" s="2" t="s">
        <v>9</v>
      </c>
      <c r="F70" s="3">
        <v>98.97</v>
      </c>
      <c r="G70" s="2" t="s">
        <v>19</v>
      </c>
      <c r="H70" s="2" t="s">
        <v>20</v>
      </c>
    </row>
    <row r="71" spans="1:8" x14ac:dyDescent="0.35">
      <c r="A71" s="1">
        <v>44319</v>
      </c>
      <c r="B71" s="9">
        <f>MONTH(dados[[#This Row],[DATA]])</f>
        <v>5</v>
      </c>
      <c r="C71" s="2" t="s">
        <v>12</v>
      </c>
      <c r="D71" s="2" t="s">
        <v>21</v>
      </c>
      <c r="E71" s="2" t="s">
        <v>9</v>
      </c>
      <c r="F71" s="3">
        <v>470.44</v>
      </c>
      <c r="G71" s="2" t="s">
        <v>15</v>
      </c>
      <c r="H71" s="2" t="s">
        <v>17</v>
      </c>
    </row>
    <row r="72" spans="1:8" x14ac:dyDescent="0.35">
      <c r="A72" s="1">
        <v>43899</v>
      </c>
      <c r="B72" s="9">
        <f>MONTH(dados[[#This Row],[DATA]])</f>
        <v>3</v>
      </c>
      <c r="C72" s="2" t="s">
        <v>7</v>
      </c>
      <c r="D72" s="2" t="s">
        <v>21</v>
      </c>
      <c r="E72" s="2" t="s">
        <v>25</v>
      </c>
      <c r="F72" s="3">
        <v>961.69</v>
      </c>
      <c r="G72" s="2" t="s">
        <v>19</v>
      </c>
      <c r="H72" s="2" t="s">
        <v>11</v>
      </c>
    </row>
    <row r="73" spans="1:8" x14ac:dyDescent="0.35">
      <c r="A73" s="1">
        <v>44691</v>
      </c>
      <c r="B73" s="9">
        <f>MONTH(dados[[#This Row],[DATA]])</f>
        <v>5</v>
      </c>
      <c r="C73" s="2" t="s">
        <v>7</v>
      </c>
      <c r="D73" s="2" t="s">
        <v>23</v>
      </c>
      <c r="E73" s="2" t="s">
        <v>25</v>
      </c>
      <c r="F73" s="3">
        <v>935.36</v>
      </c>
      <c r="G73" s="2" t="s">
        <v>10</v>
      </c>
      <c r="H73" s="2" t="s">
        <v>17</v>
      </c>
    </row>
    <row r="74" spans="1:8" x14ac:dyDescent="0.35">
      <c r="A74" s="1">
        <v>44319</v>
      </c>
      <c r="B74" s="9">
        <f>MONTH(dados[[#This Row],[DATA]])</f>
        <v>5</v>
      </c>
      <c r="C74" s="2" t="s">
        <v>12</v>
      </c>
      <c r="D74" s="2" t="s">
        <v>8</v>
      </c>
      <c r="E74" s="2" t="s">
        <v>25</v>
      </c>
      <c r="F74" s="3">
        <v>158.59</v>
      </c>
      <c r="G74" s="2" t="s">
        <v>16</v>
      </c>
      <c r="H74" s="2" t="s">
        <v>20</v>
      </c>
    </row>
    <row r="75" spans="1:8" x14ac:dyDescent="0.35">
      <c r="A75" s="1">
        <v>43899</v>
      </c>
      <c r="B75" s="9">
        <f>MONTH(dados[[#This Row],[DATA]])</f>
        <v>3</v>
      </c>
      <c r="C75" s="2" t="s">
        <v>12</v>
      </c>
      <c r="D75" s="2" t="s">
        <v>13</v>
      </c>
      <c r="E75" s="2" t="s">
        <v>22</v>
      </c>
      <c r="F75" s="3">
        <v>401.8</v>
      </c>
      <c r="G75" s="2" t="s">
        <v>19</v>
      </c>
      <c r="H75" s="2" t="s">
        <v>20</v>
      </c>
    </row>
    <row r="76" spans="1:8" x14ac:dyDescent="0.35">
      <c r="A76" s="1">
        <v>44691</v>
      </c>
      <c r="B76" s="9">
        <f>MONTH(dados[[#This Row],[DATA]])</f>
        <v>5</v>
      </c>
      <c r="C76" s="2" t="s">
        <v>12</v>
      </c>
      <c r="D76" s="2" t="s">
        <v>8</v>
      </c>
      <c r="E76" s="2" t="s">
        <v>14</v>
      </c>
      <c r="F76" s="3">
        <v>867.33</v>
      </c>
      <c r="G76" s="2" t="s">
        <v>10</v>
      </c>
      <c r="H76" s="2" t="s">
        <v>11</v>
      </c>
    </row>
    <row r="77" spans="1:8" x14ac:dyDescent="0.35">
      <c r="A77" s="1">
        <v>44319</v>
      </c>
      <c r="B77" s="9">
        <f>MONTH(dados[[#This Row],[DATA]])</f>
        <v>5</v>
      </c>
      <c r="C77" s="2" t="s">
        <v>12</v>
      </c>
      <c r="D77" s="2" t="s">
        <v>13</v>
      </c>
      <c r="E77" s="2" t="s">
        <v>25</v>
      </c>
      <c r="F77" s="3">
        <v>448.34</v>
      </c>
      <c r="G77" s="2" t="s">
        <v>19</v>
      </c>
      <c r="H77" s="2" t="s">
        <v>20</v>
      </c>
    </row>
    <row r="78" spans="1:8" x14ac:dyDescent="0.35">
      <c r="A78" s="1">
        <v>43899</v>
      </c>
      <c r="B78" s="9">
        <f>MONTH(dados[[#This Row],[DATA]])</f>
        <v>3</v>
      </c>
      <c r="C78" s="2" t="s">
        <v>7</v>
      </c>
      <c r="D78" s="2" t="s">
        <v>21</v>
      </c>
      <c r="E78" s="2" t="s">
        <v>9</v>
      </c>
      <c r="F78" s="3">
        <v>82.38</v>
      </c>
      <c r="G78" s="2" t="s">
        <v>10</v>
      </c>
      <c r="H78" s="2" t="s">
        <v>11</v>
      </c>
    </row>
    <row r="79" spans="1:8" x14ac:dyDescent="0.35">
      <c r="A79" s="1">
        <v>44691</v>
      </c>
      <c r="B79" s="9">
        <f>MONTH(dados[[#This Row],[DATA]])</f>
        <v>5</v>
      </c>
      <c r="C79" s="2" t="s">
        <v>12</v>
      </c>
      <c r="D79" s="2" t="s">
        <v>8</v>
      </c>
      <c r="E79" s="2" t="s">
        <v>22</v>
      </c>
      <c r="F79" s="3">
        <v>542.12</v>
      </c>
      <c r="G79" s="2" t="s">
        <v>15</v>
      </c>
      <c r="H79" s="2" t="s">
        <v>17</v>
      </c>
    </row>
    <row r="80" spans="1:8" x14ac:dyDescent="0.35">
      <c r="A80" s="1">
        <v>44319</v>
      </c>
      <c r="B80" s="9">
        <f>MONTH(dados[[#This Row],[DATA]])</f>
        <v>5</v>
      </c>
      <c r="C80" s="2" t="s">
        <v>12</v>
      </c>
      <c r="D80" s="2" t="s">
        <v>21</v>
      </c>
      <c r="E80" s="2" t="s">
        <v>9</v>
      </c>
      <c r="F80" s="3">
        <v>900.35</v>
      </c>
      <c r="G80" s="2" t="s">
        <v>16</v>
      </c>
      <c r="H80" s="2" t="s">
        <v>11</v>
      </c>
    </row>
    <row r="81" spans="1:8" x14ac:dyDescent="0.35">
      <c r="A81" s="1">
        <v>43899</v>
      </c>
      <c r="B81" s="9">
        <f>MONTH(dados[[#This Row],[DATA]])</f>
        <v>3</v>
      </c>
      <c r="C81" s="2" t="s">
        <v>7</v>
      </c>
      <c r="D81" s="2" t="s">
        <v>13</v>
      </c>
      <c r="E81" s="2" t="s">
        <v>25</v>
      </c>
      <c r="F81" s="3">
        <v>196.53</v>
      </c>
      <c r="G81" s="2" t="s">
        <v>16</v>
      </c>
      <c r="H81" s="2" t="s">
        <v>11</v>
      </c>
    </row>
    <row r="82" spans="1:8" x14ac:dyDescent="0.35">
      <c r="A82" s="1">
        <v>44691</v>
      </c>
      <c r="B82" s="9">
        <f>MONTH(dados[[#This Row],[DATA]])</f>
        <v>5</v>
      </c>
      <c r="C82" s="2" t="s">
        <v>7</v>
      </c>
      <c r="D82" s="2" t="s">
        <v>21</v>
      </c>
      <c r="E82" s="2" t="s">
        <v>25</v>
      </c>
      <c r="F82" s="3">
        <v>622.78</v>
      </c>
      <c r="G82" s="2" t="s">
        <v>10</v>
      </c>
      <c r="H82" s="2" t="s">
        <v>11</v>
      </c>
    </row>
    <row r="83" spans="1:8" x14ac:dyDescent="0.35">
      <c r="A83" s="1">
        <v>44319</v>
      </c>
      <c r="B83" s="9">
        <f>MONTH(dados[[#This Row],[DATA]])</f>
        <v>5</v>
      </c>
      <c r="C83" s="2" t="s">
        <v>12</v>
      </c>
      <c r="D83" s="2" t="s">
        <v>23</v>
      </c>
      <c r="E83" s="2" t="s">
        <v>22</v>
      </c>
      <c r="F83" s="3">
        <v>799.82</v>
      </c>
      <c r="G83" s="2" t="s">
        <v>10</v>
      </c>
      <c r="H83" s="2" t="s">
        <v>11</v>
      </c>
    </row>
    <row r="84" spans="1:8" x14ac:dyDescent="0.35">
      <c r="A84" s="1">
        <v>43899</v>
      </c>
      <c r="B84" s="9">
        <f>MONTH(dados[[#This Row],[DATA]])</f>
        <v>3</v>
      </c>
      <c r="C84" s="2" t="s">
        <v>7</v>
      </c>
      <c r="D84" s="2" t="s">
        <v>21</v>
      </c>
      <c r="E84" s="2" t="s">
        <v>25</v>
      </c>
      <c r="F84" s="3">
        <v>73.209999999999994</v>
      </c>
      <c r="G84" s="2" t="s">
        <v>15</v>
      </c>
      <c r="H84" s="2" t="s">
        <v>11</v>
      </c>
    </row>
    <row r="85" spans="1:8" x14ac:dyDescent="0.35">
      <c r="A85" s="1">
        <v>44691</v>
      </c>
      <c r="B85" s="9">
        <f>MONTH(dados[[#This Row],[DATA]])</f>
        <v>5</v>
      </c>
      <c r="C85" s="2" t="s">
        <v>7</v>
      </c>
      <c r="D85" s="2" t="s">
        <v>8</v>
      </c>
      <c r="E85" s="2" t="s">
        <v>14</v>
      </c>
      <c r="F85" s="3">
        <v>739.48</v>
      </c>
      <c r="G85" s="2" t="s">
        <v>16</v>
      </c>
      <c r="H85" s="2" t="s">
        <v>17</v>
      </c>
    </row>
    <row r="86" spans="1:8" x14ac:dyDescent="0.35">
      <c r="A86" s="1">
        <v>44319</v>
      </c>
      <c r="B86" s="9">
        <f>MONTH(dados[[#This Row],[DATA]])</f>
        <v>5</v>
      </c>
      <c r="C86" s="2" t="s">
        <v>7</v>
      </c>
      <c r="D86" s="2" t="s">
        <v>13</v>
      </c>
      <c r="E86" s="2" t="s">
        <v>18</v>
      </c>
      <c r="F86" s="3">
        <v>491.07</v>
      </c>
      <c r="G86" s="2" t="s">
        <v>19</v>
      </c>
      <c r="H86" s="2" t="s">
        <v>20</v>
      </c>
    </row>
    <row r="87" spans="1:8" x14ac:dyDescent="0.35">
      <c r="A87" s="1">
        <v>43899</v>
      </c>
      <c r="B87" s="9">
        <f>MONTH(dados[[#This Row],[DATA]])</f>
        <v>3</v>
      </c>
      <c r="C87" s="2" t="s">
        <v>7</v>
      </c>
      <c r="D87" s="2" t="s">
        <v>21</v>
      </c>
      <c r="E87" s="2" t="s">
        <v>22</v>
      </c>
      <c r="F87" s="3">
        <v>209.09</v>
      </c>
      <c r="G87" s="2" t="s">
        <v>10</v>
      </c>
      <c r="H87" s="2" t="s">
        <v>20</v>
      </c>
    </row>
    <row r="88" spans="1:8" x14ac:dyDescent="0.35">
      <c r="A88" s="1">
        <v>44691</v>
      </c>
      <c r="B88" s="9">
        <f>MONTH(dados[[#This Row],[DATA]])</f>
        <v>5</v>
      </c>
      <c r="C88" s="2" t="s">
        <v>7</v>
      </c>
      <c r="D88" s="2" t="s">
        <v>23</v>
      </c>
      <c r="E88" s="2" t="s">
        <v>25</v>
      </c>
      <c r="F88" s="3">
        <v>650.21</v>
      </c>
      <c r="G88" s="2" t="s">
        <v>16</v>
      </c>
      <c r="H88" s="2" t="s">
        <v>17</v>
      </c>
    </row>
    <row r="89" spans="1:8" x14ac:dyDescent="0.35">
      <c r="A89" s="1">
        <v>44319</v>
      </c>
      <c r="B89" s="9">
        <f>MONTH(dados[[#This Row],[DATA]])</f>
        <v>5</v>
      </c>
      <c r="C89" s="2" t="s">
        <v>12</v>
      </c>
      <c r="D89" s="2" t="s">
        <v>13</v>
      </c>
      <c r="E89" s="2" t="s">
        <v>25</v>
      </c>
      <c r="F89" s="3">
        <v>323.67</v>
      </c>
      <c r="G89" s="2" t="s">
        <v>15</v>
      </c>
      <c r="H89" s="2" t="s">
        <v>11</v>
      </c>
    </row>
    <row r="90" spans="1:8" x14ac:dyDescent="0.35">
      <c r="A90" s="1">
        <v>43899</v>
      </c>
      <c r="B90" s="9">
        <f>MONTH(dados[[#This Row],[DATA]])</f>
        <v>3</v>
      </c>
      <c r="C90" s="2" t="s">
        <v>7</v>
      </c>
      <c r="D90" s="2" t="s">
        <v>8</v>
      </c>
      <c r="E90" s="2" t="s">
        <v>22</v>
      </c>
      <c r="F90" s="3">
        <v>411.31</v>
      </c>
      <c r="G90" s="2" t="s">
        <v>10</v>
      </c>
      <c r="H90" s="2" t="s">
        <v>11</v>
      </c>
    </row>
    <row r="91" spans="1:8" x14ac:dyDescent="0.35">
      <c r="A91" s="1">
        <v>44691</v>
      </c>
      <c r="B91" s="9">
        <f>MONTH(dados[[#This Row],[DATA]])</f>
        <v>5</v>
      </c>
      <c r="C91" s="2" t="s">
        <v>12</v>
      </c>
      <c r="D91" s="2" t="s">
        <v>23</v>
      </c>
      <c r="E91" s="2" t="s">
        <v>22</v>
      </c>
      <c r="F91" s="3">
        <v>180.23</v>
      </c>
      <c r="G91" s="2" t="s">
        <v>19</v>
      </c>
      <c r="H91" s="2" t="s">
        <v>20</v>
      </c>
    </row>
    <row r="92" spans="1:8" x14ac:dyDescent="0.35">
      <c r="A92" s="1">
        <v>44319</v>
      </c>
      <c r="B92" s="9">
        <f>MONTH(dados[[#This Row],[DATA]])</f>
        <v>5</v>
      </c>
      <c r="C92" s="2" t="s">
        <v>7</v>
      </c>
      <c r="D92" s="2" t="s">
        <v>23</v>
      </c>
      <c r="E92" s="2" t="s">
        <v>9</v>
      </c>
      <c r="F92" s="3">
        <v>410.41</v>
      </c>
      <c r="G92" s="2" t="s">
        <v>16</v>
      </c>
      <c r="H92" s="2" t="s">
        <v>17</v>
      </c>
    </row>
    <row r="93" spans="1:8" x14ac:dyDescent="0.35">
      <c r="A93" s="1">
        <v>43899</v>
      </c>
      <c r="B93" s="9">
        <f>MONTH(dados[[#This Row],[DATA]])</f>
        <v>3</v>
      </c>
      <c r="C93" s="2" t="s">
        <v>12</v>
      </c>
      <c r="D93" s="2" t="s">
        <v>8</v>
      </c>
      <c r="E93" s="2" t="s">
        <v>9</v>
      </c>
      <c r="F93" s="3">
        <v>953.38</v>
      </c>
      <c r="G93" s="2" t="s">
        <v>15</v>
      </c>
      <c r="H93" s="2" t="s">
        <v>20</v>
      </c>
    </row>
    <row r="94" spans="1:8" x14ac:dyDescent="0.35">
      <c r="A94" s="1">
        <v>44691</v>
      </c>
      <c r="B94" s="9">
        <f>MONTH(dados[[#This Row],[DATA]])</f>
        <v>5</v>
      </c>
      <c r="C94" s="2" t="s">
        <v>12</v>
      </c>
      <c r="D94" s="2" t="s">
        <v>8</v>
      </c>
      <c r="E94" s="2" t="s">
        <v>22</v>
      </c>
      <c r="F94" s="3">
        <v>977.02</v>
      </c>
      <c r="G94" s="2" t="s">
        <v>16</v>
      </c>
      <c r="H94" s="2" t="s">
        <v>11</v>
      </c>
    </row>
    <row r="95" spans="1:8" x14ac:dyDescent="0.35">
      <c r="A95" s="1">
        <v>44319</v>
      </c>
      <c r="B95" s="9">
        <f>MONTH(dados[[#This Row],[DATA]])</f>
        <v>5</v>
      </c>
      <c r="C95" s="2" t="s">
        <v>7</v>
      </c>
      <c r="D95" s="2" t="s">
        <v>21</v>
      </c>
      <c r="E95" s="2" t="s">
        <v>18</v>
      </c>
      <c r="F95" s="3">
        <v>560.4</v>
      </c>
      <c r="G95" s="2" t="s">
        <v>10</v>
      </c>
      <c r="H95" s="2" t="s">
        <v>20</v>
      </c>
    </row>
    <row r="96" spans="1:8" x14ac:dyDescent="0.35">
      <c r="A96" s="1">
        <v>43899</v>
      </c>
      <c r="B96" s="9">
        <f>MONTH(dados[[#This Row],[DATA]])</f>
        <v>3</v>
      </c>
      <c r="C96" s="2" t="s">
        <v>7</v>
      </c>
      <c r="D96" s="2" t="s">
        <v>8</v>
      </c>
      <c r="E96" s="2" t="s">
        <v>9</v>
      </c>
      <c r="F96" s="3">
        <v>706.92</v>
      </c>
      <c r="G96" s="2" t="s">
        <v>15</v>
      </c>
      <c r="H96" s="2" t="s">
        <v>11</v>
      </c>
    </row>
    <row r="97" spans="1:8" x14ac:dyDescent="0.35">
      <c r="A97" s="1">
        <v>44691</v>
      </c>
      <c r="B97" s="9">
        <f>MONTH(dados[[#This Row],[DATA]])</f>
        <v>5</v>
      </c>
      <c r="C97" s="2" t="s">
        <v>7</v>
      </c>
      <c r="D97" s="2" t="s">
        <v>8</v>
      </c>
      <c r="E97" s="2" t="s">
        <v>18</v>
      </c>
      <c r="F97" s="3">
        <v>573.35</v>
      </c>
      <c r="G97" s="2" t="s">
        <v>16</v>
      </c>
      <c r="H97" s="2" t="s">
        <v>20</v>
      </c>
    </row>
    <row r="98" spans="1:8" x14ac:dyDescent="0.35">
      <c r="A98" s="1">
        <v>44319</v>
      </c>
      <c r="B98" s="9">
        <f>MONTH(dados[[#This Row],[DATA]])</f>
        <v>5</v>
      </c>
      <c r="C98" s="2" t="s">
        <v>12</v>
      </c>
      <c r="D98" s="2" t="s">
        <v>24</v>
      </c>
      <c r="E98" s="2" t="s">
        <v>25</v>
      </c>
      <c r="F98" s="3">
        <v>340.62</v>
      </c>
      <c r="G98" s="2" t="s">
        <v>15</v>
      </c>
      <c r="H98" s="2" t="s">
        <v>11</v>
      </c>
    </row>
    <row r="99" spans="1:8" x14ac:dyDescent="0.35">
      <c r="A99" s="1">
        <v>43899</v>
      </c>
      <c r="B99" s="9">
        <f>MONTH(dados[[#This Row],[DATA]])</f>
        <v>3</v>
      </c>
      <c r="C99" s="2" t="s">
        <v>12</v>
      </c>
      <c r="D99" s="2" t="s">
        <v>23</v>
      </c>
      <c r="E99" s="2" t="s">
        <v>22</v>
      </c>
      <c r="F99" s="3">
        <v>471.81</v>
      </c>
      <c r="G99" s="2" t="s">
        <v>15</v>
      </c>
      <c r="H99" s="2" t="s">
        <v>17</v>
      </c>
    </row>
    <row r="100" spans="1:8" x14ac:dyDescent="0.35">
      <c r="A100" s="1">
        <v>44691</v>
      </c>
      <c r="B100" s="9">
        <f>MONTH(dados[[#This Row],[DATA]])</f>
        <v>5</v>
      </c>
      <c r="C100" s="2" t="s">
        <v>7</v>
      </c>
      <c r="D100" s="2" t="s">
        <v>21</v>
      </c>
      <c r="E100" s="2" t="s">
        <v>25</v>
      </c>
      <c r="F100" s="3">
        <v>114.24</v>
      </c>
      <c r="G100" s="2" t="s">
        <v>10</v>
      </c>
      <c r="H100" s="2" t="s">
        <v>17</v>
      </c>
    </row>
    <row r="101" spans="1:8" x14ac:dyDescent="0.35">
      <c r="A101" s="1">
        <v>44319</v>
      </c>
      <c r="B101" s="9">
        <f>MONTH(dados[[#This Row],[DATA]])</f>
        <v>5</v>
      </c>
      <c r="C101" s="2" t="s">
        <v>12</v>
      </c>
      <c r="D101" s="2" t="s">
        <v>8</v>
      </c>
      <c r="E101" s="2" t="s">
        <v>18</v>
      </c>
      <c r="F101" s="3">
        <v>347</v>
      </c>
      <c r="G101" s="2" t="s">
        <v>19</v>
      </c>
      <c r="H101" s="2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81EF-E6A5-4C67-AE7D-D8F073A6F34B}">
  <dimension ref="C1:G9"/>
  <sheetViews>
    <sheetView workbookViewId="0">
      <selection activeCell="C4" sqref="C4:D4"/>
      <pivotSelection pane="bottomRight" showHeader="1" extendable="1" max="6" activeRow="3" activeCol="2" click="1" r:id="rId1">
        <pivotArea dataOnly="0" fieldPosition="0">
          <references count="2">
            <reference field="2" count="1" selected="0">
              <x v="1"/>
            </reference>
            <reference field="3" count="1">
              <x v="0"/>
            </reference>
          </references>
        </pivotArea>
      </pivotSelection>
    </sheetView>
  </sheetViews>
  <sheetFormatPr defaultRowHeight="14.5" x14ac:dyDescent="0.35"/>
  <cols>
    <col min="3" max="3" width="17.26953125" bestFit="1" customWidth="1"/>
    <col min="4" max="5" width="14.453125" bestFit="1" customWidth="1"/>
    <col min="6" max="6" width="17.26953125" bestFit="1" customWidth="1"/>
    <col min="7" max="7" width="14.453125" bestFit="1" customWidth="1"/>
  </cols>
  <sheetData>
    <row r="1" spans="3:7" x14ac:dyDescent="0.35">
      <c r="C1" s="5" t="s">
        <v>1</v>
      </c>
      <c r="D1" s="2" t="s">
        <v>12</v>
      </c>
      <c r="F1" s="5" t="s">
        <v>1</v>
      </c>
      <c r="G1" s="2" t="s">
        <v>7</v>
      </c>
    </row>
    <row r="3" spans="3:7" x14ac:dyDescent="0.35">
      <c r="C3" s="5" t="s">
        <v>26</v>
      </c>
      <c r="D3" t="s">
        <v>28</v>
      </c>
      <c r="F3" s="5" t="s">
        <v>26</v>
      </c>
      <c r="G3" t="s">
        <v>28</v>
      </c>
    </row>
    <row r="4" spans="3:7" x14ac:dyDescent="0.35">
      <c r="C4" s="6" t="s">
        <v>21</v>
      </c>
      <c r="D4" s="3">
        <v>2718.15</v>
      </c>
      <c r="F4" s="6" t="s">
        <v>21</v>
      </c>
      <c r="G4" s="3">
        <v>5973.4400000000005</v>
      </c>
    </row>
    <row r="5" spans="3:7" x14ac:dyDescent="0.35">
      <c r="C5" s="6" t="s">
        <v>24</v>
      </c>
      <c r="D5" s="3">
        <v>2233.6400000000003</v>
      </c>
      <c r="F5" s="6" t="s">
        <v>24</v>
      </c>
      <c r="G5" s="3">
        <v>1617.63</v>
      </c>
    </row>
    <row r="6" spans="3:7" x14ac:dyDescent="0.35">
      <c r="C6" s="6" t="s">
        <v>8</v>
      </c>
      <c r="D6" s="3">
        <v>3726.52</v>
      </c>
      <c r="F6" s="6" t="s">
        <v>8</v>
      </c>
      <c r="G6" s="3">
        <v>5542.14</v>
      </c>
    </row>
    <row r="7" spans="3:7" x14ac:dyDescent="0.35">
      <c r="C7" s="6" t="s">
        <v>13</v>
      </c>
      <c r="D7" s="3">
        <v>3589.1099999999997</v>
      </c>
      <c r="F7" s="6" t="s">
        <v>13</v>
      </c>
      <c r="G7" s="3">
        <v>2512.91</v>
      </c>
    </row>
    <row r="8" spans="3:7" x14ac:dyDescent="0.35">
      <c r="C8" s="6" t="s">
        <v>23</v>
      </c>
      <c r="D8" s="3">
        <v>2693.98</v>
      </c>
      <c r="F8" s="6" t="s">
        <v>23</v>
      </c>
      <c r="G8" s="3">
        <v>3553.7300000000005</v>
      </c>
    </row>
    <row r="9" spans="3:7" x14ac:dyDescent="0.35">
      <c r="C9" s="6" t="s">
        <v>27</v>
      </c>
      <c r="D9" s="3">
        <v>14961.400000000001</v>
      </c>
      <c r="F9" s="6" t="s">
        <v>27</v>
      </c>
      <c r="G9" s="3">
        <v>19199.850000000002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843A-1FB5-4329-A3D6-B249F797EC55}">
  <dimension ref="A1:U1"/>
  <sheetViews>
    <sheetView tabSelected="1" zoomScale="80" zoomScaleNormal="80" workbookViewId="0">
      <selection activeCell="N26" sqref="N26"/>
    </sheetView>
  </sheetViews>
  <sheetFormatPr defaultColWidth="0" defaultRowHeight="14.5" x14ac:dyDescent="0.35"/>
  <cols>
    <col min="1" max="1" width="19.08984375" style="7" customWidth="1"/>
    <col min="2" max="21" width="8.7265625" style="8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D756-CD2D-4CE0-8488-C9677D1F39D5}">
  <dimension ref="C1:D32"/>
  <sheetViews>
    <sheetView workbookViewId="0">
      <selection activeCell="D2" sqref="D2"/>
    </sheetView>
  </sheetViews>
  <sheetFormatPr defaultRowHeight="14.5" x14ac:dyDescent="0.35"/>
  <cols>
    <col min="3" max="3" width="17.08984375" customWidth="1"/>
    <col min="4" max="4" width="19.36328125" customWidth="1"/>
  </cols>
  <sheetData>
    <row r="1" spans="3:4" x14ac:dyDescent="0.35">
      <c r="C1" s="10" t="s">
        <v>32</v>
      </c>
      <c r="D1" s="3">
        <f>SUM(Tabela4[Depósito reservado])</f>
        <v>45262</v>
      </c>
    </row>
    <row r="2" spans="3:4" x14ac:dyDescent="0.35">
      <c r="C2" s="10" t="s">
        <v>33</v>
      </c>
      <c r="D2" s="3">
        <v>80000</v>
      </c>
    </row>
    <row r="4" spans="3:4" x14ac:dyDescent="0.35">
      <c r="C4" t="s">
        <v>30</v>
      </c>
      <c r="D4" t="s">
        <v>31</v>
      </c>
    </row>
    <row r="5" spans="3:4" x14ac:dyDescent="0.35">
      <c r="C5" s="1">
        <v>44507</v>
      </c>
      <c r="D5" s="3">
        <v>500</v>
      </c>
    </row>
    <row r="6" spans="3:4" x14ac:dyDescent="0.35">
      <c r="C6" s="1">
        <v>44508</v>
      </c>
      <c r="D6" s="3">
        <v>548</v>
      </c>
    </row>
    <row r="7" spans="3:4" x14ac:dyDescent="0.35">
      <c r="C7" s="1">
        <v>44509</v>
      </c>
      <c r="D7" s="3">
        <v>4583</v>
      </c>
    </row>
    <row r="8" spans="3:4" x14ac:dyDescent="0.35">
      <c r="C8" s="1">
        <v>44510</v>
      </c>
      <c r="D8" s="3">
        <v>4897</v>
      </c>
    </row>
    <row r="9" spans="3:4" x14ac:dyDescent="0.35">
      <c r="C9" s="1">
        <v>44511</v>
      </c>
      <c r="D9" s="3">
        <v>3455</v>
      </c>
    </row>
    <row r="10" spans="3:4" x14ac:dyDescent="0.35">
      <c r="C10" s="1">
        <v>44512</v>
      </c>
      <c r="D10" s="3">
        <v>4424</v>
      </c>
    </row>
    <row r="11" spans="3:4" x14ac:dyDescent="0.35">
      <c r="C11" s="1">
        <v>44513</v>
      </c>
      <c r="D11" s="3">
        <v>3101</v>
      </c>
    </row>
    <row r="12" spans="3:4" x14ac:dyDescent="0.35">
      <c r="C12" s="1">
        <v>44514</v>
      </c>
      <c r="D12" s="3">
        <v>3682</v>
      </c>
    </row>
    <row r="13" spans="3:4" x14ac:dyDescent="0.35">
      <c r="C13" s="1">
        <v>44515</v>
      </c>
      <c r="D13" s="3">
        <v>4009</v>
      </c>
    </row>
    <row r="14" spans="3:4" x14ac:dyDescent="0.35">
      <c r="C14" s="1">
        <v>44516</v>
      </c>
      <c r="D14" s="3">
        <v>3113</v>
      </c>
    </row>
    <row r="15" spans="3:4" x14ac:dyDescent="0.35">
      <c r="C15" s="1">
        <v>44517</v>
      </c>
      <c r="D15" s="3">
        <v>3119</v>
      </c>
    </row>
    <row r="16" spans="3:4" x14ac:dyDescent="0.35">
      <c r="C16" s="1">
        <v>44518</v>
      </c>
      <c r="D16" s="3">
        <v>2911</v>
      </c>
    </row>
    <row r="17" spans="3:4" x14ac:dyDescent="0.35">
      <c r="C17" s="1">
        <v>44519</v>
      </c>
      <c r="D17" s="3">
        <v>1564</v>
      </c>
    </row>
    <row r="18" spans="3:4" x14ac:dyDescent="0.35">
      <c r="C18" s="1">
        <v>44520</v>
      </c>
      <c r="D18" s="3">
        <v>687</v>
      </c>
    </row>
    <row r="19" spans="3:4" x14ac:dyDescent="0.35">
      <c r="C19" s="1">
        <v>44521</v>
      </c>
      <c r="D19" s="3">
        <v>4669</v>
      </c>
    </row>
    <row r="20" spans="3:4" x14ac:dyDescent="0.35">
      <c r="D20" s="2"/>
    </row>
    <row r="21" spans="3:4" x14ac:dyDescent="0.35">
      <c r="D21" s="2"/>
    </row>
    <row r="22" spans="3:4" x14ac:dyDescent="0.35">
      <c r="D22" s="2"/>
    </row>
    <row r="23" spans="3:4" x14ac:dyDescent="0.35">
      <c r="D23" s="2"/>
    </row>
    <row r="24" spans="3:4" x14ac:dyDescent="0.35">
      <c r="D24" s="2"/>
    </row>
    <row r="25" spans="3:4" x14ac:dyDescent="0.35">
      <c r="D25" s="2"/>
    </row>
    <row r="26" spans="3:4" x14ac:dyDescent="0.35">
      <c r="D26" s="2"/>
    </row>
    <row r="27" spans="3:4" x14ac:dyDescent="0.35">
      <c r="D27" s="2"/>
    </row>
    <row r="28" spans="3:4" x14ac:dyDescent="0.35">
      <c r="D28" s="2"/>
    </row>
    <row r="29" spans="3:4" x14ac:dyDescent="0.35">
      <c r="D29" s="2"/>
    </row>
    <row r="30" spans="3:4" x14ac:dyDescent="0.35">
      <c r="D30" s="2"/>
    </row>
    <row r="31" spans="3:4" x14ac:dyDescent="0.35">
      <c r="D31" s="2"/>
    </row>
    <row r="32" spans="3:4" x14ac:dyDescent="0.35">
      <c r="D32" s="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controller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Baggio Garlipp</dc:creator>
  <cp:lastModifiedBy>Gabriela Baggio Garlipp</cp:lastModifiedBy>
  <dcterms:created xsi:type="dcterms:W3CDTF">2024-12-27T14:14:37Z</dcterms:created>
  <dcterms:modified xsi:type="dcterms:W3CDTF">2024-12-27T16:37:55Z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2024-12-27T14:26:15Z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c14852e0-6584-42ad-b764-5e89bf9fce6e</vt:lpwstr>
  </property>
  <property fmtid="{D5CDD505-2E9C-101B-9397-08002B2CF9AE}" pid="8" name="MSIP_Label_fde7aacd-7cc4-4c31-9e6f-7ef306428f09_ContentBits">
    <vt:lpwstr>1</vt:lpwstr>
  </property>
</Properties>
</file>