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9b7c5339009481d6/Documentos/Bolsa/Mestrado/Resultados/Ultrafiltracao/"/>
    </mc:Choice>
  </mc:AlternateContent>
  <xr:revisionPtr revIDLastSave="158" documentId="11_C99904B7FA0D5211070B94438611E08DE50ADACF" xr6:coauthVersionLast="46" xr6:coauthVersionMax="46" xr10:uidLastSave="{A6D062BC-54E6-48BB-A2FB-C686602D1D35}"/>
  <bookViews>
    <workbookView xWindow="-120" yWindow="-120" windowWidth="20730" windowHeight="11160" xr2:uid="{00000000-000D-0000-FFFF-FFFF00000000}"/>
  </bookViews>
  <sheets>
    <sheet name="Lactose" sheetId="7" r:id="rId1"/>
    <sheet name="Raw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7" l="1"/>
  <c r="D11" i="7"/>
  <c r="E11" i="7"/>
  <c r="B11" i="7"/>
  <c r="C10" i="7"/>
  <c r="D10" i="7"/>
  <c r="E10" i="7"/>
  <c r="B10" i="7"/>
  <c r="D27" i="6"/>
  <c r="E27" i="6"/>
  <c r="F27" i="6"/>
  <c r="G27" i="6"/>
  <c r="H27" i="6"/>
  <c r="I27" i="6"/>
  <c r="J27" i="6"/>
  <c r="C27" i="6"/>
  <c r="D26" i="6"/>
  <c r="E26" i="6"/>
  <c r="F26" i="6"/>
  <c r="G26" i="6"/>
  <c r="H26" i="6"/>
  <c r="I26" i="6"/>
  <c r="J26" i="6"/>
  <c r="C26" i="6"/>
  <c r="C25" i="6"/>
  <c r="D25" i="6"/>
  <c r="E25" i="6"/>
  <c r="F25" i="6"/>
  <c r="G25" i="6"/>
  <c r="H25" i="6"/>
  <c r="I25" i="6"/>
  <c r="J25" i="6"/>
</calcChain>
</file>

<file path=xl/sharedStrings.xml><?xml version="1.0" encoding="utf-8"?>
<sst xmlns="http://schemas.openxmlformats.org/spreadsheetml/2006/main" count="93" uniqueCount="49">
  <si>
    <t>Group: Standards</t>
  </si>
  <si>
    <t>Sample</t>
  </si>
  <si>
    <t>Wells</t>
  </si>
  <si>
    <t>SD</t>
  </si>
  <si>
    <t>A3</t>
  </si>
  <si>
    <t xml:space="preserve"> 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</si>
  <si>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</si>
  <si>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</si>
  <si>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</si>
  <si>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</si>
  <si>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</si>
  <si>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</si>
  <si>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</si>
  <si>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</si>
  <si>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</si>
  <si>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Lactose (g/L)</t>
  </si>
  <si>
    <t>CW</t>
  </si>
  <si>
    <t>WPC</t>
  </si>
  <si>
    <t>Initial WPP</t>
  </si>
  <si>
    <t>Final WPP</t>
  </si>
  <si>
    <t>InitWPP</t>
  </si>
  <si>
    <t>FinWPP</t>
  </si>
  <si>
    <t>Standards</t>
  </si>
  <si>
    <t>t1</t>
  </si>
  <si>
    <t>t2</t>
  </si>
  <si>
    <t>t3</t>
  </si>
  <si>
    <t>[   ]</t>
  </si>
  <si>
    <t>Values</t>
  </si>
  <si>
    <t>Mean</t>
  </si>
  <si>
    <t>Stat</t>
  </si>
  <si>
    <t>Size =</t>
  </si>
  <si>
    <t>Mean values =</t>
  </si>
  <si>
    <t>Variance =</t>
  </si>
  <si>
    <t>t =</t>
  </si>
  <si>
    <t>Degrees of freedom =</t>
  </si>
  <si>
    <t>p (unilateral) =</t>
  </si>
  <si>
    <t>p (bilateral) =</t>
  </si>
  <si>
    <t>Power (0.05)</t>
  </si>
  <si>
    <t>Power (0.01)</t>
  </si>
  <si>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between mean values =</t>
    </r>
  </si>
  <si>
    <t>IC 95% =</t>
  </si>
  <si>
    <t>IC 99% =</t>
  </si>
  <si>
    <t>---</t>
  </si>
  <si>
    <t>-13.8983 a  0.1513</t>
  </si>
  <si>
    <t>a</t>
  </si>
  <si>
    <t>b</t>
  </si>
  <si>
    <t>-3.7340 a  1.3771</t>
  </si>
  <si>
    <t>-4.8134 a  2.4565</t>
  </si>
  <si>
    <t>-11.8124 a -1.9346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</si>
</sst>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" fontId="2" fillId="3" borderId="0" xfId="0" applyNumberFormat="1" applyFont="1" applyFill="1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right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35350186489846"/>
          <c:y val="6.0481086564150431E-2"/>
          <c:w val="0.76887261899280135"/>
          <c:h val="0.739363316424316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727371797823518"/>
                  <c:y val="0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(Raw!$B$13,Raw!$B$15,Raw!$B$17,Raw!$B$19,Raw!$B$21)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(Raw!$E$13,Raw!$E$15,Raw!$E$17,Raw!$E$19,Raw!$E$21)</c:f>
              <c:numCache>
                <c:formatCode>General</c:formatCode>
                <c:ptCount val="5"/>
                <c:pt idx="0">
                  <c:v>4.5999999999999999E-2</c:v>
                </c:pt>
                <c:pt idx="1">
                  <c:v>0.108</c:v>
                </c:pt>
                <c:pt idx="2">
                  <c:v>0.18099999999999999</c:v>
                </c:pt>
                <c:pt idx="3">
                  <c:v>0.25900000000000001</c:v>
                </c:pt>
                <c:pt idx="4">
                  <c:v>0.317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3-4BA6-9C5E-FB656F35E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465183"/>
        <c:axId val="904466431"/>
      </c:scatterChart>
      <c:valAx>
        <c:axId val="90446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Concentration of lactose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466431"/>
        <c:crosses val="autoZero"/>
        <c:crossBetween val="midCat"/>
      </c:valAx>
      <c:valAx>
        <c:axId val="9044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Absorbance</a:t>
                </a:r>
              </a:p>
            </c:rich>
          </c:tx>
          <c:layout>
            <c:manualLayout>
              <c:xMode val="edge"/>
              <c:yMode val="edge"/>
              <c:x val="2.3391812865497075E-2"/>
              <c:y val="0.25912487287931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46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10</xdr:row>
      <xdr:rowOff>61913</xdr:rowOff>
    </xdr:from>
    <xdr:to>
      <xdr:col>11</xdr:col>
      <xdr:colOff>95250</xdr:colOff>
      <xdr:row>21</xdr:row>
      <xdr:rowOff>152401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7ADEDB-A9E8-40B5-A69A-96C4CDED9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B497-97F9-41AF-B23D-855658465CD3}">
  <dimension ref="A1:E27"/>
  <sheetViews>
    <sheetView tabSelected="1" workbookViewId="0">
      <selection activeCell="G7" sqref="G7"/>
    </sheetView>
  </sheetViews>
  <sheetFormatPr defaultRowHeight="15" x14ac:dyDescent="0.25"/>
  <cols>
    <col min="1" max="1" width="23.85546875" customWidth="1"/>
    <col min="2" max="5" width="10.7109375" style="10" customWidth="1"/>
  </cols>
  <sheetData>
    <row r="1" spans="1:5" x14ac:dyDescent="0.25">
      <c r="A1" s="28" t="s">
        <v>15</v>
      </c>
      <c r="B1" s="28"/>
      <c r="C1" s="28"/>
      <c r="D1" s="28"/>
      <c r="E1" s="28"/>
    </row>
    <row r="2" spans="1:5" x14ac:dyDescent="0.25">
      <c r="A2" s="3"/>
      <c r="B2" s="20" t="s">
        <v>16</v>
      </c>
      <c r="C2" s="21" t="s">
        <v>17</v>
      </c>
      <c r="D2" s="9" t="s">
        <v>18</v>
      </c>
      <c r="E2" s="9" t="s">
        <v>19</v>
      </c>
    </row>
    <row r="3" spans="1:5" x14ac:dyDescent="0.25">
      <c r="A3" s="4">
        <v>44551</v>
      </c>
      <c r="B3" s="22">
        <v>40.663780663780656</v>
      </c>
      <c r="C3" s="23">
        <v>53.362193362193366</v>
      </c>
      <c r="D3" s="3">
        <v>34.083694083694084</v>
      </c>
      <c r="E3" s="3">
        <v>35.555555555555557</v>
      </c>
    </row>
    <row r="4" spans="1:5" x14ac:dyDescent="0.25">
      <c r="A4" s="4"/>
      <c r="B4" s="22">
        <v>44.877344877344882</v>
      </c>
      <c r="C4" s="23">
        <v>50.331890331890328</v>
      </c>
      <c r="D4" s="3">
        <v>36.738816738816737</v>
      </c>
      <c r="E4" s="3">
        <v>36.450216450216445</v>
      </c>
    </row>
    <row r="5" spans="1:5" x14ac:dyDescent="0.25">
      <c r="A5" s="4">
        <v>44552</v>
      </c>
      <c r="B5" s="22">
        <v>48.484848484848484</v>
      </c>
      <c r="C5" s="23">
        <v>49.062049062049063</v>
      </c>
      <c r="D5" s="3">
        <v>36.21933621933622</v>
      </c>
      <c r="E5" s="3">
        <v>38.845598845598843</v>
      </c>
    </row>
    <row r="6" spans="1:5" x14ac:dyDescent="0.25">
      <c r="A6" s="4"/>
      <c r="B6" s="22">
        <v>40.115440115440116</v>
      </c>
      <c r="C6" s="23">
        <v>44.704184704184712</v>
      </c>
      <c r="D6" s="3">
        <v>36.709956709956714</v>
      </c>
      <c r="E6" s="3">
        <v>35.497835497835496</v>
      </c>
    </row>
    <row r="7" spans="1:5" x14ac:dyDescent="0.25">
      <c r="A7" s="4">
        <v>44553</v>
      </c>
      <c r="B7" s="22">
        <v>47.301587301587304</v>
      </c>
      <c r="C7" s="23">
        <v>53.535353535353536</v>
      </c>
      <c r="D7" s="3">
        <v>39.797979797979799</v>
      </c>
      <c r="E7" s="7">
        <v>40</v>
      </c>
    </row>
    <row r="8" spans="1:5" x14ac:dyDescent="0.25">
      <c r="A8" s="4"/>
      <c r="B8" s="22">
        <v>45.137085137085144</v>
      </c>
      <c r="C8" s="23">
        <v>56.825396825396822</v>
      </c>
      <c r="D8" s="3">
        <v>35.324675324675326</v>
      </c>
      <c r="E8" s="3">
        <v>39.595959595959592</v>
      </c>
    </row>
    <row r="9" spans="1:5" x14ac:dyDescent="0.25">
      <c r="A9" s="5"/>
      <c r="B9" s="24"/>
      <c r="C9" s="25"/>
      <c r="D9" s="8"/>
      <c r="E9" s="8"/>
    </row>
    <row r="10" spans="1:5" x14ac:dyDescent="0.25">
      <c r="A10" s="6" t="s">
        <v>28</v>
      </c>
      <c r="B10" s="24">
        <f>AVERAGE(B3:B8)</f>
        <v>44.430014430014431</v>
      </c>
      <c r="C10" s="25">
        <f t="shared" ref="C10:E10" si="0">AVERAGE(C3:C8)</f>
        <v>51.3035113035113</v>
      </c>
      <c r="D10" s="8">
        <f t="shared" si="0"/>
        <v>36.479076479076475</v>
      </c>
      <c r="E10" s="8">
        <f t="shared" si="0"/>
        <v>37.657527657527652</v>
      </c>
    </row>
    <row r="11" spans="1:5" x14ac:dyDescent="0.25">
      <c r="A11" s="6" t="s">
        <v>3</v>
      </c>
      <c r="B11" s="24">
        <f>STDEV(B3:B8)</f>
        <v>3.411384815021766</v>
      </c>
      <c r="C11" s="25">
        <f t="shared" ref="C11:E11" si="1">STDEV(C3:C8)</f>
        <v>4.2244484406927478</v>
      </c>
      <c r="D11" s="8">
        <f t="shared" si="1"/>
        <v>1.9117454732097194</v>
      </c>
      <c r="E11" s="8">
        <f t="shared" si="1"/>
        <v>2.058949513538872</v>
      </c>
    </row>
    <row r="12" spans="1:5" x14ac:dyDescent="0.25">
      <c r="A12" s="18" t="s">
        <v>29</v>
      </c>
      <c r="B12" s="26" t="s">
        <v>45</v>
      </c>
      <c r="C12" s="27" t="s">
        <v>44</v>
      </c>
      <c r="D12" s="10" t="s">
        <v>44</v>
      </c>
      <c r="E12" s="10" t="s">
        <v>44</v>
      </c>
    </row>
    <row r="13" spans="1:5" x14ac:dyDescent="0.25">
      <c r="B13" s="26"/>
      <c r="C13" s="27"/>
    </row>
    <row r="14" spans="1:5" x14ac:dyDescent="0.25">
      <c r="A14" s="19" t="s">
        <v>30</v>
      </c>
      <c r="B14" s="26">
        <v>6</v>
      </c>
      <c r="C14" s="27">
        <v>6</v>
      </c>
      <c r="D14" s="10">
        <v>6</v>
      </c>
      <c r="E14" s="10">
        <v>6</v>
      </c>
    </row>
    <row r="15" spans="1:5" x14ac:dyDescent="0.25">
      <c r="A15" s="19" t="s">
        <v>31</v>
      </c>
      <c r="B15" s="26">
        <v>44.43</v>
      </c>
      <c r="C15" s="27">
        <v>51.3035</v>
      </c>
      <c r="D15" s="10">
        <v>36.479100000000003</v>
      </c>
      <c r="E15" s="10">
        <v>37.657499999999999</v>
      </c>
    </row>
    <row r="16" spans="1:5" x14ac:dyDescent="0.25">
      <c r="A16" s="19" t="s">
        <v>32</v>
      </c>
      <c r="B16" s="26">
        <v>11.637499999999999</v>
      </c>
      <c r="C16" s="27">
        <v>17.846</v>
      </c>
      <c r="D16" s="10">
        <v>3.6547999999999998</v>
      </c>
      <c r="E16" s="10">
        <v>4.2393000000000001</v>
      </c>
    </row>
    <row r="17" spans="1:5" x14ac:dyDescent="0.25">
      <c r="A17" s="19"/>
      <c r="B17" s="26"/>
      <c r="C17" s="27"/>
    </row>
    <row r="18" spans="1:5" x14ac:dyDescent="0.25">
      <c r="A18" s="19" t="s">
        <v>32</v>
      </c>
      <c r="B18" s="26">
        <v>14.7418</v>
      </c>
      <c r="C18" s="27" t="s">
        <v>42</v>
      </c>
      <c r="D18" s="10">
        <v>3.9470000000000001</v>
      </c>
      <c r="E18" s="10" t="s">
        <v>42</v>
      </c>
    </row>
    <row r="19" spans="1:5" x14ac:dyDescent="0.25">
      <c r="A19" s="19" t="s">
        <v>33</v>
      </c>
      <c r="B19" s="26">
        <v>-3.1006999999999998</v>
      </c>
      <c r="C19" s="27" t="s">
        <v>42</v>
      </c>
      <c r="D19" s="10">
        <v>-1.0274000000000001</v>
      </c>
      <c r="E19" s="10" t="s">
        <v>42</v>
      </c>
    </row>
    <row r="20" spans="1:5" x14ac:dyDescent="0.25">
      <c r="A20" s="19" t="s">
        <v>34</v>
      </c>
      <c r="B20" s="26">
        <v>10</v>
      </c>
      <c r="C20" s="27" t="s">
        <v>42</v>
      </c>
      <c r="D20" s="10">
        <v>10</v>
      </c>
      <c r="E20" s="10" t="s">
        <v>42</v>
      </c>
    </row>
    <row r="21" spans="1:5" x14ac:dyDescent="0.25">
      <c r="A21" s="19" t="s">
        <v>35</v>
      </c>
      <c r="B21" s="26">
        <v>5.5999999999999999E-3</v>
      </c>
      <c r="C21" s="27" t="s">
        <v>42</v>
      </c>
      <c r="D21" s="10">
        <v>0.16420000000000001</v>
      </c>
      <c r="E21" s="10" t="s">
        <v>42</v>
      </c>
    </row>
    <row r="22" spans="1:5" x14ac:dyDescent="0.25">
      <c r="A22" s="19" t="s">
        <v>36</v>
      </c>
      <c r="B22" s="26">
        <v>1.12E-2</v>
      </c>
      <c r="C22" s="27" t="s">
        <v>42</v>
      </c>
      <c r="D22" s="10">
        <v>0.32840000000000003</v>
      </c>
      <c r="E22" s="10" t="s">
        <v>42</v>
      </c>
    </row>
    <row r="23" spans="1:5" x14ac:dyDescent="0.25">
      <c r="A23" s="19" t="s">
        <v>37</v>
      </c>
      <c r="B23" s="26">
        <v>0.92730000000000001</v>
      </c>
      <c r="C23" s="27" t="s">
        <v>42</v>
      </c>
      <c r="D23" s="10">
        <v>0.26829999999999998</v>
      </c>
      <c r="E23" s="10" t="s">
        <v>42</v>
      </c>
    </row>
    <row r="24" spans="1:5" x14ac:dyDescent="0.25">
      <c r="A24" s="19" t="s">
        <v>38</v>
      </c>
      <c r="B24" s="26">
        <v>0.77959999999999996</v>
      </c>
      <c r="C24" s="27" t="s">
        <v>42</v>
      </c>
      <c r="D24" s="10">
        <v>9.2799999999999994E-2</v>
      </c>
      <c r="E24" s="10" t="s">
        <v>42</v>
      </c>
    </row>
    <row r="25" spans="1:5" x14ac:dyDescent="0.25">
      <c r="A25" s="19" t="s">
        <v>39</v>
      </c>
      <c r="B25" s="26">
        <v>-6.8734999999999999</v>
      </c>
      <c r="C25" s="27" t="s">
        <v>42</v>
      </c>
      <c r="D25" s="10">
        <v>-1.1785000000000001</v>
      </c>
      <c r="E25" s="10" t="s">
        <v>42</v>
      </c>
    </row>
    <row r="26" spans="1:5" x14ac:dyDescent="0.25">
      <c r="A26" s="19" t="s">
        <v>40</v>
      </c>
      <c r="B26" s="33" t="s">
        <v>48</v>
      </c>
      <c r="C26" s="34"/>
      <c r="D26" s="29" t="s">
        <v>46</v>
      </c>
      <c r="E26" s="30"/>
    </row>
    <row r="27" spans="1:5" x14ac:dyDescent="0.25">
      <c r="A27" s="19" t="s">
        <v>41</v>
      </c>
      <c r="B27" s="31" t="s">
        <v>43</v>
      </c>
      <c r="C27" s="32"/>
      <c r="D27" s="29" t="s">
        <v>47</v>
      </c>
      <c r="E27" s="30"/>
    </row>
  </sheetData>
  <mergeCells count="5">
    <mergeCell ref="A1:E1"/>
    <mergeCell ref="D26:E26"/>
    <mergeCell ref="D27:E27"/>
    <mergeCell ref="B27:C27"/>
    <mergeCell ref="B26:C2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62A9-BC34-41F7-B45F-E631E949D05B}">
  <dimension ref="A1:O27"/>
  <sheetViews>
    <sheetView zoomScaleNormal="100" workbookViewId="0">
      <selection activeCell="M21" sqref="M21"/>
    </sheetView>
  </sheetViews>
  <sheetFormatPr defaultRowHeight="15" x14ac:dyDescent="0.25"/>
  <cols>
    <col min="3" max="10" width="10.5703125" bestFit="1" customWidth="1"/>
  </cols>
  <sheetData>
    <row r="1" spans="1:15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1:15" x14ac:dyDescent="0.25">
      <c r="C2" s="14">
        <v>-5.9999999999999995E-4</v>
      </c>
      <c r="D2" s="14">
        <v>5.9999999999999995E-4</v>
      </c>
      <c r="E2" s="14">
        <v>4.6800000000000001E-2</v>
      </c>
      <c r="F2" s="14">
        <v>4.4400000000000002E-2</v>
      </c>
      <c r="G2" s="14">
        <v>0.1089</v>
      </c>
      <c r="H2" s="14">
        <v>0.10780000000000001</v>
      </c>
      <c r="I2" s="14">
        <v>0.18260000000000001</v>
      </c>
      <c r="J2" s="14">
        <v>0.17960000000000001</v>
      </c>
      <c r="K2" s="14">
        <v>0.26929999999999998</v>
      </c>
      <c r="L2" s="14">
        <v>0.24959999999999999</v>
      </c>
      <c r="M2" s="14">
        <v>0.31109999999999999</v>
      </c>
      <c r="N2" s="14">
        <v>0.32379999999999998</v>
      </c>
      <c r="O2" t="s">
        <v>22</v>
      </c>
    </row>
    <row r="3" spans="1:15" x14ac:dyDescent="0.25">
      <c r="C3">
        <v>-4.7999999999999996E-3</v>
      </c>
      <c r="D3">
        <v>-6.1999999999999998E-3</v>
      </c>
      <c r="E3">
        <v>-6.1999999999999998E-3</v>
      </c>
      <c r="F3">
        <v>-6.7000000000000002E-3</v>
      </c>
      <c r="G3">
        <v>-6.8999999999999999E-3</v>
      </c>
      <c r="H3">
        <v>1.6000000000000001E-3</v>
      </c>
      <c r="I3">
        <v>-4.3E-3</v>
      </c>
      <c r="J3">
        <v>-4.1999999999999997E-3</v>
      </c>
      <c r="K3">
        <v>-6.7000000000000002E-3</v>
      </c>
      <c r="L3">
        <v>-6.1999999999999998E-3</v>
      </c>
      <c r="M3">
        <v>-7.4999999999999997E-3</v>
      </c>
      <c r="N3">
        <v>-6.1999999999999998E-3</v>
      </c>
    </row>
    <row r="4" spans="1:15" x14ac:dyDescent="0.25">
      <c r="B4" t="s">
        <v>23</v>
      </c>
      <c r="C4" s="12">
        <v>0.1152</v>
      </c>
      <c r="D4" s="12">
        <v>0.1133</v>
      </c>
      <c r="E4" s="12">
        <v>0.15920000000000001</v>
      </c>
      <c r="F4" s="12">
        <v>0.12920000000000001</v>
      </c>
      <c r="G4" s="12">
        <v>9.2399999999999996E-2</v>
      </c>
      <c r="H4" s="12">
        <v>0.10150000000000001</v>
      </c>
      <c r="I4" s="12">
        <v>9.7500000000000003E-2</v>
      </c>
      <c r="J4" s="12">
        <v>9.7299999999999998E-2</v>
      </c>
      <c r="K4">
        <v>1.1000000000000001E-3</v>
      </c>
      <c r="L4">
        <v>-6.3E-3</v>
      </c>
      <c r="M4">
        <v>-8.5000000000000006E-3</v>
      </c>
      <c r="N4">
        <v>-7.4000000000000003E-3</v>
      </c>
    </row>
    <row r="5" spans="1:15" x14ac:dyDescent="0.25">
      <c r="C5">
        <v>-5.0000000000000001E-3</v>
      </c>
      <c r="D5">
        <v>-7.7000000000000002E-3</v>
      </c>
      <c r="E5">
        <v>-7.1999999999999998E-3</v>
      </c>
      <c r="F5">
        <v>-7.0000000000000001E-3</v>
      </c>
      <c r="G5">
        <v>-7.4999999999999997E-3</v>
      </c>
      <c r="H5">
        <v>-2.8E-3</v>
      </c>
      <c r="I5">
        <v>-5.7000000000000002E-3</v>
      </c>
      <c r="J5">
        <v>-7.6E-3</v>
      </c>
      <c r="K5">
        <v>-6.3E-3</v>
      </c>
      <c r="L5">
        <v>-4.4000000000000003E-3</v>
      </c>
      <c r="M5">
        <v>-8.3999999999999995E-3</v>
      </c>
      <c r="N5">
        <v>-6.4000000000000003E-3</v>
      </c>
    </row>
    <row r="6" spans="1:15" x14ac:dyDescent="0.25">
      <c r="B6" t="s">
        <v>24</v>
      </c>
      <c r="C6" s="11">
        <v>0.1298</v>
      </c>
      <c r="D6" s="11">
        <v>0.13819999999999999</v>
      </c>
      <c r="E6" s="11">
        <v>0.1487</v>
      </c>
      <c r="F6" s="11">
        <v>0.1598</v>
      </c>
      <c r="G6" s="11">
        <v>0.1016</v>
      </c>
      <c r="H6" s="11">
        <v>0.11219999999999999</v>
      </c>
      <c r="I6" s="11">
        <v>0.10059999999999999</v>
      </c>
      <c r="J6" s="11">
        <v>0.1129</v>
      </c>
      <c r="K6">
        <v>-6.3E-3</v>
      </c>
      <c r="L6">
        <v>-6.8999999999999999E-3</v>
      </c>
      <c r="M6">
        <v>-5.4999999999999997E-3</v>
      </c>
      <c r="N6">
        <v>-6.6E-3</v>
      </c>
    </row>
    <row r="7" spans="1:15" x14ac:dyDescent="0.25">
      <c r="C7">
        <v>-4.4999999999999997E-3</v>
      </c>
      <c r="D7">
        <v>-8.6E-3</v>
      </c>
      <c r="E7">
        <v>-8.2000000000000007E-3</v>
      </c>
      <c r="F7">
        <v>-9.2999999999999992E-3</v>
      </c>
      <c r="G7">
        <v>-8.0000000000000002E-3</v>
      </c>
      <c r="H7">
        <v>-7.7000000000000002E-3</v>
      </c>
      <c r="I7">
        <v>-6.8999999999999999E-3</v>
      </c>
      <c r="J7">
        <v>-6.4999999999999997E-3</v>
      </c>
      <c r="K7">
        <v>-6.6E-3</v>
      </c>
      <c r="L7">
        <v>-7.3000000000000001E-3</v>
      </c>
      <c r="M7">
        <v>-6.0000000000000001E-3</v>
      </c>
      <c r="N7">
        <v>-5.3E-3</v>
      </c>
    </row>
    <row r="8" spans="1:15" x14ac:dyDescent="0.25">
      <c r="B8" t="s">
        <v>25</v>
      </c>
      <c r="C8" s="13">
        <v>0.14230000000000001</v>
      </c>
      <c r="D8" s="13">
        <v>0.13070000000000001</v>
      </c>
      <c r="E8" s="13">
        <v>0.14430000000000001</v>
      </c>
      <c r="F8" s="13">
        <v>0.17119999999999999</v>
      </c>
      <c r="G8" s="13">
        <v>9.98E-2</v>
      </c>
      <c r="H8" s="13">
        <v>9.6699999999999994E-2</v>
      </c>
      <c r="I8" s="13">
        <v>0.1089</v>
      </c>
      <c r="J8" s="13">
        <v>0.1115</v>
      </c>
      <c r="K8">
        <v>-5.3E-3</v>
      </c>
      <c r="L8">
        <v>-5.7999999999999996E-3</v>
      </c>
      <c r="M8">
        <v>-5.5999999999999999E-3</v>
      </c>
      <c r="N8">
        <v>-5.7999999999999996E-3</v>
      </c>
    </row>
    <row r="9" spans="1:15" x14ac:dyDescent="0.25">
      <c r="C9">
        <v>-5.5999999999999999E-3</v>
      </c>
      <c r="D9">
        <v>-6.1999999999999998E-3</v>
      </c>
      <c r="E9">
        <v>-4.7000000000000002E-3</v>
      </c>
      <c r="F9">
        <v>-5.8999999999999999E-3</v>
      </c>
      <c r="G9">
        <v>-5.3E-3</v>
      </c>
      <c r="H9">
        <v>-6.1999999999999998E-3</v>
      </c>
      <c r="I9">
        <v>-6.1999999999999998E-3</v>
      </c>
      <c r="J9">
        <v>-4.1999999999999997E-3</v>
      </c>
      <c r="K9">
        <v>-4.1000000000000003E-3</v>
      </c>
      <c r="L9">
        <v>-7.0000000000000001E-3</v>
      </c>
      <c r="M9">
        <v>8.9999999999999998E-4</v>
      </c>
      <c r="N9">
        <v>-2.8E-3</v>
      </c>
    </row>
    <row r="11" spans="1:15" x14ac:dyDescent="0.25">
      <c r="A11" s="30" t="s">
        <v>0</v>
      </c>
      <c r="B11" s="30"/>
      <c r="C11" s="30"/>
      <c r="D11" s="30"/>
      <c r="E11" s="30"/>
      <c r="F11" s="30"/>
    </row>
    <row r="12" spans="1:15" x14ac:dyDescent="0.25">
      <c r="A12" s="2" t="s">
        <v>1</v>
      </c>
      <c r="B12" s="2" t="s">
        <v>26</v>
      </c>
      <c r="C12" s="2" t="s">
        <v>2</v>
      </c>
      <c r="D12" s="2" t="s">
        <v>27</v>
      </c>
      <c r="E12" s="2" t="s">
        <v>28</v>
      </c>
      <c r="F12" s="2" t="s">
        <v>3</v>
      </c>
    </row>
    <row r="13" spans="1:15" x14ac:dyDescent="0.25">
      <c r="A13" s="2">
        <v>1</v>
      </c>
      <c r="B13" s="2">
        <v>1</v>
      </c>
      <c r="C13" s="2" t="s">
        <v>4</v>
      </c>
      <c r="D13" s="2">
        <v>4.7E-2</v>
      </c>
      <c r="E13" s="2">
        <v>4.5999999999999999E-2</v>
      </c>
      <c r="F13" s="2">
        <v>2E-3</v>
      </c>
    </row>
    <row r="14" spans="1:15" x14ac:dyDescent="0.25">
      <c r="A14" s="2" t="s">
        <v>5</v>
      </c>
      <c r="B14" s="2" t="s">
        <v>5</v>
      </c>
      <c r="C14" s="2" t="s">
        <v>6</v>
      </c>
      <c r="D14" s="2">
        <v>4.3999999999999997E-2</v>
      </c>
      <c r="E14" s="2" t="s">
        <v>5</v>
      </c>
      <c r="F14" s="2" t="s">
        <v>5</v>
      </c>
    </row>
    <row r="15" spans="1:15" x14ac:dyDescent="0.25">
      <c r="A15" s="2">
        <v>2</v>
      </c>
      <c r="B15" s="2">
        <v>2</v>
      </c>
      <c r="C15" s="2" t="s">
        <v>7</v>
      </c>
      <c r="D15" s="2">
        <v>0.109</v>
      </c>
      <c r="E15" s="2">
        <v>0.108</v>
      </c>
      <c r="F15" s="2">
        <v>1E-3</v>
      </c>
    </row>
    <row r="16" spans="1:15" x14ac:dyDescent="0.25">
      <c r="A16" s="2" t="s">
        <v>5</v>
      </c>
      <c r="B16" s="2"/>
      <c r="C16" s="2" t="s">
        <v>8</v>
      </c>
      <c r="D16" s="2">
        <v>0.108</v>
      </c>
      <c r="E16" s="2" t="s">
        <v>5</v>
      </c>
      <c r="F16" s="2" t="s">
        <v>5</v>
      </c>
    </row>
    <row r="17" spans="1:10" x14ac:dyDescent="0.25">
      <c r="A17" s="2">
        <v>3</v>
      </c>
      <c r="B17" s="2">
        <v>3</v>
      </c>
      <c r="C17" s="2" t="s">
        <v>9</v>
      </c>
      <c r="D17" s="2">
        <v>0.183</v>
      </c>
      <c r="E17" s="2">
        <v>0.18099999999999999</v>
      </c>
      <c r="F17" s="2">
        <v>2E-3</v>
      </c>
    </row>
    <row r="18" spans="1:10" x14ac:dyDescent="0.25">
      <c r="A18" s="2" t="s">
        <v>5</v>
      </c>
      <c r="B18" s="2" t="s">
        <v>5</v>
      </c>
      <c r="C18" s="2" t="s">
        <v>10</v>
      </c>
      <c r="D18" s="2">
        <v>0.18</v>
      </c>
      <c r="E18" s="2" t="s">
        <v>5</v>
      </c>
      <c r="F18" s="2" t="s">
        <v>5</v>
      </c>
    </row>
    <row r="19" spans="1:10" x14ac:dyDescent="0.25">
      <c r="A19" s="2">
        <v>4</v>
      </c>
      <c r="B19" s="2">
        <v>4</v>
      </c>
      <c r="C19" s="2" t="s">
        <v>11</v>
      </c>
      <c r="D19" s="2">
        <v>0.26900000000000002</v>
      </c>
      <c r="E19" s="2">
        <v>0.25900000000000001</v>
      </c>
      <c r="F19" s="2">
        <v>1.4E-2</v>
      </c>
    </row>
    <row r="20" spans="1:10" x14ac:dyDescent="0.25">
      <c r="A20" s="2" t="s">
        <v>5</v>
      </c>
      <c r="B20" s="2" t="s">
        <v>5</v>
      </c>
      <c r="C20" s="2" t="s">
        <v>12</v>
      </c>
      <c r="D20" s="2">
        <v>0.25</v>
      </c>
      <c r="E20" s="2" t="s">
        <v>5</v>
      </c>
      <c r="F20" s="2" t="s">
        <v>5</v>
      </c>
    </row>
    <row r="21" spans="1:10" x14ac:dyDescent="0.25">
      <c r="A21" s="2">
        <v>5</v>
      </c>
      <c r="B21" s="2">
        <v>5</v>
      </c>
      <c r="C21" s="2" t="s">
        <v>13</v>
      </c>
      <c r="D21" s="2">
        <v>0.311</v>
      </c>
      <c r="E21" s="2">
        <v>0.317</v>
      </c>
      <c r="F21" s="2">
        <v>8.9999999999999993E-3</v>
      </c>
    </row>
    <row r="22" spans="1:10" x14ac:dyDescent="0.25">
      <c r="A22" s="2" t="s">
        <v>5</v>
      </c>
      <c r="B22" s="2" t="s">
        <v>5</v>
      </c>
      <c r="C22" s="2" t="s">
        <v>14</v>
      </c>
      <c r="D22" s="2">
        <v>0.32400000000000001</v>
      </c>
      <c r="E22" s="2" t="s">
        <v>5</v>
      </c>
      <c r="F22" s="2" t="s">
        <v>5</v>
      </c>
      <c r="G22" t="s">
        <v>5</v>
      </c>
    </row>
    <row r="24" spans="1:10" x14ac:dyDescent="0.25">
      <c r="C24" s="30" t="s">
        <v>16</v>
      </c>
      <c r="D24" s="30"/>
      <c r="E24" s="30" t="s">
        <v>17</v>
      </c>
      <c r="F24" s="30"/>
      <c r="G24" s="30" t="s">
        <v>20</v>
      </c>
      <c r="H24" s="30"/>
      <c r="I24" s="30" t="s">
        <v>21</v>
      </c>
      <c r="J24" s="30"/>
    </row>
    <row r="25" spans="1:10" x14ac:dyDescent="0.25">
      <c r="B25" s="1" t="s">
        <v>23</v>
      </c>
      <c r="C25" s="16">
        <f>((C4+0.0257)/0.0693)*20</f>
        <v>40.663780663780656</v>
      </c>
      <c r="D25" s="16">
        <f t="shared" ref="D25:J25" si="0">((D4+0.0257)/0.0693)*20</f>
        <v>40.115440115440116</v>
      </c>
      <c r="E25" s="16">
        <f t="shared" si="0"/>
        <v>53.362193362193366</v>
      </c>
      <c r="F25" s="16">
        <f t="shared" si="0"/>
        <v>44.704184704184712</v>
      </c>
      <c r="G25" s="16">
        <f t="shared" si="0"/>
        <v>34.083694083694084</v>
      </c>
      <c r="H25" s="16">
        <f t="shared" si="0"/>
        <v>36.709956709956714</v>
      </c>
      <c r="I25" s="16">
        <f t="shared" si="0"/>
        <v>35.555555555555557</v>
      </c>
      <c r="J25" s="16">
        <f t="shared" si="0"/>
        <v>35.497835497835496</v>
      </c>
    </row>
    <row r="26" spans="1:10" x14ac:dyDescent="0.25">
      <c r="B26" s="1" t="s">
        <v>24</v>
      </c>
      <c r="C26" s="15">
        <f>((C6+0.0257)/0.0693)*20</f>
        <v>44.877344877344882</v>
      </c>
      <c r="D26" s="15">
        <f t="shared" ref="D26:J26" si="1">((D6+0.0257)/0.0693)*20</f>
        <v>47.301587301587304</v>
      </c>
      <c r="E26" s="15">
        <f t="shared" si="1"/>
        <v>50.331890331890328</v>
      </c>
      <c r="F26" s="15">
        <f t="shared" si="1"/>
        <v>53.535353535353536</v>
      </c>
      <c r="G26" s="15">
        <f t="shared" si="1"/>
        <v>36.738816738816737</v>
      </c>
      <c r="H26" s="15">
        <f t="shared" si="1"/>
        <v>39.797979797979799</v>
      </c>
      <c r="I26" s="15">
        <f t="shared" si="1"/>
        <v>36.450216450216445</v>
      </c>
      <c r="J26" s="15">
        <f t="shared" si="1"/>
        <v>40</v>
      </c>
    </row>
    <row r="27" spans="1:10" x14ac:dyDescent="0.25">
      <c r="B27" s="1" t="s">
        <v>25</v>
      </c>
      <c r="C27" s="17">
        <f>((C8+0.0257)/0.0693)*20</f>
        <v>48.484848484848484</v>
      </c>
      <c r="D27" s="17">
        <f t="shared" ref="D27:J27" si="2">((D8+0.0257)/0.0693)*20</f>
        <v>45.137085137085144</v>
      </c>
      <c r="E27" s="17">
        <f t="shared" si="2"/>
        <v>49.062049062049063</v>
      </c>
      <c r="F27" s="17">
        <f t="shared" si="2"/>
        <v>56.825396825396822</v>
      </c>
      <c r="G27" s="17">
        <f t="shared" si="2"/>
        <v>36.21933621933622</v>
      </c>
      <c r="H27" s="17">
        <f t="shared" si="2"/>
        <v>35.324675324675326</v>
      </c>
      <c r="I27" s="17">
        <f t="shared" si="2"/>
        <v>38.845598845598843</v>
      </c>
      <c r="J27" s="17">
        <f t="shared" si="2"/>
        <v>39.595959595959592</v>
      </c>
    </row>
  </sheetData>
  <mergeCells count="5">
    <mergeCell ref="A11:F11"/>
    <mergeCell ref="C24:D24"/>
    <mergeCell ref="E24:F24"/>
    <mergeCell ref="G24:H24"/>
    <mergeCell ref="I24:J2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Lactose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Rama</dc:creator>
  <cp:lastModifiedBy>Gabriela Rama</cp:lastModifiedBy>
  <dcterms:created xsi:type="dcterms:W3CDTF">2015-06-05T18:19:34Z</dcterms:created>
  <dcterms:modified xsi:type="dcterms:W3CDTF">2021-01-29T13:22:05Z</dcterms:modified>
</cp:coreProperties>
</file>