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Outros_Antigos\Mestrado\Resultados\Atividade enzimática\Elastase\Raw data\"/>
    </mc:Choice>
  </mc:AlternateContent>
  <xr:revisionPtr revIDLastSave="0" documentId="13_ncr:1_{4EC5633C-6D7F-48D7-BD2C-67309340A2E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5" i="2" l="1"/>
  <c r="AA7" i="2"/>
  <c r="AA6" i="2"/>
  <c r="AA5" i="2"/>
  <c r="M70" i="2"/>
  <c r="T70" i="2"/>
  <c r="Y66" i="2"/>
  <c r="Z66" i="2" s="1"/>
  <c r="Y56" i="2"/>
  <c r="Z56" i="2" s="1"/>
  <c r="Y46" i="2"/>
  <c r="Z46" i="2" s="1"/>
  <c r="Y36" i="2"/>
  <c r="Z36" i="2" s="1"/>
  <c r="Y26" i="2"/>
  <c r="Z26" i="2" s="1"/>
  <c r="Y16" i="2"/>
  <c r="Z16" i="2" s="1"/>
  <c r="Y65" i="2"/>
  <c r="Z65" i="2" s="1"/>
  <c r="Y55" i="2"/>
  <c r="Z55" i="2" s="1"/>
  <c r="Y45" i="2"/>
  <c r="Z45" i="2" s="1"/>
  <c r="Y35" i="2"/>
  <c r="Z35" i="2" s="1"/>
  <c r="Y25" i="2"/>
  <c r="Z25" i="2" s="1"/>
  <c r="Y15" i="2"/>
  <c r="Z15" i="2" s="1"/>
  <c r="Y64" i="2"/>
  <c r="Y54" i="2"/>
  <c r="Z54" i="2" s="1"/>
  <c r="Y44" i="2"/>
  <c r="Z44" i="2" s="1"/>
  <c r="Y34" i="2"/>
  <c r="Z34" i="2" s="1"/>
  <c r="Y23" i="2"/>
  <c r="Z23" i="2" s="1"/>
  <c r="Y24" i="2"/>
  <c r="Z24" i="2" s="1"/>
  <c r="Y14" i="2"/>
  <c r="Z14" i="2" s="1"/>
  <c r="Y63" i="2"/>
  <c r="Z63" i="2" s="1"/>
  <c r="Y53" i="2"/>
  <c r="Z53" i="2" s="1"/>
  <c r="Y42" i="2"/>
  <c r="Z42" i="2" s="1"/>
  <c r="Y43" i="2"/>
  <c r="Z43" i="2" s="1"/>
  <c r="Y33" i="2"/>
  <c r="Z33" i="2" s="1"/>
  <c r="Y13" i="2"/>
  <c r="Z13" i="2" s="1"/>
  <c r="Y62" i="2"/>
  <c r="Z62" i="2" s="1"/>
  <c r="Y52" i="2"/>
  <c r="Z52" i="2" s="1"/>
  <c r="Y32" i="2"/>
  <c r="Z32" i="2" s="1"/>
  <c r="Y22" i="2"/>
  <c r="Z22" i="2" s="1"/>
  <c r="Y12" i="2"/>
  <c r="Z12" i="2" s="1"/>
  <c r="Y11" i="2"/>
  <c r="Z11" i="2" s="1"/>
  <c r="Y21" i="2"/>
  <c r="Z21" i="2" s="1"/>
  <c r="Y31" i="2"/>
  <c r="Z31" i="2" s="1"/>
  <c r="Y41" i="2"/>
  <c r="Z41" i="2" s="1"/>
  <c r="Y61" i="2"/>
  <c r="Z61" i="2" s="1"/>
  <c r="Y51" i="2"/>
  <c r="Z51" i="2" s="1"/>
  <c r="Y60" i="2"/>
  <c r="Z60" i="2" s="1"/>
  <c r="Y50" i="2"/>
  <c r="Z50" i="2" s="1"/>
  <c r="Y40" i="2"/>
  <c r="Z40" i="2" s="1"/>
  <c r="Y30" i="2"/>
  <c r="Z30" i="2" s="1"/>
  <c r="Y20" i="2"/>
  <c r="Z20" i="2" s="1"/>
  <c r="Y10" i="2"/>
  <c r="Z10" i="2" s="1"/>
  <c r="Y59" i="2"/>
  <c r="Z59" i="2" s="1"/>
  <c r="Y49" i="2"/>
  <c r="Z49" i="2" s="1"/>
  <c r="Y39" i="2"/>
  <c r="Z39" i="2" s="1"/>
  <c r="Y29" i="2"/>
  <c r="Z29" i="2" s="1"/>
  <c r="Y19" i="2"/>
  <c r="Z19" i="2" s="1"/>
  <c r="Y9" i="2"/>
  <c r="Z9" i="2" s="1"/>
  <c r="E58" i="2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E48" i="2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E38" i="2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E18" i="2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6" i="2"/>
  <c r="Y5" i="2"/>
  <c r="Z5" i="2" s="1"/>
  <c r="Y4" i="2"/>
  <c r="Y3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V73" i="2" l="1"/>
  <c r="O73" i="2" s="1"/>
  <c r="U73" i="2"/>
  <c r="N73" i="2" s="1"/>
  <c r="T73" i="2"/>
  <c r="M73" i="2" s="1"/>
  <c r="Z3" i="2"/>
  <c r="U77" i="2"/>
  <c r="N77" i="2" s="1"/>
  <c r="U72" i="2"/>
  <c r="N72" i="2" s="1"/>
  <c r="V74" i="2"/>
  <c r="O74" i="2" s="1"/>
  <c r="V70" i="2"/>
  <c r="O70" i="2" s="1"/>
  <c r="V72" i="2"/>
  <c r="O72" i="2" s="1"/>
  <c r="V71" i="2"/>
  <c r="O71" i="2" s="1"/>
  <c r="U75" i="2"/>
  <c r="N75" i="2" s="1"/>
  <c r="U76" i="2"/>
  <c r="N76" i="2" s="1"/>
  <c r="U70" i="2"/>
  <c r="N70" i="2" s="1"/>
  <c r="U71" i="2"/>
  <c r="N71" i="2" s="1"/>
  <c r="U74" i="2"/>
  <c r="N74" i="2" s="1"/>
  <c r="T77" i="2"/>
  <c r="M77" i="2" s="1"/>
  <c r="T76" i="2"/>
  <c r="M76" i="2" s="1"/>
  <c r="T75" i="2"/>
  <c r="T74" i="2"/>
  <c r="M74" i="2" s="1"/>
  <c r="T71" i="2"/>
  <c r="M71" i="2" s="1"/>
  <c r="T72" i="2"/>
  <c r="M72" i="2" s="1"/>
  <c r="Z64" i="2"/>
  <c r="V75" i="2" s="1"/>
  <c r="O75" i="2" s="1"/>
  <c r="V76" i="2"/>
  <c r="O76" i="2" s="1"/>
  <c r="V77" i="2"/>
  <c r="O77" i="2" s="1"/>
  <c r="X73" i="2" l="1"/>
  <c r="W73" i="2"/>
  <c r="X71" i="2"/>
  <c r="X72" i="2"/>
  <c r="W77" i="2"/>
  <c r="Q71" i="2"/>
  <c r="W71" i="2"/>
  <c r="Q70" i="2"/>
  <c r="P70" i="2"/>
  <c r="W70" i="2"/>
  <c r="X70" i="2"/>
  <c r="W74" i="2"/>
  <c r="X76" i="2"/>
  <c r="X74" i="2"/>
  <c r="Q77" i="2"/>
  <c r="P76" i="2"/>
  <c r="W76" i="2"/>
  <c r="W72" i="2"/>
  <c r="P72" i="2"/>
  <c r="Q75" i="2"/>
  <c r="X75" i="2"/>
  <c r="W75" i="2"/>
  <c r="Q74" i="2"/>
  <c r="P74" i="2"/>
  <c r="Q73" i="2"/>
  <c r="P73" i="2"/>
  <c r="X77" i="2"/>
  <c r="Q76" i="2" l="1"/>
  <c r="P77" i="2"/>
  <c r="P71" i="2"/>
  <c r="Q72" i="2"/>
  <c r="P75" i="2"/>
</calcChain>
</file>

<file path=xl/sharedStrings.xml><?xml version="1.0" encoding="utf-8"?>
<sst xmlns="http://schemas.openxmlformats.org/spreadsheetml/2006/main" count="89" uniqueCount="22">
  <si>
    <t>C1</t>
  </si>
  <si>
    <t>C2</t>
  </si>
  <si>
    <t>C3</t>
  </si>
  <si>
    <t>C4</t>
  </si>
  <si>
    <t>C5</t>
  </si>
  <si>
    <t>C6</t>
  </si>
  <si>
    <t>Δ/min</t>
  </si>
  <si>
    <t>Média</t>
  </si>
  <si>
    <t>U/ml</t>
  </si>
  <si>
    <t>B</t>
  </si>
  <si>
    <t>C</t>
  </si>
  <si>
    <t>T (h)</t>
  </si>
  <si>
    <t>A</t>
  </si>
  <si>
    <t>D</t>
  </si>
  <si>
    <t>E</t>
  </si>
  <si>
    <t>F</t>
  </si>
  <si>
    <t>G</t>
  </si>
  <si>
    <t>H</t>
  </si>
  <si>
    <t>Δ/min - B</t>
  </si>
  <si>
    <t>% inibição</t>
  </si>
  <si>
    <t>M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</si>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</sst>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 textRotation="90" wrapText="1"/>
    </xf>
    <xf numFmtId="0" fontId="20" fillId="0" borderId="0" xfId="0" applyFont="1" applyAlignment="1">
      <alignment horizontal="center" vertical="center" textRotation="255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 vertical="center" textRotation="90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82"/>
  <sheetViews>
    <sheetView tabSelected="1" topLeftCell="F41" workbookViewId="0">
      <selection activeCell="M76" sqref="M76"/>
    </sheetView>
  </sheetViews>
  <sheetFormatPr defaultRowHeight="15" x14ac:dyDescent="0.25"/>
  <cols>
    <col min="1" max="2" width="3.85546875" style="1" customWidth="1"/>
    <col min="3" max="3" width="7.140625" style="1" customWidth="1"/>
    <col min="4" max="24" width="7.28515625" style="1" customWidth="1"/>
    <col min="25" max="27" width="9.140625" style="1"/>
    <col min="28" max="29" width="9.140625" style="5"/>
  </cols>
  <sheetData>
    <row r="2" spans="1:27" x14ac:dyDescent="0.25">
      <c r="D2" s="1">
        <v>0</v>
      </c>
      <c r="E2" s="1">
        <f>D2+15</f>
        <v>15</v>
      </c>
      <c r="F2" s="1">
        <f t="shared" ref="F2:W2" si="0">E2+15</f>
        <v>30</v>
      </c>
      <c r="G2" s="1">
        <f t="shared" si="0"/>
        <v>45</v>
      </c>
      <c r="H2" s="1">
        <f t="shared" si="0"/>
        <v>60</v>
      </c>
      <c r="I2" s="1">
        <f t="shared" si="0"/>
        <v>75</v>
      </c>
      <c r="J2" s="1">
        <f t="shared" si="0"/>
        <v>90</v>
      </c>
      <c r="K2" s="1">
        <f t="shared" si="0"/>
        <v>105</v>
      </c>
      <c r="L2" s="1">
        <f t="shared" si="0"/>
        <v>120</v>
      </c>
      <c r="M2" s="1">
        <f t="shared" si="0"/>
        <v>135</v>
      </c>
      <c r="N2" s="1">
        <f t="shared" si="0"/>
        <v>150</v>
      </c>
      <c r="O2" s="1">
        <f t="shared" si="0"/>
        <v>165</v>
      </c>
      <c r="P2" s="1">
        <f t="shared" si="0"/>
        <v>180</v>
      </c>
      <c r="Q2" s="1">
        <f t="shared" si="0"/>
        <v>195</v>
      </c>
      <c r="R2" s="1">
        <f t="shared" si="0"/>
        <v>210</v>
      </c>
      <c r="S2" s="1">
        <f t="shared" si="0"/>
        <v>225</v>
      </c>
      <c r="T2" s="1">
        <f t="shared" si="0"/>
        <v>240</v>
      </c>
      <c r="U2" s="1">
        <f t="shared" si="0"/>
        <v>255</v>
      </c>
      <c r="V2" s="1">
        <f>U2+15</f>
        <v>270</v>
      </c>
      <c r="W2" s="1">
        <f t="shared" si="0"/>
        <v>285</v>
      </c>
      <c r="X2" s="1">
        <f>W2+15</f>
        <v>300</v>
      </c>
      <c r="Y2" s="2" t="s">
        <v>6</v>
      </c>
      <c r="Z2" s="2" t="s">
        <v>7</v>
      </c>
      <c r="AA2" s="1" t="s">
        <v>8</v>
      </c>
    </row>
    <row r="3" spans="1:27" x14ac:dyDescent="0.25">
      <c r="C3" s="1" t="s">
        <v>9</v>
      </c>
      <c r="D3" s="5">
        <v>4.4499999999999998E-2</v>
      </c>
      <c r="E3" s="5">
        <v>4.4400000000000002E-2</v>
      </c>
      <c r="F3" s="5">
        <v>4.4400000000000002E-2</v>
      </c>
      <c r="G3" s="5">
        <v>4.4499999999999998E-2</v>
      </c>
      <c r="H3" s="5">
        <v>4.4499999999999998E-2</v>
      </c>
      <c r="I3" s="5">
        <v>4.4600000000000001E-2</v>
      </c>
      <c r="J3" s="5">
        <v>4.4600000000000001E-2</v>
      </c>
      <c r="K3" s="5">
        <v>4.4699999999999997E-2</v>
      </c>
      <c r="L3" s="5">
        <v>4.4699999999999997E-2</v>
      </c>
      <c r="M3" s="5">
        <v>4.48E-2</v>
      </c>
      <c r="N3" s="5">
        <v>4.4699999999999997E-2</v>
      </c>
      <c r="O3" s="5">
        <v>4.4999999999999998E-2</v>
      </c>
      <c r="P3" s="5">
        <v>4.48E-2</v>
      </c>
      <c r="Q3" s="5">
        <v>4.48E-2</v>
      </c>
      <c r="R3" s="5">
        <v>4.48E-2</v>
      </c>
      <c r="S3" s="5">
        <v>4.4999999999999998E-2</v>
      </c>
      <c r="T3" s="5">
        <v>4.5199999999999997E-2</v>
      </c>
      <c r="U3" s="5">
        <v>4.5199999999999997E-2</v>
      </c>
      <c r="V3" s="5">
        <v>4.5199999999999997E-2</v>
      </c>
      <c r="W3" s="5">
        <v>4.5499999999999999E-2</v>
      </c>
      <c r="X3" s="5">
        <v>4.5499999999999999E-2</v>
      </c>
      <c r="Y3" s="1">
        <f>(X3-D3)/5</f>
        <v>2.0000000000000017E-4</v>
      </c>
      <c r="Z3" s="1">
        <f>AVERAGE(Y3:Y4)</f>
        <v>1.1999999999999996E-4</v>
      </c>
    </row>
    <row r="4" spans="1:27" x14ac:dyDescent="0.25">
      <c r="C4" s="1" t="s">
        <v>9</v>
      </c>
      <c r="D4" s="5">
        <v>4.4400000000000002E-2</v>
      </c>
      <c r="E4" s="5">
        <v>4.4499999999999998E-2</v>
      </c>
      <c r="F4" s="5">
        <v>4.4499999999999998E-2</v>
      </c>
      <c r="G4" s="5">
        <v>4.4499999999999998E-2</v>
      </c>
      <c r="H4" s="5">
        <v>4.4600000000000001E-2</v>
      </c>
      <c r="I4" s="5">
        <v>4.48E-2</v>
      </c>
      <c r="J4" s="5">
        <v>4.6699999999999998E-2</v>
      </c>
      <c r="K4" s="5">
        <v>4.4600000000000001E-2</v>
      </c>
      <c r="L4" s="5">
        <v>4.58E-2</v>
      </c>
      <c r="M4" s="5">
        <v>4.4699999999999997E-2</v>
      </c>
      <c r="N4" s="5">
        <v>4.4699999999999997E-2</v>
      </c>
      <c r="O4" s="5">
        <v>4.4499999999999998E-2</v>
      </c>
      <c r="P4" s="5">
        <v>4.48E-2</v>
      </c>
      <c r="Q4" s="5">
        <v>4.4499999999999998E-2</v>
      </c>
      <c r="R4" s="5">
        <v>4.4499999999999998E-2</v>
      </c>
      <c r="S4" s="5">
        <v>4.4600000000000001E-2</v>
      </c>
      <c r="T4" s="5">
        <v>4.4699999999999997E-2</v>
      </c>
      <c r="U4" s="5">
        <v>4.4600000000000001E-2</v>
      </c>
      <c r="V4" s="5">
        <v>4.4499999999999998E-2</v>
      </c>
      <c r="W4" s="5">
        <v>4.58E-2</v>
      </c>
      <c r="X4" s="5">
        <v>4.4600000000000001E-2</v>
      </c>
      <c r="Y4" s="1">
        <f t="shared" ref="Y4:Y6" si="1">(X4-D4)/5</f>
        <v>3.9999999999999759E-5</v>
      </c>
    </row>
    <row r="5" spans="1:27" x14ac:dyDescent="0.25">
      <c r="C5" s="1" t="s">
        <v>10</v>
      </c>
      <c r="D5" s="5">
        <v>7.6399999999999996E-2</v>
      </c>
      <c r="E5" s="5">
        <v>0.09</v>
      </c>
      <c r="F5" s="5">
        <v>0.10299999999999999</v>
      </c>
      <c r="G5" s="5">
        <v>0.1154</v>
      </c>
      <c r="H5" s="5">
        <v>0.12709999999999999</v>
      </c>
      <c r="I5" s="5">
        <v>0.13869999999999999</v>
      </c>
      <c r="J5" s="5">
        <v>0.1502</v>
      </c>
      <c r="K5" s="5">
        <v>0.16139999999999999</v>
      </c>
      <c r="L5" s="5">
        <v>0.17249999999999999</v>
      </c>
      <c r="M5" s="5">
        <v>0.18379999999999999</v>
      </c>
      <c r="N5" s="5">
        <v>0.19489999999999999</v>
      </c>
      <c r="O5" s="5">
        <v>0.20580000000000001</v>
      </c>
      <c r="P5" s="5">
        <v>0.217</v>
      </c>
      <c r="Q5" s="5">
        <v>0.2278</v>
      </c>
      <c r="R5" s="5">
        <v>0.2392</v>
      </c>
      <c r="S5" s="5">
        <v>0.2505</v>
      </c>
      <c r="T5" s="5">
        <v>0.2611</v>
      </c>
      <c r="U5" s="5">
        <v>0.27189999999999998</v>
      </c>
      <c r="V5" s="5">
        <v>0.28299999999999997</v>
      </c>
      <c r="W5" s="5">
        <v>0.29249999999999998</v>
      </c>
      <c r="X5" s="5">
        <v>0.30380000000000001</v>
      </c>
      <c r="Y5" s="1">
        <f t="shared" si="1"/>
        <v>4.5480000000000007E-2</v>
      </c>
      <c r="Z5" s="1">
        <f>AVERAGE(Y5:Y6)</f>
        <v>4.4209999999999999E-2</v>
      </c>
      <c r="AA5" s="1">
        <f>(Y5*0.15)/(8.8*0.005)</f>
        <v>0.15504545454545454</v>
      </c>
    </row>
    <row r="6" spans="1:27" x14ac:dyDescent="0.25">
      <c r="C6" s="1" t="s">
        <v>10</v>
      </c>
      <c r="D6" s="5">
        <v>7.3499999999999996E-2</v>
      </c>
      <c r="E6" s="5">
        <v>8.7099999999999997E-2</v>
      </c>
      <c r="F6" s="5">
        <v>9.8100000000000007E-2</v>
      </c>
      <c r="G6" s="5">
        <v>0.1101</v>
      </c>
      <c r="H6" s="5">
        <v>0.1216</v>
      </c>
      <c r="I6" s="5">
        <v>0.13289999999999999</v>
      </c>
      <c r="J6" s="5">
        <v>0.14399999999999999</v>
      </c>
      <c r="K6" s="5">
        <v>0.15479999999999999</v>
      </c>
      <c r="L6" s="5">
        <v>0.1658</v>
      </c>
      <c r="M6" s="5">
        <v>0.17660000000000001</v>
      </c>
      <c r="N6" s="5">
        <v>0.18729999999999999</v>
      </c>
      <c r="O6" s="5">
        <v>0.1976</v>
      </c>
      <c r="P6" s="5">
        <v>0.2079</v>
      </c>
      <c r="Q6" s="5">
        <v>0.21790000000000001</v>
      </c>
      <c r="R6" s="5">
        <v>0.2301</v>
      </c>
      <c r="S6" s="5">
        <v>0.23930000000000001</v>
      </c>
      <c r="T6" s="5">
        <v>0.2492</v>
      </c>
      <c r="U6" s="5">
        <v>0.26029999999999998</v>
      </c>
      <c r="V6" s="5">
        <v>0.26860000000000001</v>
      </c>
      <c r="W6" s="5">
        <v>0.27950000000000003</v>
      </c>
      <c r="X6" s="5">
        <v>0.28820000000000001</v>
      </c>
      <c r="Y6" s="1">
        <f t="shared" si="1"/>
        <v>4.2939999999999999E-2</v>
      </c>
      <c r="AA6" s="1">
        <f>(Y6*0.15)/(8.8*0.005)</f>
        <v>0.14638636363636362</v>
      </c>
    </row>
    <row r="7" spans="1:27" x14ac:dyDescent="0.25">
      <c r="AA7" s="1">
        <f>AVERAGE(AA5:AA6)</f>
        <v>0.15071590909090909</v>
      </c>
    </row>
    <row r="8" spans="1:27" x14ac:dyDescent="0.25">
      <c r="A8" s="7" t="s">
        <v>0</v>
      </c>
      <c r="B8" s="3"/>
      <c r="C8" s="1" t="s">
        <v>11</v>
      </c>
      <c r="D8" s="1">
        <v>0</v>
      </c>
      <c r="E8" s="1">
        <f>D8+15</f>
        <v>15</v>
      </c>
      <c r="F8" s="1">
        <f t="shared" ref="F8:W8" si="2">E8+15</f>
        <v>30</v>
      </c>
      <c r="G8" s="1">
        <f t="shared" si="2"/>
        <v>45</v>
      </c>
      <c r="H8" s="1">
        <f t="shared" si="2"/>
        <v>60</v>
      </c>
      <c r="I8" s="1">
        <f t="shared" si="2"/>
        <v>75</v>
      </c>
      <c r="J8" s="1">
        <f t="shared" si="2"/>
        <v>90</v>
      </c>
      <c r="K8" s="1">
        <f t="shared" si="2"/>
        <v>105</v>
      </c>
      <c r="L8" s="1">
        <f t="shared" si="2"/>
        <v>120</v>
      </c>
      <c r="M8" s="1">
        <f t="shared" si="2"/>
        <v>135</v>
      </c>
      <c r="N8" s="1">
        <f t="shared" si="2"/>
        <v>150</v>
      </c>
      <c r="O8" s="1">
        <f t="shared" si="2"/>
        <v>165</v>
      </c>
      <c r="P8" s="1">
        <f t="shared" si="2"/>
        <v>180</v>
      </c>
      <c r="Q8" s="1">
        <f t="shared" si="2"/>
        <v>195</v>
      </c>
      <c r="R8" s="1">
        <f t="shared" si="2"/>
        <v>210</v>
      </c>
      <c r="S8" s="1">
        <f t="shared" si="2"/>
        <v>225</v>
      </c>
      <c r="T8" s="1">
        <f t="shared" si="2"/>
        <v>240</v>
      </c>
      <c r="U8" s="1">
        <f t="shared" si="2"/>
        <v>255</v>
      </c>
      <c r="V8" s="1">
        <f>U8+15</f>
        <v>270</v>
      </c>
      <c r="W8" s="1">
        <f t="shared" si="2"/>
        <v>285</v>
      </c>
      <c r="X8" s="1">
        <f>W8+15</f>
        <v>300</v>
      </c>
      <c r="Y8" s="2" t="s">
        <v>6</v>
      </c>
      <c r="Z8" s="2" t="s">
        <v>8</v>
      </c>
    </row>
    <row r="9" spans="1:27" x14ac:dyDescent="0.25">
      <c r="A9" s="7"/>
      <c r="B9" s="4" t="s">
        <v>12</v>
      </c>
      <c r="C9" s="1">
        <v>0</v>
      </c>
      <c r="D9" s="1">
        <v>7.22E-2</v>
      </c>
      <c r="E9" s="1">
        <v>8.6199999999999999E-2</v>
      </c>
      <c r="F9" s="1">
        <v>0.1</v>
      </c>
      <c r="G9" s="1">
        <v>0.1144</v>
      </c>
      <c r="H9" s="1">
        <v>0.128</v>
      </c>
      <c r="I9" s="1">
        <v>0.14149999999999999</v>
      </c>
      <c r="J9" s="1">
        <v>0.15509999999999999</v>
      </c>
      <c r="K9" s="1">
        <v>0.1686</v>
      </c>
      <c r="L9" s="1">
        <v>0.18229999999999999</v>
      </c>
      <c r="M9" s="1">
        <v>0.1958</v>
      </c>
      <c r="N9" s="1">
        <v>0.2092</v>
      </c>
      <c r="O9" s="1">
        <v>0.22239999999999999</v>
      </c>
      <c r="P9" s="1">
        <v>0.2356</v>
      </c>
      <c r="Q9" s="1">
        <v>0.24840000000000001</v>
      </c>
      <c r="R9" s="1">
        <v>0.2611</v>
      </c>
      <c r="S9" s="1">
        <v>0.27360000000000001</v>
      </c>
      <c r="T9" s="1">
        <v>0.2858</v>
      </c>
      <c r="U9" s="1">
        <v>0.29770000000000002</v>
      </c>
      <c r="V9" s="1">
        <v>0.30940000000000001</v>
      </c>
      <c r="W9" s="1">
        <v>0.32119999999999999</v>
      </c>
      <c r="X9" s="1">
        <v>0.33210000000000001</v>
      </c>
      <c r="Y9" s="1">
        <f t="shared" ref="Y9:Y16" si="3">(W9-D9)/5</f>
        <v>4.9799999999999997E-2</v>
      </c>
      <c r="Z9" s="1">
        <f>(Y9*0.15)/(8.8*0.005)</f>
        <v>0.16977272727272724</v>
      </c>
    </row>
    <row r="10" spans="1:27" x14ac:dyDescent="0.25">
      <c r="A10" s="7"/>
      <c r="B10" s="4" t="s">
        <v>9</v>
      </c>
      <c r="C10" s="1">
        <v>0.5</v>
      </c>
      <c r="D10" s="5">
        <v>8.3199999999999996E-2</v>
      </c>
      <c r="E10" s="5">
        <v>9.98E-2</v>
      </c>
      <c r="F10" s="5">
        <v>0.1166</v>
      </c>
      <c r="G10" s="5">
        <v>0.1321</v>
      </c>
      <c r="H10" s="5">
        <v>0.1479</v>
      </c>
      <c r="I10" s="5">
        <v>0.1638</v>
      </c>
      <c r="J10" s="5">
        <v>0.17910000000000001</v>
      </c>
      <c r="K10" s="5">
        <v>0.19409999999999999</v>
      </c>
      <c r="L10" s="5">
        <v>0.20899999999999999</v>
      </c>
      <c r="M10" s="5">
        <v>0.22370000000000001</v>
      </c>
      <c r="N10" s="5">
        <v>0.23810000000000001</v>
      </c>
      <c r="O10" s="5">
        <v>0.252</v>
      </c>
      <c r="P10" s="5">
        <v>0.26600000000000001</v>
      </c>
      <c r="Q10" s="5">
        <v>0.2797</v>
      </c>
      <c r="R10" s="5">
        <v>0.29320000000000002</v>
      </c>
      <c r="S10" s="5">
        <v>0.30630000000000002</v>
      </c>
      <c r="T10" s="5">
        <v>0.31990000000000002</v>
      </c>
      <c r="U10" s="5">
        <v>0.33250000000000002</v>
      </c>
      <c r="V10" s="5">
        <v>0.34549999999999997</v>
      </c>
      <c r="W10" s="5">
        <v>0.35799999999999998</v>
      </c>
      <c r="X10" s="5">
        <v>0.37080000000000002</v>
      </c>
      <c r="Y10" s="1">
        <f t="shared" si="3"/>
        <v>5.4959999999999995E-2</v>
      </c>
      <c r="Z10" s="1">
        <f t="shared" ref="Z10:Z16" si="4">(Y10*0.15)/(8.8*0.005)</f>
        <v>0.18736363636363634</v>
      </c>
    </row>
    <row r="11" spans="1:27" x14ac:dyDescent="0.25">
      <c r="A11" s="7"/>
      <c r="B11" s="4" t="s">
        <v>10</v>
      </c>
      <c r="C11" s="1">
        <v>1</v>
      </c>
      <c r="D11" s="5">
        <v>8.8499999999999995E-2</v>
      </c>
      <c r="E11" s="5">
        <v>0.10539999999999999</v>
      </c>
      <c r="F11" s="5">
        <v>0.1217</v>
      </c>
      <c r="G11" s="5">
        <v>0.1381</v>
      </c>
      <c r="H11" s="5">
        <v>0.15390000000000001</v>
      </c>
      <c r="I11" s="5">
        <v>0.17</v>
      </c>
      <c r="J11" s="5">
        <v>0.1865</v>
      </c>
      <c r="K11" s="5">
        <v>0.2031</v>
      </c>
      <c r="L11" s="5">
        <v>0.21759999999999999</v>
      </c>
      <c r="M11" s="5">
        <v>0.2311</v>
      </c>
      <c r="N11" s="5">
        <v>0.24479999999999999</v>
      </c>
      <c r="O11" s="5">
        <v>0.2586</v>
      </c>
      <c r="P11" s="5">
        <v>0.2727</v>
      </c>
      <c r="Q11" s="5">
        <v>0.28689999999999999</v>
      </c>
      <c r="R11" s="5">
        <v>0.30080000000000001</v>
      </c>
      <c r="S11" s="5">
        <v>0.3145</v>
      </c>
      <c r="T11" s="5">
        <v>0.3281</v>
      </c>
      <c r="U11" s="5">
        <v>0.34129999999999999</v>
      </c>
      <c r="V11" s="5">
        <v>0.35439999999999999</v>
      </c>
      <c r="W11" s="5">
        <v>0.36730000000000002</v>
      </c>
      <c r="X11" s="5">
        <v>0.38009999999999999</v>
      </c>
      <c r="Y11" s="1">
        <f t="shared" si="3"/>
        <v>5.5760000000000011E-2</v>
      </c>
      <c r="Z11" s="1">
        <f t="shared" si="4"/>
        <v>0.19009090909090912</v>
      </c>
    </row>
    <row r="12" spans="1:27" x14ac:dyDescent="0.25">
      <c r="A12" s="7"/>
      <c r="B12" s="4" t="s">
        <v>13</v>
      </c>
      <c r="C12" s="1">
        <v>2</v>
      </c>
      <c r="D12" s="5">
        <v>7.1400000000000005E-2</v>
      </c>
      <c r="E12" s="5">
        <v>8.7999999999999995E-2</v>
      </c>
      <c r="F12" s="5">
        <v>0.1032</v>
      </c>
      <c r="G12" s="5">
        <v>0.11799999999999999</v>
      </c>
      <c r="H12" s="5">
        <v>0.1326</v>
      </c>
      <c r="I12" s="5">
        <v>0.14680000000000001</v>
      </c>
      <c r="J12" s="5">
        <v>0.16</v>
      </c>
      <c r="K12" s="5">
        <v>0.17369999999999999</v>
      </c>
      <c r="L12" s="5">
        <v>0.186</v>
      </c>
      <c r="M12" s="5">
        <v>0.19869999999999999</v>
      </c>
      <c r="N12" s="5">
        <v>0.2107</v>
      </c>
      <c r="O12" s="5">
        <v>0.2228</v>
      </c>
      <c r="P12" s="5">
        <v>0.23449999999999999</v>
      </c>
      <c r="Q12" s="5">
        <v>0.24610000000000001</v>
      </c>
      <c r="R12" s="5">
        <v>0.25690000000000002</v>
      </c>
      <c r="S12" s="5">
        <v>0.2676</v>
      </c>
      <c r="T12" s="5">
        <v>0.27829999999999999</v>
      </c>
      <c r="U12" s="5">
        <v>0.28860000000000002</v>
      </c>
      <c r="V12" s="5">
        <v>0.29859999999999998</v>
      </c>
      <c r="W12" s="5">
        <v>0.30859999999999999</v>
      </c>
      <c r="X12" s="5">
        <v>0.31809999999999999</v>
      </c>
      <c r="Y12" s="1">
        <f t="shared" si="3"/>
        <v>4.7439999999999996E-2</v>
      </c>
      <c r="Z12" s="1">
        <f t="shared" si="4"/>
        <v>0.16172727272727269</v>
      </c>
    </row>
    <row r="13" spans="1:27" x14ac:dyDescent="0.25">
      <c r="A13" s="7"/>
      <c r="B13" s="4" t="s">
        <v>14</v>
      </c>
      <c r="C13" s="1">
        <v>3</v>
      </c>
      <c r="D13" s="5">
        <v>8.6800000000000002E-2</v>
      </c>
      <c r="E13" s="5">
        <v>0.10340000000000001</v>
      </c>
      <c r="F13" s="5">
        <v>0.11890000000000001</v>
      </c>
      <c r="G13" s="5">
        <v>0.1343</v>
      </c>
      <c r="H13" s="5">
        <v>0.14910000000000001</v>
      </c>
      <c r="I13" s="5">
        <v>0.1641</v>
      </c>
      <c r="J13" s="5">
        <v>0.17879999999999999</v>
      </c>
      <c r="K13" s="5">
        <v>0.19339999999999999</v>
      </c>
      <c r="L13" s="5">
        <v>0.20760000000000001</v>
      </c>
      <c r="M13" s="5">
        <v>0.22159999999999999</v>
      </c>
      <c r="N13" s="5">
        <v>0.2356</v>
      </c>
      <c r="O13" s="5">
        <v>0.25</v>
      </c>
      <c r="P13" s="5">
        <v>0.26319999999999999</v>
      </c>
      <c r="Q13" s="5">
        <v>0.27660000000000001</v>
      </c>
      <c r="R13" s="5">
        <v>0.28960000000000002</v>
      </c>
      <c r="S13" s="5">
        <v>0.3029</v>
      </c>
      <c r="T13" s="5">
        <v>0.31580000000000003</v>
      </c>
      <c r="U13" s="5">
        <v>0.32929999999999998</v>
      </c>
      <c r="V13" s="5">
        <v>0.3422</v>
      </c>
      <c r="W13" s="5">
        <v>0.35630000000000001</v>
      </c>
      <c r="X13" s="5">
        <v>0.3695</v>
      </c>
      <c r="Y13" s="1">
        <f t="shared" si="3"/>
        <v>5.3900000000000003E-2</v>
      </c>
      <c r="Z13" s="1">
        <f t="shared" si="4"/>
        <v>0.18375</v>
      </c>
    </row>
    <row r="14" spans="1:27" x14ac:dyDescent="0.25">
      <c r="A14" s="7"/>
      <c r="B14" s="4" t="s">
        <v>15</v>
      </c>
      <c r="C14" s="1">
        <v>4</v>
      </c>
      <c r="D14" s="5">
        <v>9.74E-2</v>
      </c>
      <c r="E14" s="5">
        <v>0.11409999999999999</v>
      </c>
      <c r="F14" s="5">
        <v>0.1303</v>
      </c>
      <c r="G14" s="5">
        <v>0.1484</v>
      </c>
      <c r="H14" s="5">
        <v>0.16650000000000001</v>
      </c>
      <c r="I14" s="5">
        <v>0.184</v>
      </c>
      <c r="J14" s="5">
        <v>0.2009</v>
      </c>
      <c r="K14" s="5">
        <v>0.21779999999999999</v>
      </c>
      <c r="L14" s="5">
        <v>0.23449999999999999</v>
      </c>
      <c r="M14" s="5">
        <v>0.25080000000000002</v>
      </c>
      <c r="N14" s="5">
        <v>0.2671</v>
      </c>
      <c r="O14" s="5">
        <v>0.28310000000000002</v>
      </c>
      <c r="P14" s="5">
        <v>0.29859999999999998</v>
      </c>
      <c r="Q14" s="5">
        <v>0.31430000000000002</v>
      </c>
      <c r="R14" s="5">
        <v>0.32950000000000002</v>
      </c>
      <c r="S14" s="5">
        <v>0.34439999999999998</v>
      </c>
      <c r="T14" s="5">
        <v>0.35920000000000002</v>
      </c>
      <c r="U14" s="5">
        <v>0.3735</v>
      </c>
      <c r="V14" s="5">
        <v>0.38779999999999998</v>
      </c>
      <c r="W14" s="5">
        <v>0.4017</v>
      </c>
      <c r="X14" s="5">
        <v>0.41539999999999999</v>
      </c>
      <c r="Y14" s="1">
        <f t="shared" si="3"/>
        <v>6.0860000000000004E-2</v>
      </c>
      <c r="Z14" s="1">
        <f t="shared" si="4"/>
        <v>0.2074772727272727</v>
      </c>
    </row>
    <row r="15" spans="1:27" x14ac:dyDescent="0.25">
      <c r="A15" s="7"/>
      <c r="B15" s="4" t="s">
        <v>16</v>
      </c>
      <c r="C15" s="1">
        <v>5</v>
      </c>
      <c r="D15" s="5">
        <v>8.8700000000000001E-2</v>
      </c>
      <c r="E15" s="5">
        <v>0.10630000000000001</v>
      </c>
      <c r="F15" s="5">
        <v>0.1232</v>
      </c>
      <c r="G15" s="5">
        <v>0.1394</v>
      </c>
      <c r="H15" s="5">
        <v>0.1555</v>
      </c>
      <c r="I15" s="5">
        <v>0.17169999999999999</v>
      </c>
      <c r="J15" s="5">
        <v>0.18740000000000001</v>
      </c>
      <c r="K15" s="5">
        <v>0.2031</v>
      </c>
      <c r="L15" s="5">
        <v>0.21829999999999999</v>
      </c>
      <c r="M15" s="5">
        <v>0.23330000000000001</v>
      </c>
      <c r="N15" s="5">
        <v>0.24790000000000001</v>
      </c>
      <c r="O15" s="5">
        <v>0.26279999999999998</v>
      </c>
      <c r="P15" s="5">
        <v>0.27679999999999999</v>
      </c>
      <c r="Q15" s="5">
        <v>0.2908</v>
      </c>
      <c r="R15" s="5">
        <v>0.30470000000000003</v>
      </c>
      <c r="S15" s="5">
        <v>0.31890000000000002</v>
      </c>
      <c r="T15" s="5">
        <v>0.33179999999999998</v>
      </c>
      <c r="U15" s="5">
        <v>0.34539999999999998</v>
      </c>
      <c r="V15" s="5">
        <v>0.3584</v>
      </c>
      <c r="W15" s="5">
        <v>0.37130000000000002</v>
      </c>
      <c r="X15" s="5">
        <v>0.38419999999999999</v>
      </c>
      <c r="Y15" s="1">
        <f t="shared" si="3"/>
        <v>5.6520000000000001E-2</v>
      </c>
      <c r="Z15" s="1">
        <f t="shared" si="4"/>
        <v>0.19268181818181815</v>
      </c>
    </row>
    <row r="16" spans="1:27" x14ac:dyDescent="0.25">
      <c r="A16" s="7"/>
      <c r="B16" s="4" t="s">
        <v>17</v>
      </c>
      <c r="C16" s="1">
        <v>6</v>
      </c>
      <c r="D16" s="5">
        <v>8.2900000000000001E-2</v>
      </c>
      <c r="E16" s="5">
        <v>0.1002</v>
      </c>
      <c r="F16" s="5">
        <v>0.11749999999999999</v>
      </c>
      <c r="G16" s="5">
        <v>0.13469999999999999</v>
      </c>
      <c r="H16" s="5">
        <v>0.1517</v>
      </c>
      <c r="I16" s="5">
        <v>0.16830000000000001</v>
      </c>
      <c r="J16" s="5">
        <v>0.18490000000000001</v>
      </c>
      <c r="K16" s="5">
        <v>0.20080000000000001</v>
      </c>
      <c r="L16" s="5">
        <v>0.21640000000000001</v>
      </c>
      <c r="M16" s="5">
        <v>0.2321</v>
      </c>
      <c r="N16" s="5">
        <v>0.24759999999999999</v>
      </c>
      <c r="O16" s="5">
        <v>0.26279999999999998</v>
      </c>
      <c r="P16" s="5">
        <v>0.2782</v>
      </c>
      <c r="Q16" s="5">
        <v>0.29320000000000002</v>
      </c>
      <c r="R16" s="5">
        <v>0.308</v>
      </c>
      <c r="S16" s="5">
        <v>0.32290000000000002</v>
      </c>
      <c r="T16" s="5">
        <v>0.33750000000000002</v>
      </c>
      <c r="U16" s="5">
        <v>0.35170000000000001</v>
      </c>
      <c r="V16" s="5">
        <v>0.36570000000000003</v>
      </c>
      <c r="W16" s="5">
        <v>0.379</v>
      </c>
      <c r="X16" s="5">
        <v>0.39219999999999999</v>
      </c>
      <c r="Y16" s="1">
        <f t="shared" si="3"/>
        <v>5.9220000000000009E-2</v>
      </c>
      <c r="Z16" s="1">
        <f t="shared" si="4"/>
        <v>0.20188636363636361</v>
      </c>
    </row>
    <row r="18" spans="1:26" x14ac:dyDescent="0.25">
      <c r="A18" s="7" t="s">
        <v>1</v>
      </c>
      <c r="B18" s="3"/>
      <c r="C18" s="1" t="s">
        <v>11</v>
      </c>
      <c r="D18" s="1">
        <v>0</v>
      </c>
      <c r="E18" s="1">
        <f>D18+15</f>
        <v>15</v>
      </c>
      <c r="F18" s="1">
        <f t="shared" ref="F18:W18" si="5">E18+15</f>
        <v>30</v>
      </c>
      <c r="G18" s="1">
        <f t="shared" si="5"/>
        <v>45</v>
      </c>
      <c r="H18" s="1">
        <f t="shared" si="5"/>
        <v>60</v>
      </c>
      <c r="I18" s="1">
        <f t="shared" si="5"/>
        <v>75</v>
      </c>
      <c r="J18" s="1">
        <f t="shared" si="5"/>
        <v>90</v>
      </c>
      <c r="K18" s="1">
        <f t="shared" si="5"/>
        <v>105</v>
      </c>
      <c r="L18" s="1">
        <f t="shared" si="5"/>
        <v>120</v>
      </c>
      <c r="M18" s="1">
        <f t="shared" si="5"/>
        <v>135</v>
      </c>
      <c r="N18" s="1">
        <f t="shared" si="5"/>
        <v>150</v>
      </c>
      <c r="O18" s="1">
        <f t="shared" si="5"/>
        <v>165</v>
      </c>
      <c r="P18" s="1">
        <f t="shared" si="5"/>
        <v>180</v>
      </c>
      <c r="Q18" s="1">
        <f t="shared" si="5"/>
        <v>195</v>
      </c>
      <c r="R18" s="1">
        <f t="shared" si="5"/>
        <v>210</v>
      </c>
      <c r="S18" s="1">
        <f t="shared" si="5"/>
        <v>225</v>
      </c>
      <c r="T18" s="1">
        <f t="shared" si="5"/>
        <v>240</v>
      </c>
      <c r="U18" s="1">
        <f t="shared" si="5"/>
        <v>255</v>
      </c>
      <c r="V18" s="1">
        <f>U18+15</f>
        <v>270</v>
      </c>
      <c r="W18" s="1">
        <f t="shared" si="5"/>
        <v>285</v>
      </c>
      <c r="X18" s="1">
        <f>W18+15</f>
        <v>300</v>
      </c>
      <c r="Y18" s="2" t="s">
        <v>6</v>
      </c>
      <c r="Z18" s="2" t="s">
        <v>18</v>
      </c>
    </row>
    <row r="19" spans="1:26" x14ac:dyDescent="0.25">
      <c r="A19" s="7"/>
      <c r="B19" s="4" t="s">
        <v>12</v>
      </c>
      <c r="C19" s="1">
        <v>0</v>
      </c>
      <c r="D19" s="5">
        <v>7.1999999999999995E-2</v>
      </c>
      <c r="E19" s="5">
        <v>8.5999999999999993E-2</v>
      </c>
      <c r="F19" s="5">
        <v>9.98E-2</v>
      </c>
      <c r="G19" s="5">
        <v>0.1123</v>
      </c>
      <c r="H19" s="5">
        <v>0.12529999999999999</v>
      </c>
      <c r="I19" s="5">
        <v>0.13830000000000001</v>
      </c>
      <c r="J19" s="5">
        <v>0.1512</v>
      </c>
      <c r="K19" s="5">
        <v>0.1636</v>
      </c>
      <c r="L19" s="5">
        <v>0.17630000000000001</v>
      </c>
      <c r="M19" s="5">
        <v>0.18859999999999999</v>
      </c>
      <c r="N19" s="5">
        <v>0.20100000000000001</v>
      </c>
      <c r="O19" s="5">
        <v>0.21279999999999999</v>
      </c>
      <c r="P19" s="5">
        <v>0.22550000000000001</v>
      </c>
      <c r="Q19" s="5">
        <v>0.23680000000000001</v>
      </c>
      <c r="R19" s="5">
        <v>0.24840000000000001</v>
      </c>
      <c r="S19" s="5">
        <v>0.25969999999999999</v>
      </c>
      <c r="T19" s="5">
        <v>0.27129999999999999</v>
      </c>
      <c r="U19" s="5">
        <v>0.28239999999999998</v>
      </c>
      <c r="V19" s="5">
        <v>0.29320000000000002</v>
      </c>
      <c r="W19" s="5">
        <v>0.30420000000000003</v>
      </c>
      <c r="X19" s="5">
        <v>0.31469999999999998</v>
      </c>
      <c r="Y19" s="1">
        <f>(W19-D19)/5</f>
        <v>4.6440000000000002E-2</v>
      </c>
      <c r="Z19" s="1">
        <f>(Y19*0.15)/(8.8*0.005)</f>
        <v>0.1583181818181818</v>
      </c>
    </row>
    <row r="20" spans="1:26" x14ac:dyDescent="0.25">
      <c r="A20" s="7"/>
      <c r="B20" s="4" t="s">
        <v>9</v>
      </c>
      <c r="C20" s="1">
        <v>0.5</v>
      </c>
      <c r="D20" s="5">
        <v>7.6399999999999996E-2</v>
      </c>
      <c r="E20" s="5">
        <v>0.09</v>
      </c>
      <c r="F20" s="5">
        <v>0.10340000000000001</v>
      </c>
      <c r="G20" s="5">
        <v>0.11700000000000001</v>
      </c>
      <c r="H20" s="5">
        <v>0.13</v>
      </c>
      <c r="I20" s="5">
        <v>0.1434</v>
      </c>
      <c r="J20" s="5">
        <v>0.15629999999999999</v>
      </c>
      <c r="K20" s="5">
        <v>0.16919999999999999</v>
      </c>
      <c r="L20" s="5">
        <v>0.18179999999999999</v>
      </c>
      <c r="M20" s="5">
        <v>0.19439999999999999</v>
      </c>
      <c r="N20" s="5">
        <v>0.20680000000000001</v>
      </c>
      <c r="O20" s="5">
        <v>0.21920000000000001</v>
      </c>
      <c r="P20" s="5">
        <v>0.23130000000000001</v>
      </c>
      <c r="Q20" s="5">
        <v>0.24310000000000001</v>
      </c>
      <c r="R20" s="5">
        <v>0.25509999999999999</v>
      </c>
      <c r="S20" s="5">
        <v>0.2666</v>
      </c>
      <c r="T20" s="5">
        <v>0.27829999999999999</v>
      </c>
      <c r="U20" s="5">
        <v>0.28970000000000001</v>
      </c>
      <c r="V20" s="5">
        <v>0.30120000000000002</v>
      </c>
      <c r="W20" s="5">
        <v>0.31230000000000002</v>
      </c>
      <c r="X20" s="5">
        <v>0.32329999999999998</v>
      </c>
      <c r="Y20" s="1">
        <f>(W20-D20)/5</f>
        <v>4.7180000000000007E-2</v>
      </c>
      <c r="Z20" s="1">
        <f>(Y20*0.15)/(8.8*0.005)</f>
        <v>0.16084090909090909</v>
      </c>
    </row>
    <row r="21" spans="1:26" x14ac:dyDescent="0.25">
      <c r="A21" s="7"/>
      <c r="B21" s="4" t="s">
        <v>10</v>
      </c>
      <c r="C21" s="1">
        <v>1</v>
      </c>
      <c r="D21" s="5">
        <v>8.0299999999999996E-2</v>
      </c>
      <c r="E21" s="5">
        <v>9.5399999999999999E-2</v>
      </c>
      <c r="F21" s="5">
        <v>0.1116</v>
      </c>
      <c r="G21" s="5">
        <v>0.1275</v>
      </c>
      <c r="H21" s="5">
        <v>0.1426</v>
      </c>
      <c r="I21" s="5">
        <v>0.15809999999999999</v>
      </c>
      <c r="J21" s="5">
        <v>0.17269999999999999</v>
      </c>
      <c r="K21" s="5">
        <v>0.18790000000000001</v>
      </c>
      <c r="L21" s="5">
        <v>0.20250000000000001</v>
      </c>
      <c r="M21" s="5">
        <v>0.217</v>
      </c>
      <c r="N21" s="5">
        <v>0.23119999999999999</v>
      </c>
      <c r="O21" s="5">
        <v>0.24529999999999999</v>
      </c>
      <c r="P21" s="5">
        <v>0.2586</v>
      </c>
      <c r="Q21" s="5">
        <v>0.27189999999999998</v>
      </c>
      <c r="R21" s="5">
        <v>0.28520000000000001</v>
      </c>
      <c r="S21" s="5">
        <v>0.29830000000000001</v>
      </c>
      <c r="T21" s="5">
        <v>0.31119999999999998</v>
      </c>
      <c r="U21" s="5">
        <v>0.32379999999999998</v>
      </c>
      <c r="V21" s="5">
        <v>0.3362</v>
      </c>
      <c r="W21" s="5">
        <v>0.34849999999999998</v>
      </c>
      <c r="X21" s="5">
        <v>0.36049999999999999</v>
      </c>
      <c r="Y21" s="1">
        <f>(W21-D21)/5</f>
        <v>5.364E-2</v>
      </c>
      <c r="Z21" s="1">
        <f t="shared" ref="Z21:Z26" si="6">(Y21*0.15)/(8.8*0.005)</f>
        <v>0.18286363636363634</v>
      </c>
    </row>
    <row r="22" spans="1:26" x14ac:dyDescent="0.25">
      <c r="A22" s="7"/>
      <c r="B22" s="4" t="s">
        <v>13</v>
      </c>
      <c r="C22" s="1">
        <v>2</v>
      </c>
      <c r="D22" s="5">
        <v>7.8600000000000003E-2</v>
      </c>
      <c r="E22" s="5">
        <v>9.3600000000000003E-2</v>
      </c>
      <c r="F22" s="5">
        <v>0.108</v>
      </c>
      <c r="G22" s="5">
        <v>0.12189999999999999</v>
      </c>
      <c r="H22" s="5">
        <v>0.1358</v>
      </c>
      <c r="I22" s="5">
        <v>0.14960000000000001</v>
      </c>
      <c r="J22" s="5">
        <v>0.16320000000000001</v>
      </c>
      <c r="K22" s="5">
        <v>0.17649999999999999</v>
      </c>
      <c r="L22" s="5">
        <v>0.18970000000000001</v>
      </c>
      <c r="M22" s="5">
        <v>0.20269999999999999</v>
      </c>
      <c r="N22" s="5">
        <v>0.21540000000000001</v>
      </c>
      <c r="O22" s="5">
        <v>0.2283</v>
      </c>
      <c r="P22" s="5">
        <v>0.2414</v>
      </c>
      <c r="Q22" s="5">
        <v>0.25330000000000003</v>
      </c>
      <c r="R22" s="5">
        <v>0.26550000000000001</v>
      </c>
      <c r="S22" s="5">
        <v>0.27779999999999999</v>
      </c>
      <c r="T22" s="5">
        <v>0.2893</v>
      </c>
      <c r="U22" s="5">
        <v>0.30099999999999999</v>
      </c>
      <c r="V22" s="5">
        <v>0.31240000000000001</v>
      </c>
      <c r="W22" s="5">
        <v>0.32379999999999998</v>
      </c>
      <c r="X22" s="5">
        <v>0.33500000000000002</v>
      </c>
      <c r="Y22" s="1">
        <f>(W22-D22)/5</f>
        <v>4.9039999999999993E-2</v>
      </c>
      <c r="Z22" s="1">
        <f t="shared" si="6"/>
        <v>0.16718181818181813</v>
      </c>
    </row>
    <row r="23" spans="1:26" x14ac:dyDescent="0.25">
      <c r="A23" s="7"/>
      <c r="B23" s="4" t="s">
        <v>14</v>
      </c>
      <c r="C23" s="1">
        <v>3</v>
      </c>
      <c r="D23" s="5">
        <v>8.8400000000000006E-2</v>
      </c>
      <c r="E23" s="5">
        <v>0.1061</v>
      </c>
      <c r="F23" s="5">
        <v>0.1229</v>
      </c>
      <c r="G23" s="5">
        <v>0.13850000000000001</v>
      </c>
      <c r="H23" s="5">
        <v>0.15429999999999999</v>
      </c>
      <c r="I23" s="5">
        <v>0.1704</v>
      </c>
      <c r="J23" s="5">
        <v>0.18579999999999999</v>
      </c>
      <c r="K23" s="5">
        <v>0.20119999999999999</v>
      </c>
      <c r="L23" s="5">
        <v>0.21629999999999999</v>
      </c>
      <c r="M23" s="5">
        <v>0.23100000000000001</v>
      </c>
      <c r="N23" s="5">
        <v>0.24560000000000001</v>
      </c>
      <c r="O23" s="5">
        <v>0.26</v>
      </c>
      <c r="P23" s="5">
        <v>0.2742</v>
      </c>
      <c r="Q23" s="5">
        <v>0.28810000000000002</v>
      </c>
      <c r="R23" s="5">
        <v>0.30180000000000001</v>
      </c>
      <c r="S23" s="5">
        <v>0.31569999999999998</v>
      </c>
      <c r="T23" s="5">
        <v>0.32900000000000001</v>
      </c>
      <c r="U23" s="5">
        <v>0.34229999999999999</v>
      </c>
      <c r="V23" s="5">
        <v>0.3553</v>
      </c>
      <c r="W23" s="5">
        <v>0.36820000000000003</v>
      </c>
      <c r="X23" s="5">
        <v>0.38080000000000003</v>
      </c>
      <c r="Y23" s="1">
        <f t="shared" ref="Y23:Y26" si="7">(W23-D23)/5</f>
        <v>5.596000000000001E-2</v>
      </c>
      <c r="Z23" s="1">
        <f t="shared" si="6"/>
        <v>0.19077272727272726</v>
      </c>
    </row>
    <row r="24" spans="1:26" x14ac:dyDescent="0.25">
      <c r="A24" s="7"/>
      <c r="B24" s="4" t="s">
        <v>15</v>
      </c>
      <c r="C24" s="1">
        <v>4</v>
      </c>
      <c r="D24" s="5">
        <v>9.3299999999999994E-2</v>
      </c>
      <c r="E24" s="5">
        <v>0.1128</v>
      </c>
      <c r="F24" s="5">
        <v>0.13109999999999999</v>
      </c>
      <c r="G24" s="5">
        <v>0.14929999999999999</v>
      </c>
      <c r="H24" s="5">
        <v>0.16739999999999999</v>
      </c>
      <c r="I24" s="5">
        <v>0.18529999999999999</v>
      </c>
      <c r="J24" s="5">
        <v>0.2024</v>
      </c>
      <c r="K24" s="5">
        <v>0.2198</v>
      </c>
      <c r="L24" s="5">
        <v>0.23649999999999999</v>
      </c>
      <c r="M24" s="5">
        <v>0.253</v>
      </c>
      <c r="N24" s="5">
        <v>0.26919999999999999</v>
      </c>
      <c r="O24" s="5">
        <v>0.28560000000000002</v>
      </c>
      <c r="P24" s="5">
        <v>0.30109999999999998</v>
      </c>
      <c r="Q24" s="5">
        <v>0.31669999999999998</v>
      </c>
      <c r="R24" s="5">
        <v>0.33189999999999997</v>
      </c>
      <c r="S24" s="5">
        <v>0.34699999999999998</v>
      </c>
      <c r="T24" s="5">
        <v>0.3619</v>
      </c>
      <c r="U24" s="5">
        <v>0.37619999999999998</v>
      </c>
      <c r="V24" s="5">
        <v>0.39040000000000002</v>
      </c>
      <c r="W24" s="5">
        <v>0.40439999999999998</v>
      </c>
      <c r="X24" s="5">
        <v>0.41810000000000003</v>
      </c>
      <c r="Y24" s="1">
        <f t="shared" si="7"/>
        <v>6.2219999999999998E-2</v>
      </c>
      <c r="Z24" s="1">
        <f t="shared" si="6"/>
        <v>0.21211363636363634</v>
      </c>
    </row>
    <row r="25" spans="1:26" x14ac:dyDescent="0.25">
      <c r="A25" s="7"/>
      <c r="B25" s="4" t="s">
        <v>16</v>
      </c>
      <c r="C25" s="1">
        <v>5</v>
      </c>
      <c r="D25" s="5">
        <v>8.4500000000000006E-2</v>
      </c>
      <c r="E25" s="5">
        <v>9.9900000000000003E-2</v>
      </c>
      <c r="F25" s="5">
        <v>0.1154</v>
      </c>
      <c r="G25" s="5">
        <v>0.13009999999999999</v>
      </c>
      <c r="H25" s="5">
        <v>0.14499999999999999</v>
      </c>
      <c r="I25" s="5">
        <v>0.15939999999999999</v>
      </c>
      <c r="J25" s="5">
        <v>0.17369999999999999</v>
      </c>
      <c r="K25" s="5">
        <v>0.188</v>
      </c>
      <c r="L25" s="5">
        <v>0.2019</v>
      </c>
      <c r="M25" s="5">
        <v>0.2157</v>
      </c>
      <c r="N25" s="5">
        <v>0.2296</v>
      </c>
      <c r="O25" s="5">
        <v>0.24260000000000001</v>
      </c>
      <c r="P25" s="5">
        <v>0.25679999999999997</v>
      </c>
      <c r="Q25" s="5">
        <v>0.26910000000000001</v>
      </c>
      <c r="R25" s="5">
        <v>0.28210000000000002</v>
      </c>
      <c r="S25" s="5">
        <v>0.29459999999999997</v>
      </c>
      <c r="T25" s="5">
        <v>0.30709999999999998</v>
      </c>
      <c r="U25" s="5">
        <v>0.31950000000000001</v>
      </c>
      <c r="V25" s="5">
        <v>0.33150000000000002</v>
      </c>
      <c r="W25" s="5">
        <v>0.34360000000000002</v>
      </c>
      <c r="X25" s="5">
        <v>0.35570000000000002</v>
      </c>
      <c r="Y25" s="1">
        <f t="shared" si="7"/>
        <v>5.1819999999999998E-2</v>
      </c>
      <c r="Z25" s="1">
        <f t="shared" si="6"/>
        <v>0.17665909090909088</v>
      </c>
    </row>
    <row r="26" spans="1:26" x14ac:dyDescent="0.25">
      <c r="A26" s="7"/>
      <c r="B26" s="4" t="s">
        <v>17</v>
      </c>
      <c r="C26" s="1">
        <v>6</v>
      </c>
      <c r="D26" s="5">
        <v>8.2900000000000001E-2</v>
      </c>
      <c r="E26" s="5">
        <v>9.9000000000000005E-2</v>
      </c>
      <c r="F26" s="5">
        <v>0.11550000000000001</v>
      </c>
      <c r="G26" s="5">
        <v>0.1308</v>
      </c>
      <c r="H26" s="5">
        <v>0.14660000000000001</v>
      </c>
      <c r="I26" s="5">
        <v>0.16220000000000001</v>
      </c>
      <c r="J26" s="5">
        <v>0.1772</v>
      </c>
      <c r="K26" s="5">
        <v>0.19209999999999999</v>
      </c>
      <c r="L26" s="5">
        <v>0.20680000000000001</v>
      </c>
      <c r="M26" s="5">
        <v>0.22140000000000001</v>
      </c>
      <c r="N26" s="5">
        <v>0.23630000000000001</v>
      </c>
      <c r="O26" s="5">
        <v>0.25</v>
      </c>
      <c r="P26" s="5">
        <v>0.26419999999999999</v>
      </c>
      <c r="Q26" s="5">
        <v>0.27800000000000002</v>
      </c>
      <c r="R26" s="5">
        <v>0.2918</v>
      </c>
      <c r="S26" s="5">
        <v>0.30520000000000003</v>
      </c>
      <c r="T26" s="5">
        <v>0.31859999999999999</v>
      </c>
      <c r="U26" s="5">
        <v>0.33169999999999999</v>
      </c>
      <c r="V26" s="5">
        <v>0.34449999999999997</v>
      </c>
      <c r="W26" s="5">
        <v>0.35709999999999997</v>
      </c>
      <c r="X26" s="5">
        <v>0.36980000000000002</v>
      </c>
      <c r="Y26" s="1">
        <f t="shared" si="7"/>
        <v>5.484E-2</v>
      </c>
      <c r="Z26" s="1">
        <f t="shared" si="6"/>
        <v>0.1869545454545454</v>
      </c>
    </row>
    <row r="28" spans="1:26" x14ac:dyDescent="0.25">
      <c r="A28" s="7" t="s">
        <v>2</v>
      </c>
      <c r="B28" s="3"/>
      <c r="C28" s="1" t="s">
        <v>11</v>
      </c>
      <c r="D28" s="1">
        <v>0</v>
      </c>
      <c r="E28" s="1">
        <f>D28+15</f>
        <v>15</v>
      </c>
      <c r="F28" s="1">
        <f t="shared" ref="F28:W28" si="8">E28+15</f>
        <v>30</v>
      </c>
      <c r="G28" s="1">
        <f t="shared" si="8"/>
        <v>45</v>
      </c>
      <c r="H28" s="1">
        <f t="shared" si="8"/>
        <v>60</v>
      </c>
      <c r="I28" s="1">
        <f t="shared" si="8"/>
        <v>75</v>
      </c>
      <c r="J28" s="1">
        <f t="shared" si="8"/>
        <v>90</v>
      </c>
      <c r="K28" s="1">
        <f t="shared" si="8"/>
        <v>105</v>
      </c>
      <c r="L28" s="1">
        <f t="shared" si="8"/>
        <v>120</v>
      </c>
      <c r="M28" s="1">
        <f t="shared" si="8"/>
        <v>135</v>
      </c>
      <c r="N28" s="1">
        <f t="shared" si="8"/>
        <v>150</v>
      </c>
      <c r="O28" s="1">
        <f t="shared" si="8"/>
        <v>165</v>
      </c>
      <c r="P28" s="1">
        <f t="shared" si="8"/>
        <v>180</v>
      </c>
      <c r="Q28" s="1">
        <f t="shared" si="8"/>
        <v>195</v>
      </c>
      <c r="R28" s="1">
        <f t="shared" si="8"/>
        <v>210</v>
      </c>
      <c r="S28" s="1">
        <f t="shared" si="8"/>
        <v>225</v>
      </c>
      <c r="T28" s="1">
        <f t="shared" si="8"/>
        <v>240</v>
      </c>
      <c r="U28" s="1">
        <f t="shared" si="8"/>
        <v>255</v>
      </c>
      <c r="V28" s="1">
        <f>U28+15</f>
        <v>270</v>
      </c>
      <c r="W28" s="1">
        <f t="shared" si="8"/>
        <v>285</v>
      </c>
      <c r="X28" s="1">
        <f>W28+15</f>
        <v>300</v>
      </c>
      <c r="Y28" s="2" t="s">
        <v>6</v>
      </c>
      <c r="Z28" s="2" t="s">
        <v>18</v>
      </c>
    </row>
    <row r="29" spans="1:26" x14ac:dyDescent="0.25">
      <c r="A29" s="7"/>
      <c r="B29" s="4" t="s">
        <v>12</v>
      </c>
      <c r="C29" s="1">
        <v>0</v>
      </c>
      <c r="D29" s="5">
        <v>7.3700000000000002E-2</v>
      </c>
      <c r="E29" s="5">
        <v>8.8999999999999996E-2</v>
      </c>
      <c r="F29" s="5">
        <v>0.10299999999999999</v>
      </c>
      <c r="G29" s="5">
        <v>0.11749999999999999</v>
      </c>
      <c r="H29" s="5">
        <v>0.13189999999999999</v>
      </c>
      <c r="I29" s="5">
        <v>0.14599999999999999</v>
      </c>
      <c r="J29" s="5">
        <v>0.1598</v>
      </c>
      <c r="K29" s="5">
        <v>0.17369999999999999</v>
      </c>
      <c r="L29" s="5">
        <v>0.18759999999999999</v>
      </c>
      <c r="M29" s="5">
        <v>0.2009</v>
      </c>
      <c r="N29" s="5">
        <v>0.21440000000000001</v>
      </c>
      <c r="O29" s="5">
        <v>0.22770000000000001</v>
      </c>
      <c r="P29" s="5">
        <v>0.2407</v>
      </c>
      <c r="Q29" s="5">
        <v>0.25340000000000001</v>
      </c>
      <c r="R29" s="5">
        <v>0.2661</v>
      </c>
      <c r="S29" s="5">
        <v>0.2787</v>
      </c>
      <c r="T29" s="5">
        <v>0.29099999999999998</v>
      </c>
      <c r="U29" s="5">
        <v>0.30320000000000003</v>
      </c>
      <c r="V29" s="5">
        <v>0.31519999999999998</v>
      </c>
      <c r="W29" s="5">
        <v>0.32719999999999999</v>
      </c>
      <c r="X29" s="5">
        <v>0.33879999999999999</v>
      </c>
      <c r="Y29" s="1">
        <f>(W29-D29)/5</f>
        <v>5.0700000000000002E-2</v>
      </c>
      <c r="Z29" s="1">
        <f>(Y29*0.15)/(8.8*0.005)</f>
        <v>0.17284090909090907</v>
      </c>
    </row>
    <row r="30" spans="1:26" x14ac:dyDescent="0.25">
      <c r="A30" s="7"/>
      <c r="B30" s="4" t="s">
        <v>9</v>
      </c>
      <c r="C30" s="1">
        <v>0.5</v>
      </c>
      <c r="D30" s="5">
        <v>8.4500000000000006E-2</v>
      </c>
      <c r="E30" s="5">
        <v>0.10050000000000001</v>
      </c>
      <c r="F30" s="5">
        <v>0.1162</v>
      </c>
      <c r="G30" s="5">
        <v>0.13250000000000001</v>
      </c>
      <c r="H30" s="5">
        <v>0.14799999999999999</v>
      </c>
      <c r="I30" s="5">
        <v>0.1638</v>
      </c>
      <c r="J30" s="5">
        <v>0.17960000000000001</v>
      </c>
      <c r="K30" s="5">
        <v>0.19439999999999999</v>
      </c>
      <c r="L30" s="5">
        <v>0.20930000000000001</v>
      </c>
      <c r="M30" s="5">
        <v>0.224</v>
      </c>
      <c r="N30" s="5">
        <v>0.2384</v>
      </c>
      <c r="O30" s="5">
        <v>0.25259999999999999</v>
      </c>
      <c r="P30" s="5">
        <v>0.2666</v>
      </c>
      <c r="Q30" s="5">
        <v>0.28039999999999998</v>
      </c>
      <c r="R30" s="5">
        <v>0.29409999999999997</v>
      </c>
      <c r="S30" s="5">
        <v>0.30759999999999998</v>
      </c>
      <c r="T30" s="5">
        <v>0.32090000000000002</v>
      </c>
      <c r="U30" s="5">
        <v>0.33400000000000002</v>
      </c>
      <c r="V30" s="5">
        <v>0.3468</v>
      </c>
      <c r="W30" s="5">
        <v>0.35949999999999999</v>
      </c>
      <c r="X30" s="5">
        <v>0.37219999999999998</v>
      </c>
      <c r="Y30" s="1">
        <f>(W30-D30)/5</f>
        <v>5.4999999999999993E-2</v>
      </c>
      <c r="Z30" s="1">
        <f t="shared" ref="Z30:Z36" si="9">(Y30*0.15)/(8.8*0.005)</f>
        <v>0.18749999999999994</v>
      </c>
    </row>
    <row r="31" spans="1:26" x14ac:dyDescent="0.25">
      <c r="A31" s="7"/>
      <c r="B31" s="4" t="s">
        <v>10</v>
      </c>
      <c r="C31" s="1">
        <v>1</v>
      </c>
      <c r="D31" s="5">
        <v>8.8200000000000001E-2</v>
      </c>
      <c r="E31" s="5">
        <v>0.1048</v>
      </c>
      <c r="F31" s="5">
        <v>0.1207</v>
      </c>
      <c r="G31" s="5">
        <v>0.13700000000000001</v>
      </c>
      <c r="H31" s="5">
        <v>0.15290000000000001</v>
      </c>
      <c r="I31" s="5">
        <v>0.16919999999999999</v>
      </c>
      <c r="J31" s="5">
        <v>0.18429999999999999</v>
      </c>
      <c r="K31" s="5">
        <v>0.19939999999999999</v>
      </c>
      <c r="L31" s="5">
        <v>0.21460000000000001</v>
      </c>
      <c r="M31" s="5">
        <v>0.22939999999999999</v>
      </c>
      <c r="N31" s="5">
        <v>0.24440000000000001</v>
      </c>
      <c r="O31" s="5">
        <v>0.25890000000000002</v>
      </c>
      <c r="P31" s="5">
        <v>0.27310000000000001</v>
      </c>
      <c r="Q31" s="5">
        <v>0.2873</v>
      </c>
      <c r="R31" s="5">
        <v>0.30120000000000002</v>
      </c>
      <c r="S31" s="5">
        <v>0.31480000000000002</v>
      </c>
      <c r="T31" s="5">
        <v>0.32840000000000003</v>
      </c>
      <c r="U31" s="5">
        <v>0.3417</v>
      </c>
      <c r="V31" s="5">
        <v>0.3548</v>
      </c>
      <c r="W31" s="5">
        <v>0.36759999999999998</v>
      </c>
      <c r="X31" s="5">
        <v>0.38040000000000002</v>
      </c>
      <c r="Y31" s="1">
        <f>(W31-D31)/5</f>
        <v>5.5879999999999999E-2</v>
      </c>
      <c r="Z31" s="1">
        <f t="shared" si="9"/>
        <v>0.19049999999999995</v>
      </c>
    </row>
    <row r="32" spans="1:26" x14ac:dyDescent="0.25">
      <c r="A32" s="7"/>
      <c r="B32" s="4" t="s">
        <v>13</v>
      </c>
      <c r="C32" s="1">
        <v>2</v>
      </c>
      <c r="D32" s="5">
        <v>7.7700000000000005E-2</v>
      </c>
      <c r="E32" s="5">
        <v>9.4E-2</v>
      </c>
      <c r="F32" s="5">
        <v>0.10879999999999999</v>
      </c>
      <c r="G32" s="5">
        <v>0.1221</v>
      </c>
      <c r="H32" s="5">
        <v>0.13539999999999999</v>
      </c>
      <c r="I32" s="5">
        <v>0.1487</v>
      </c>
      <c r="J32" s="5">
        <v>0.16209999999999999</v>
      </c>
      <c r="K32" s="5">
        <v>0.17519999999999999</v>
      </c>
      <c r="L32" s="5">
        <v>0.188</v>
      </c>
      <c r="M32" s="5">
        <v>0.20080000000000001</v>
      </c>
      <c r="N32" s="5">
        <v>0.21329999999999999</v>
      </c>
      <c r="O32" s="5">
        <v>0.22570000000000001</v>
      </c>
      <c r="P32" s="5">
        <v>0.23810000000000001</v>
      </c>
      <c r="Q32" s="5">
        <v>0.25019999999999998</v>
      </c>
      <c r="R32" s="5">
        <v>0.2621</v>
      </c>
      <c r="S32" s="5">
        <v>0.2742</v>
      </c>
      <c r="T32" s="5">
        <v>0.28560000000000002</v>
      </c>
      <c r="U32" s="5">
        <v>0.29699999999999999</v>
      </c>
      <c r="V32" s="5">
        <v>0.30819999999999997</v>
      </c>
      <c r="W32" s="5">
        <v>0.31929999999999997</v>
      </c>
      <c r="X32" s="5">
        <v>0.33019999999999999</v>
      </c>
      <c r="Y32" s="1">
        <f>(W32-D32)/5</f>
        <v>4.8319999999999995E-2</v>
      </c>
      <c r="Z32" s="1">
        <f t="shared" si="9"/>
        <v>0.16472727272727269</v>
      </c>
    </row>
    <row r="33" spans="1:26" x14ac:dyDescent="0.25">
      <c r="A33" s="7"/>
      <c r="B33" s="4" t="s">
        <v>14</v>
      </c>
      <c r="C33" s="1">
        <v>3</v>
      </c>
      <c r="D33" s="5">
        <v>8.9399999999999993E-2</v>
      </c>
      <c r="E33" s="5">
        <v>0.10539999999999999</v>
      </c>
      <c r="F33" s="5">
        <v>0.12139999999999999</v>
      </c>
      <c r="G33" s="5">
        <v>0.13819999999999999</v>
      </c>
      <c r="H33" s="5">
        <v>0.1532</v>
      </c>
      <c r="I33" s="5">
        <v>0.16869999999999999</v>
      </c>
      <c r="J33" s="5">
        <v>0.1842</v>
      </c>
      <c r="K33" s="5">
        <v>0.1991</v>
      </c>
      <c r="L33" s="5">
        <v>0.21429999999999999</v>
      </c>
      <c r="M33" s="5">
        <v>0.22900000000000001</v>
      </c>
      <c r="N33" s="5">
        <v>0.24329999999999999</v>
      </c>
      <c r="O33" s="5">
        <v>0.2576</v>
      </c>
      <c r="P33" s="5">
        <v>0.27210000000000001</v>
      </c>
      <c r="Q33" s="5">
        <v>0.28749999999999998</v>
      </c>
      <c r="R33" s="5">
        <v>0.3009</v>
      </c>
      <c r="S33" s="5">
        <v>0.315</v>
      </c>
      <c r="T33" s="5">
        <v>0.32919999999999999</v>
      </c>
      <c r="U33" s="5">
        <v>0.34150000000000003</v>
      </c>
      <c r="V33" s="5">
        <v>0.35439999999999999</v>
      </c>
      <c r="W33" s="5">
        <v>0.36670000000000003</v>
      </c>
      <c r="X33" s="5">
        <v>0.37940000000000002</v>
      </c>
      <c r="Y33" s="1">
        <f>(W33-D33)/5</f>
        <v>5.5460000000000009E-2</v>
      </c>
      <c r="Z33" s="1">
        <f t="shared" si="9"/>
        <v>0.18906818181818183</v>
      </c>
    </row>
    <row r="34" spans="1:26" x14ac:dyDescent="0.25">
      <c r="A34" s="7"/>
      <c r="B34" s="4" t="s">
        <v>15</v>
      </c>
      <c r="C34" s="1">
        <v>4</v>
      </c>
      <c r="D34" s="5">
        <v>9.6299999999999997E-2</v>
      </c>
      <c r="E34" s="5">
        <v>0.1114</v>
      </c>
      <c r="F34" s="5">
        <v>0.12809999999999999</v>
      </c>
      <c r="G34" s="5">
        <v>0.14480000000000001</v>
      </c>
      <c r="H34" s="5">
        <v>0.1618</v>
      </c>
      <c r="I34" s="5">
        <v>0.1784</v>
      </c>
      <c r="J34" s="5">
        <v>0.19500000000000001</v>
      </c>
      <c r="K34" s="5">
        <v>0.2117</v>
      </c>
      <c r="L34" s="5">
        <v>0.2291</v>
      </c>
      <c r="M34" s="5">
        <v>0.2467</v>
      </c>
      <c r="N34" s="5">
        <v>0.26379999999999998</v>
      </c>
      <c r="O34" s="5">
        <v>0.27960000000000002</v>
      </c>
      <c r="P34" s="5">
        <v>0.29289999999999999</v>
      </c>
      <c r="Q34" s="5">
        <v>0.30669999999999997</v>
      </c>
      <c r="R34" s="5">
        <v>0.32050000000000001</v>
      </c>
      <c r="S34" s="5">
        <v>0.33460000000000001</v>
      </c>
      <c r="T34" s="5">
        <v>0.34870000000000001</v>
      </c>
      <c r="U34" s="5">
        <v>0.36230000000000001</v>
      </c>
      <c r="V34" s="5">
        <v>0.37559999999999999</v>
      </c>
      <c r="W34" s="5">
        <v>0.38900000000000001</v>
      </c>
      <c r="X34" s="5">
        <v>0.40200000000000002</v>
      </c>
      <c r="Y34" s="1">
        <f t="shared" ref="Y34:Y36" si="10">(W34-D34)/5</f>
        <v>5.8540000000000002E-2</v>
      </c>
      <c r="Z34" s="1">
        <f t="shared" si="9"/>
        <v>0.19956818181818181</v>
      </c>
    </row>
    <row r="35" spans="1:26" x14ac:dyDescent="0.25">
      <c r="A35" s="7"/>
      <c r="B35" s="4" t="s">
        <v>16</v>
      </c>
      <c r="C35" s="1">
        <v>5</v>
      </c>
      <c r="D35" s="5">
        <v>8.4500000000000006E-2</v>
      </c>
      <c r="E35" s="5">
        <v>9.9500000000000005E-2</v>
      </c>
      <c r="F35" s="5">
        <v>0.1139</v>
      </c>
      <c r="G35" s="5">
        <v>0.12870000000000001</v>
      </c>
      <c r="H35" s="5">
        <v>0.1434</v>
      </c>
      <c r="I35" s="5">
        <v>0.15759999999999999</v>
      </c>
      <c r="J35" s="5">
        <v>0.1726</v>
      </c>
      <c r="K35" s="5">
        <v>0.18590000000000001</v>
      </c>
      <c r="L35" s="5">
        <v>0.19889999999999999</v>
      </c>
      <c r="M35" s="5">
        <v>0.21260000000000001</v>
      </c>
      <c r="N35" s="5">
        <v>0.2261</v>
      </c>
      <c r="O35" s="5">
        <v>0.23949999999999999</v>
      </c>
      <c r="P35" s="5">
        <v>0.25259999999999999</v>
      </c>
      <c r="Q35" s="5">
        <v>0.26540000000000002</v>
      </c>
      <c r="R35" s="5">
        <v>0.27800000000000002</v>
      </c>
      <c r="S35" s="5">
        <v>0.2908</v>
      </c>
      <c r="T35" s="5">
        <v>0.30299999999999999</v>
      </c>
      <c r="U35" s="5">
        <v>0.31519999999999998</v>
      </c>
      <c r="V35" s="5">
        <v>0.32700000000000001</v>
      </c>
      <c r="W35" s="5">
        <v>0.33910000000000001</v>
      </c>
      <c r="X35" s="5">
        <v>0.35099999999999998</v>
      </c>
      <c r="Y35" s="1">
        <f t="shared" si="10"/>
        <v>5.092E-2</v>
      </c>
      <c r="Z35" s="1">
        <f t="shared" si="9"/>
        <v>0.17359090909090907</v>
      </c>
    </row>
    <row r="36" spans="1:26" x14ac:dyDescent="0.25">
      <c r="A36" s="7"/>
      <c r="B36" s="4" t="s">
        <v>17</v>
      </c>
      <c r="C36" s="1">
        <v>6</v>
      </c>
      <c r="D36" s="5">
        <v>8.9599999999999999E-2</v>
      </c>
      <c r="E36" s="5">
        <v>0.1048</v>
      </c>
      <c r="F36" s="5">
        <v>0.1198</v>
      </c>
      <c r="G36" s="5">
        <v>0.1353</v>
      </c>
      <c r="H36" s="5">
        <v>0.1507</v>
      </c>
      <c r="I36" s="5">
        <v>0.16650000000000001</v>
      </c>
      <c r="J36" s="5">
        <v>0.1817</v>
      </c>
      <c r="K36" s="5">
        <v>0.19700000000000001</v>
      </c>
      <c r="L36" s="5">
        <v>0.2132</v>
      </c>
      <c r="M36" s="5">
        <v>0.22750000000000001</v>
      </c>
      <c r="N36" s="5">
        <v>0.24260000000000001</v>
      </c>
      <c r="O36" s="5">
        <v>0.25679999999999997</v>
      </c>
      <c r="P36" s="5">
        <v>0.27129999999999999</v>
      </c>
      <c r="Q36" s="5">
        <v>0.28470000000000001</v>
      </c>
      <c r="R36" s="5">
        <v>0.29720000000000002</v>
      </c>
      <c r="S36" s="5">
        <v>0.31</v>
      </c>
      <c r="T36" s="5">
        <v>0.32269999999999999</v>
      </c>
      <c r="U36" s="5">
        <v>0.33529999999999999</v>
      </c>
      <c r="V36" s="5">
        <v>0.34749999999999998</v>
      </c>
      <c r="W36" s="5">
        <v>0.36020000000000002</v>
      </c>
      <c r="X36" s="5">
        <v>0.37240000000000001</v>
      </c>
      <c r="Y36" s="1">
        <f t="shared" si="10"/>
        <v>5.4120000000000001E-2</v>
      </c>
      <c r="Z36" s="1">
        <f t="shared" si="9"/>
        <v>0.1845</v>
      </c>
    </row>
    <row r="38" spans="1:26" x14ac:dyDescent="0.25">
      <c r="A38" s="7" t="s">
        <v>3</v>
      </c>
      <c r="B38" s="3"/>
      <c r="C38" s="1" t="s">
        <v>11</v>
      </c>
      <c r="D38" s="1">
        <v>0</v>
      </c>
      <c r="E38" s="1">
        <f>D38+15</f>
        <v>15</v>
      </c>
      <c r="F38" s="1">
        <f t="shared" ref="F38:W38" si="11">E38+15</f>
        <v>30</v>
      </c>
      <c r="G38" s="1">
        <f t="shared" si="11"/>
        <v>45</v>
      </c>
      <c r="H38" s="1">
        <f t="shared" si="11"/>
        <v>60</v>
      </c>
      <c r="I38" s="1">
        <f t="shared" si="11"/>
        <v>75</v>
      </c>
      <c r="J38" s="1">
        <f t="shared" si="11"/>
        <v>90</v>
      </c>
      <c r="K38" s="1">
        <f t="shared" si="11"/>
        <v>105</v>
      </c>
      <c r="L38" s="1">
        <f t="shared" si="11"/>
        <v>120</v>
      </c>
      <c r="M38" s="1">
        <f t="shared" si="11"/>
        <v>135</v>
      </c>
      <c r="N38" s="1">
        <f t="shared" si="11"/>
        <v>150</v>
      </c>
      <c r="O38" s="1">
        <f t="shared" si="11"/>
        <v>165</v>
      </c>
      <c r="P38" s="1">
        <f t="shared" si="11"/>
        <v>180</v>
      </c>
      <c r="Q38" s="1">
        <f t="shared" si="11"/>
        <v>195</v>
      </c>
      <c r="R38" s="1">
        <f t="shared" si="11"/>
        <v>210</v>
      </c>
      <c r="S38" s="1">
        <f t="shared" si="11"/>
        <v>225</v>
      </c>
      <c r="T38" s="1">
        <f t="shared" si="11"/>
        <v>240</v>
      </c>
      <c r="U38" s="1">
        <f t="shared" si="11"/>
        <v>255</v>
      </c>
      <c r="V38" s="1">
        <f>U38+15</f>
        <v>270</v>
      </c>
      <c r="W38" s="1">
        <f t="shared" si="11"/>
        <v>285</v>
      </c>
      <c r="X38" s="1">
        <f>W38+15</f>
        <v>300</v>
      </c>
      <c r="Y38" s="2" t="s">
        <v>6</v>
      </c>
      <c r="Z38" s="2" t="s">
        <v>18</v>
      </c>
    </row>
    <row r="39" spans="1:26" x14ac:dyDescent="0.25">
      <c r="A39" s="7"/>
      <c r="B39" s="4" t="s">
        <v>12</v>
      </c>
      <c r="C39" s="1">
        <v>0</v>
      </c>
      <c r="D39" s="5">
        <v>8.09E-2</v>
      </c>
      <c r="E39" s="5">
        <v>9.4399999999999998E-2</v>
      </c>
      <c r="F39" s="5">
        <v>0.1095</v>
      </c>
      <c r="G39" s="5">
        <v>0.1241</v>
      </c>
      <c r="H39" s="5">
        <v>0.13819999999999999</v>
      </c>
      <c r="I39" s="5">
        <v>0.1522</v>
      </c>
      <c r="J39" s="5">
        <v>0.16600000000000001</v>
      </c>
      <c r="K39" s="5">
        <v>0.17960000000000001</v>
      </c>
      <c r="L39" s="5">
        <v>0.19289999999999999</v>
      </c>
      <c r="M39" s="5">
        <v>0.20599999999999999</v>
      </c>
      <c r="N39" s="5">
        <v>0.21929999999999999</v>
      </c>
      <c r="O39" s="5">
        <v>0.23219999999999999</v>
      </c>
      <c r="P39" s="5">
        <v>0.24479999999999999</v>
      </c>
      <c r="Q39" s="5">
        <v>0.25740000000000002</v>
      </c>
      <c r="R39" s="5">
        <v>0.26979999999999998</v>
      </c>
      <c r="S39" s="5">
        <v>0.28189999999999998</v>
      </c>
      <c r="T39" s="5">
        <v>0.29399999999999998</v>
      </c>
      <c r="U39" s="5">
        <v>0.30580000000000002</v>
      </c>
      <c r="V39" s="5">
        <v>0.3175</v>
      </c>
      <c r="W39" s="5">
        <v>0.32900000000000001</v>
      </c>
      <c r="X39" s="5">
        <v>0.3402</v>
      </c>
      <c r="Y39" s="1">
        <f>(W39-D39)/5</f>
        <v>4.9620000000000004E-2</v>
      </c>
      <c r="Z39" s="1">
        <f>(Y39*0.15)/(8.8*0.005)</f>
        <v>0.1691590909090909</v>
      </c>
    </row>
    <row r="40" spans="1:26" x14ac:dyDescent="0.25">
      <c r="A40" s="7"/>
      <c r="B40" s="4" t="s">
        <v>9</v>
      </c>
      <c r="C40" s="1">
        <v>0.5</v>
      </c>
      <c r="D40" s="5">
        <v>8.7400000000000005E-2</v>
      </c>
      <c r="E40" s="5">
        <v>0.10630000000000001</v>
      </c>
      <c r="F40" s="5">
        <v>0.1234</v>
      </c>
      <c r="G40" s="5">
        <v>0.13900000000000001</v>
      </c>
      <c r="H40" s="5">
        <v>0.15340000000000001</v>
      </c>
      <c r="I40" s="5">
        <v>0.1686</v>
      </c>
      <c r="J40" s="5">
        <v>0.1832</v>
      </c>
      <c r="K40" s="5">
        <v>0.1981</v>
      </c>
      <c r="L40" s="5">
        <v>0.2132</v>
      </c>
      <c r="M40" s="5">
        <v>0.22700000000000001</v>
      </c>
      <c r="N40" s="5">
        <v>0.24149999999999999</v>
      </c>
      <c r="O40" s="5">
        <v>0.25629999999999997</v>
      </c>
      <c r="P40" s="5">
        <v>0.2707</v>
      </c>
      <c r="Q40" s="5">
        <v>0.28489999999999999</v>
      </c>
      <c r="R40" s="5">
        <v>0.2994</v>
      </c>
      <c r="S40" s="5">
        <v>0.31330000000000002</v>
      </c>
      <c r="T40" s="5">
        <v>0.32729999999999998</v>
      </c>
      <c r="U40" s="5">
        <v>0.34089999999999998</v>
      </c>
      <c r="V40" s="5">
        <v>0.35470000000000002</v>
      </c>
      <c r="W40" s="5">
        <v>0.36780000000000002</v>
      </c>
      <c r="X40" s="5">
        <v>0.38090000000000002</v>
      </c>
      <c r="Y40" s="1">
        <f>(W40-D40)/5</f>
        <v>5.6079999999999998E-2</v>
      </c>
      <c r="Z40" s="1">
        <f t="shared" ref="Z40:Z46" si="12">(Y40*0.15)/(8.8*0.005)</f>
        <v>0.19118181818181815</v>
      </c>
    </row>
    <row r="41" spans="1:26" x14ac:dyDescent="0.25">
      <c r="A41" s="7"/>
      <c r="B41" s="4" t="s">
        <v>10</v>
      </c>
      <c r="C41" s="1">
        <v>1</v>
      </c>
      <c r="D41" s="5">
        <v>7.6200000000000004E-2</v>
      </c>
      <c r="E41" s="5">
        <v>9.1300000000000006E-2</v>
      </c>
      <c r="F41" s="5">
        <v>0.1043</v>
      </c>
      <c r="G41" s="5">
        <v>0.1169</v>
      </c>
      <c r="H41" s="5">
        <v>0.13</v>
      </c>
      <c r="I41" s="5">
        <v>0.14280000000000001</v>
      </c>
      <c r="J41" s="5">
        <v>0.15559999999999999</v>
      </c>
      <c r="K41" s="5">
        <v>0.16850000000000001</v>
      </c>
      <c r="L41" s="5">
        <v>0.18090000000000001</v>
      </c>
      <c r="M41" s="5">
        <v>0.19339999999999999</v>
      </c>
      <c r="N41" s="5">
        <v>0.2056</v>
      </c>
      <c r="O41" s="5">
        <v>0.2177</v>
      </c>
      <c r="P41" s="5">
        <v>0.22969999999999999</v>
      </c>
      <c r="Q41" s="5">
        <v>0.24160000000000001</v>
      </c>
      <c r="R41" s="5">
        <v>0.25319999999999998</v>
      </c>
      <c r="S41" s="5">
        <v>0.2646</v>
      </c>
      <c r="T41" s="5">
        <v>0.27589999999999998</v>
      </c>
      <c r="U41" s="5">
        <v>0.2868</v>
      </c>
      <c r="V41" s="5">
        <v>0.29759999999999998</v>
      </c>
      <c r="W41" s="5">
        <v>0.30830000000000002</v>
      </c>
      <c r="X41" s="5">
        <v>0.31890000000000002</v>
      </c>
      <c r="Y41" s="1">
        <f>(W41-D41)/5</f>
        <v>4.6420000000000003E-2</v>
      </c>
      <c r="Z41" s="1">
        <f t="shared" si="12"/>
        <v>0.15825</v>
      </c>
    </row>
    <row r="42" spans="1:26" x14ac:dyDescent="0.25">
      <c r="A42" s="7"/>
      <c r="B42" s="4" t="s">
        <v>13</v>
      </c>
      <c r="C42" s="1">
        <v>2</v>
      </c>
      <c r="D42" s="5">
        <v>8.1299999999999997E-2</v>
      </c>
      <c r="E42" s="5">
        <v>9.74E-2</v>
      </c>
      <c r="F42" s="5">
        <v>0.1116</v>
      </c>
      <c r="G42" s="5">
        <v>0.12590000000000001</v>
      </c>
      <c r="H42" s="5">
        <v>0.14050000000000001</v>
      </c>
      <c r="I42" s="5">
        <v>0.15459999999999999</v>
      </c>
      <c r="J42" s="5">
        <v>0.1686</v>
      </c>
      <c r="K42" s="5">
        <v>0.1822</v>
      </c>
      <c r="L42" s="5">
        <v>0.1958</v>
      </c>
      <c r="M42" s="5">
        <v>0.20910000000000001</v>
      </c>
      <c r="N42" s="5">
        <v>0.22239999999999999</v>
      </c>
      <c r="O42" s="5">
        <v>0.23530000000000001</v>
      </c>
      <c r="P42" s="5">
        <v>0.2482</v>
      </c>
      <c r="Q42" s="5">
        <v>0.26079999999999998</v>
      </c>
      <c r="R42" s="5">
        <v>0.27339999999999998</v>
      </c>
      <c r="S42" s="5">
        <v>0.28560000000000002</v>
      </c>
      <c r="T42" s="5">
        <v>0.29770000000000002</v>
      </c>
      <c r="U42" s="5">
        <v>0.30969999999999998</v>
      </c>
      <c r="V42" s="5">
        <v>0.32140000000000002</v>
      </c>
      <c r="W42" s="5">
        <v>0.33289999999999997</v>
      </c>
      <c r="X42" s="5">
        <v>0.34439999999999998</v>
      </c>
      <c r="Y42" s="1">
        <f t="shared" ref="Y42:Y46" si="13">(W42-D42)/5</f>
        <v>5.0319999999999997E-2</v>
      </c>
      <c r="Z42" s="1">
        <f t="shared" si="12"/>
        <v>0.1715454545454545</v>
      </c>
    </row>
    <row r="43" spans="1:26" x14ac:dyDescent="0.25">
      <c r="A43" s="7"/>
      <c r="B43" s="4" t="s">
        <v>14</v>
      </c>
      <c r="C43" s="1">
        <v>3</v>
      </c>
      <c r="D43" s="5">
        <v>9.1700000000000004E-2</v>
      </c>
      <c r="E43" s="5">
        <v>0.10879999999999999</v>
      </c>
      <c r="F43" s="5">
        <v>0.12520000000000001</v>
      </c>
      <c r="G43" s="5">
        <v>0.14099999999999999</v>
      </c>
      <c r="H43" s="5">
        <v>0.15679999999999999</v>
      </c>
      <c r="I43" s="5">
        <v>0.17269999999999999</v>
      </c>
      <c r="J43" s="5">
        <v>0.1883</v>
      </c>
      <c r="K43" s="5">
        <v>0.20369999999999999</v>
      </c>
      <c r="L43" s="5">
        <v>0.21890000000000001</v>
      </c>
      <c r="M43" s="5">
        <v>0.23400000000000001</v>
      </c>
      <c r="N43" s="5">
        <v>0.24879999999999999</v>
      </c>
      <c r="O43" s="5">
        <v>0.26350000000000001</v>
      </c>
      <c r="P43" s="5">
        <v>0.27789999999999998</v>
      </c>
      <c r="Q43" s="5">
        <v>0.29220000000000002</v>
      </c>
      <c r="R43" s="5">
        <v>0.30599999999999999</v>
      </c>
      <c r="S43" s="5">
        <v>0.31990000000000002</v>
      </c>
      <c r="T43" s="5">
        <v>0.33360000000000001</v>
      </c>
      <c r="U43" s="5">
        <v>0.34710000000000002</v>
      </c>
      <c r="V43" s="5">
        <v>0.36030000000000001</v>
      </c>
      <c r="W43" s="5">
        <v>0.37340000000000001</v>
      </c>
      <c r="X43" s="5">
        <v>0.38619999999999999</v>
      </c>
      <c r="Y43" s="1">
        <f t="shared" si="13"/>
        <v>5.6340000000000001E-2</v>
      </c>
      <c r="Z43" s="1">
        <f t="shared" si="12"/>
        <v>0.1920681818181818</v>
      </c>
    </row>
    <row r="44" spans="1:26" x14ac:dyDescent="0.25">
      <c r="A44" s="7"/>
      <c r="B44" s="4" t="s">
        <v>15</v>
      </c>
      <c r="C44" s="1">
        <v>4</v>
      </c>
      <c r="D44" s="5">
        <v>9.4799999999999995E-2</v>
      </c>
      <c r="E44" s="5">
        <v>0.11260000000000001</v>
      </c>
      <c r="F44" s="5">
        <v>0.13039999999999999</v>
      </c>
      <c r="G44" s="5">
        <v>0.1487</v>
      </c>
      <c r="H44" s="5">
        <v>0.1668</v>
      </c>
      <c r="I44" s="5">
        <v>0.18440000000000001</v>
      </c>
      <c r="J44" s="5">
        <v>0.20180000000000001</v>
      </c>
      <c r="K44" s="5">
        <v>0.21890000000000001</v>
      </c>
      <c r="L44" s="5">
        <v>0.23580000000000001</v>
      </c>
      <c r="M44" s="5">
        <v>0.25240000000000001</v>
      </c>
      <c r="N44" s="5">
        <v>0.26900000000000002</v>
      </c>
      <c r="O44" s="5">
        <v>0.28520000000000001</v>
      </c>
      <c r="P44" s="5">
        <v>0.30099999999999999</v>
      </c>
      <c r="Q44" s="5">
        <v>0.31669999999999998</v>
      </c>
      <c r="R44" s="5">
        <v>0.33210000000000001</v>
      </c>
      <c r="S44" s="5">
        <v>0.3473</v>
      </c>
      <c r="T44" s="5">
        <v>0.3619</v>
      </c>
      <c r="U44" s="5">
        <v>0.37609999999999999</v>
      </c>
      <c r="V44" s="5">
        <v>0.3906</v>
      </c>
      <c r="W44" s="5">
        <v>0.40429999999999999</v>
      </c>
      <c r="X44" s="5">
        <v>0.4173</v>
      </c>
      <c r="Y44" s="1">
        <f t="shared" si="13"/>
        <v>6.1899999999999997E-2</v>
      </c>
      <c r="Z44" s="1">
        <f t="shared" si="12"/>
        <v>0.21102272727272725</v>
      </c>
    </row>
    <row r="45" spans="1:26" x14ac:dyDescent="0.25">
      <c r="A45" s="7"/>
      <c r="B45" s="4" t="s">
        <v>16</v>
      </c>
      <c r="C45" s="1">
        <v>5</v>
      </c>
      <c r="D45" s="5">
        <v>9.0800000000000006E-2</v>
      </c>
      <c r="E45" s="5">
        <v>0.1076</v>
      </c>
      <c r="F45" s="5">
        <v>0.1235</v>
      </c>
      <c r="G45" s="5">
        <v>0.1396</v>
      </c>
      <c r="H45" s="5">
        <v>0.1555</v>
      </c>
      <c r="I45" s="5">
        <v>0.1706</v>
      </c>
      <c r="J45" s="5">
        <v>0.186</v>
      </c>
      <c r="K45" s="5">
        <v>0.20100000000000001</v>
      </c>
      <c r="L45" s="5">
        <v>0.216</v>
      </c>
      <c r="M45" s="5">
        <v>0.2311</v>
      </c>
      <c r="N45" s="5">
        <v>0.2452</v>
      </c>
      <c r="O45" s="5">
        <v>0.25950000000000001</v>
      </c>
      <c r="P45" s="5">
        <v>0.27350000000000002</v>
      </c>
      <c r="Q45" s="5">
        <v>0.2873</v>
      </c>
      <c r="R45" s="5">
        <v>0.30080000000000001</v>
      </c>
      <c r="S45" s="5">
        <v>0.31409999999999999</v>
      </c>
      <c r="T45" s="5">
        <v>0.32740000000000002</v>
      </c>
      <c r="U45" s="5">
        <v>0.34039999999999998</v>
      </c>
      <c r="V45" s="5">
        <v>0.35289999999999999</v>
      </c>
      <c r="W45" s="5">
        <v>0.3659</v>
      </c>
      <c r="X45" s="5">
        <v>0.37869999999999998</v>
      </c>
      <c r="Y45" s="1">
        <f t="shared" si="13"/>
        <v>5.5019999999999999E-2</v>
      </c>
      <c r="Z45" s="1">
        <f t="shared" si="12"/>
        <v>0.1875681818181818</v>
      </c>
    </row>
    <row r="46" spans="1:26" x14ac:dyDescent="0.25">
      <c r="A46" s="7"/>
      <c r="B46" s="4" t="s">
        <v>17</v>
      </c>
      <c r="C46" s="1">
        <v>6</v>
      </c>
      <c r="D46" s="5">
        <v>8.6900000000000005E-2</v>
      </c>
      <c r="E46" s="5">
        <v>0.1013</v>
      </c>
      <c r="F46" s="5">
        <v>0.11899999999999999</v>
      </c>
      <c r="G46" s="5">
        <v>0.1328</v>
      </c>
      <c r="H46" s="5">
        <v>0.14849999999999999</v>
      </c>
      <c r="I46" s="5">
        <v>0.16370000000000001</v>
      </c>
      <c r="J46" s="5">
        <v>0.1794</v>
      </c>
      <c r="K46" s="5">
        <v>0.19400000000000001</v>
      </c>
      <c r="L46" s="5">
        <v>0.20899999999999999</v>
      </c>
      <c r="M46" s="5">
        <v>0.22370000000000001</v>
      </c>
      <c r="N46" s="5">
        <v>0.23849999999999999</v>
      </c>
      <c r="O46" s="5">
        <v>0.25319999999999998</v>
      </c>
      <c r="P46" s="5">
        <v>0.26740000000000003</v>
      </c>
      <c r="Q46" s="5">
        <v>0.28160000000000002</v>
      </c>
      <c r="R46" s="5">
        <v>0.2959</v>
      </c>
      <c r="S46" s="5">
        <v>0.30940000000000001</v>
      </c>
      <c r="T46" s="5">
        <v>0.3226</v>
      </c>
      <c r="U46" s="5">
        <v>0.33579999999999999</v>
      </c>
      <c r="V46" s="5">
        <v>0.3488</v>
      </c>
      <c r="W46" s="5">
        <v>0.3614</v>
      </c>
      <c r="X46" s="5">
        <v>0.37430000000000002</v>
      </c>
      <c r="Y46" s="1">
        <f t="shared" si="13"/>
        <v>5.489999999999999E-2</v>
      </c>
      <c r="Z46" s="1">
        <f t="shared" si="12"/>
        <v>0.18715909090909083</v>
      </c>
    </row>
    <row r="48" spans="1:26" x14ac:dyDescent="0.25">
      <c r="A48" s="7" t="s">
        <v>4</v>
      </c>
      <c r="B48" s="3"/>
      <c r="C48" s="1" t="s">
        <v>11</v>
      </c>
      <c r="D48" s="1">
        <v>0</v>
      </c>
      <c r="E48" s="1">
        <f>D48+15</f>
        <v>15</v>
      </c>
      <c r="F48" s="1">
        <f t="shared" ref="F48:U48" si="14">E48+15</f>
        <v>30</v>
      </c>
      <c r="G48" s="1">
        <f t="shared" si="14"/>
        <v>45</v>
      </c>
      <c r="H48" s="1">
        <f t="shared" si="14"/>
        <v>60</v>
      </c>
      <c r="I48" s="1">
        <f t="shared" si="14"/>
        <v>75</v>
      </c>
      <c r="J48" s="1">
        <f t="shared" si="14"/>
        <v>90</v>
      </c>
      <c r="K48" s="1">
        <f t="shared" si="14"/>
        <v>105</v>
      </c>
      <c r="L48" s="1">
        <f t="shared" si="14"/>
        <v>120</v>
      </c>
      <c r="M48" s="1">
        <f t="shared" si="14"/>
        <v>135</v>
      </c>
      <c r="N48" s="1">
        <f t="shared" si="14"/>
        <v>150</v>
      </c>
      <c r="O48" s="1">
        <f t="shared" si="14"/>
        <v>165</v>
      </c>
      <c r="P48" s="1">
        <f t="shared" si="14"/>
        <v>180</v>
      </c>
      <c r="Q48" s="1">
        <f t="shared" si="14"/>
        <v>195</v>
      </c>
      <c r="R48" s="1">
        <f t="shared" si="14"/>
        <v>210</v>
      </c>
      <c r="S48" s="1">
        <f t="shared" si="14"/>
        <v>225</v>
      </c>
      <c r="T48" s="1">
        <f t="shared" si="14"/>
        <v>240</v>
      </c>
      <c r="U48" s="1">
        <f t="shared" si="14"/>
        <v>255</v>
      </c>
      <c r="V48" s="1">
        <f>U48+15</f>
        <v>270</v>
      </c>
      <c r="W48" s="1">
        <f t="shared" ref="W48" si="15">V48+15</f>
        <v>285</v>
      </c>
      <c r="X48" s="1">
        <f>W48+15</f>
        <v>300</v>
      </c>
      <c r="Y48" s="2" t="s">
        <v>6</v>
      </c>
      <c r="Z48" s="2" t="s">
        <v>18</v>
      </c>
    </row>
    <row r="49" spans="1:26" x14ac:dyDescent="0.25">
      <c r="A49" s="7"/>
      <c r="B49" s="4" t="s">
        <v>12</v>
      </c>
      <c r="C49" s="1">
        <v>0</v>
      </c>
      <c r="D49" s="5">
        <v>7.4800000000000005E-2</v>
      </c>
      <c r="E49" s="5">
        <v>8.8499999999999995E-2</v>
      </c>
      <c r="F49" s="5">
        <v>0.1042</v>
      </c>
      <c r="G49" s="5">
        <v>0.11459999999999999</v>
      </c>
      <c r="H49" s="5">
        <v>0.1273</v>
      </c>
      <c r="I49" s="5">
        <v>0.14000000000000001</v>
      </c>
      <c r="J49" s="5">
        <v>0.1525</v>
      </c>
      <c r="K49" s="5">
        <v>0.16500000000000001</v>
      </c>
      <c r="L49" s="5">
        <v>0.17799999999999999</v>
      </c>
      <c r="M49" s="5">
        <v>0.19059999999999999</v>
      </c>
      <c r="N49" s="5">
        <v>0.20349999999999999</v>
      </c>
      <c r="O49" s="5">
        <v>0.21560000000000001</v>
      </c>
      <c r="P49" s="5">
        <v>0.22789999999999999</v>
      </c>
      <c r="Q49" s="5">
        <v>0.24</v>
      </c>
      <c r="R49" s="5">
        <v>0.25180000000000002</v>
      </c>
      <c r="S49" s="5">
        <v>0.26379999999999998</v>
      </c>
      <c r="T49" s="5">
        <v>0.27529999999999999</v>
      </c>
      <c r="U49" s="5">
        <v>0.2868</v>
      </c>
      <c r="V49" s="5">
        <v>0.29830000000000001</v>
      </c>
      <c r="W49" s="5">
        <v>0.30930000000000002</v>
      </c>
      <c r="X49" s="5">
        <v>0.32019999999999998</v>
      </c>
      <c r="Y49" s="1">
        <f>(W49-D49)/5</f>
        <v>4.6900000000000004E-2</v>
      </c>
      <c r="Z49" s="1">
        <f>(Y49*0.15)/(8.8*0.005)</f>
        <v>0.15988636363636363</v>
      </c>
    </row>
    <row r="50" spans="1:26" x14ac:dyDescent="0.25">
      <c r="A50" s="7"/>
      <c r="B50" s="4" t="s">
        <v>9</v>
      </c>
      <c r="C50" s="1">
        <v>0.5</v>
      </c>
      <c r="D50" s="5">
        <v>8.7599999999999997E-2</v>
      </c>
      <c r="E50" s="5">
        <v>0.10249999999999999</v>
      </c>
      <c r="F50" s="5">
        <v>0.1173</v>
      </c>
      <c r="G50" s="5">
        <v>0.1326</v>
      </c>
      <c r="H50" s="5">
        <v>0.1474</v>
      </c>
      <c r="I50" s="5">
        <v>0.16209999999999999</v>
      </c>
      <c r="J50" s="5">
        <v>0.1764</v>
      </c>
      <c r="K50" s="5">
        <v>0.1905</v>
      </c>
      <c r="L50" s="5">
        <v>0.20419999999999999</v>
      </c>
      <c r="M50" s="5">
        <v>0.21779999999999999</v>
      </c>
      <c r="N50" s="5">
        <v>0.23150000000000001</v>
      </c>
      <c r="O50" s="5">
        <v>0.24440000000000001</v>
      </c>
      <c r="P50" s="5">
        <v>0.2571</v>
      </c>
      <c r="Q50" s="5">
        <v>0.26960000000000001</v>
      </c>
      <c r="R50" s="5">
        <v>0.28220000000000001</v>
      </c>
      <c r="S50" s="5">
        <v>0.2949</v>
      </c>
      <c r="T50" s="5">
        <v>0.30709999999999998</v>
      </c>
      <c r="U50" s="5">
        <v>0.31940000000000002</v>
      </c>
      <c r="V50" s="5">
        <v>0.33119999999999999</v>
      </c>
      <c r="W50" s="5">
        <v>0.34320000000000001</v>
      </c>
      <c r="X50" s="5">
        <v>0.35510000000000003</v>
      </c>
      <c r="Y50" s="1">
        <f>(W50-D50)/5</f>
        <v>5.1119999999999999E-2</v>
      </c>
      <c r="Z50" s="1">
        <f t="shared" ref="Z50:Z56" si="16">(Y50*0.15)/(8.8*0.005)</f>
        <v>0.17427272727272725</v>
      </c>
    </row>
    <row r="51" spans="1:26" x14ac:dyDescent="0.25">
      <c r="A51" s="7"/>
      <c r="B51" s="4" t="s">
        <v>10</v>
      </c>
      <c r="C51" s="1">
        <v>1</v>
      </c>
      <c r="D51" s="5">
        <v>8.5900000000000004E-2</v>
      </c>
      <c r="E51" s="5">
        <v>0.1014</v>
      </c>
      <c r="F51" s="5">
        <v>0.1169</v>
      </c>
      <c r="G51" s="5">
        <v>0.1328</v>
      </c>
      <c r="H51" s="5">
        <v>0.1489</v>
      </c>
      <c r="I51" s="5">
        <v>0.1651</v>
      </c>
      <c r="J51" s="5">
        <v>0.18079999999999999</v>
      </c>
      <c r="K51" s="5">
        <v>0.19620000000000001</v>
      </c>
      <c r="L51" s="5">
        <v>0.2114</v>
      </c>
      <c r="M51" s="5">
        <v>0.2263</v>
      </c>
      <c r="N51" s="5">
        <v>0.2409</v>
      </c>
      <c r="O51" s="5">
        <v>0.25540000000000002</v>
      </c>
      <c r="P51" s="5">
        <v>0.26960000000000001</v>
      </c>
      <c r="Q51" s="5">
        <v>0.28339999999999999</v>
      </c>
      <c r="R51" s="5">
        <v>0.29699999999999999</v>
      </c>
      <c r="S51" s="5">
        <v>0.31059999999999999</v>
      </c>
      <c r="T51" s="5">
        <v>0.32390000000000002</v>
      </c>
      <c r="U51" s="5">
        <v>0.33710000000000001</v>
      </c>
      <c r="V51" s="5">
        <v>0.35010000000000002</v>
      </c>
      <c r="W51" s="5">
        <v>0.36320000000000002</v>
      </c>
      <c r="X51" s="5">
        <v>0.37590000000000001</v>
      </c>
      <c r="Y51" s="1">
        <f>(W51-D51)/5</f>
        <v>5.5459999999999995E-2</v>
      </c>
      <c r="Z51" s="1">
        <f t="shared" si="16"/>
        <v>0.18906818181818175</v>
      </c>
    </row>
    <row r="52" spans="1:26" x14ac:dyDescent="0.25">
      <c r="A52" s="7"/>
      <c r="B52" s="4" t="s">
        <v>13</v>
      </c>
      <c r="C52" s="1">
        <v>2</v>
      </c>
      <c r="D52" s="5">
        <v>7.5399999999999995E-2</v>
      </c>
      <c r="E52" s="5">
        <v>8.9800000000000005E-2</v>
      </c>
      <c r="F52" s="5">
        <v>0.10299999999999999</v>
      </c>
      <c r="G52" s="5">
        <v>0.11509999999999999</v>
      </c>
      <c r="H52" s="5">
        <v>0.1268</v>
      </c>
      <c r="I52" s="5">
        <v>0.1386</v>
      </c>
      <c r="J52" s="5">
        <v>0.1502</v>
      </c>
      <c r="K52" s="5">
        <v>0.16170000000000001</v>
      </c>
      <c r="L52" s="5">
        <v>0.17330000000000001</v>
      </c>
      <c r="M52" s="5">
        <v>0.18410000000000001</v>
      </c>
      <c r="N52" s="5">
        <v>0.19539999999999999</v>
      </c>
      <c r="O52" s="5">
        <v>0.2064</v>
      </c>
      <c r="P52" s="5">
        <v>0.21740000000000001</v>
      </c>
      <c r="Q52" s="5">
        <v>0.22819999999999999</v>
      </c>
      <c r="R52" s="5">
        <v>0.23849999999999999</v>
      </c>
      <c r="S52" s="5">
        <v>0.2492</v>
      </c>
      <c r="T52" s="5">
        <v>0.25950000000000001</v>
      </c>
      <c r="U52" s="5">
        <v>0.26929999999999998</v>
      </c>
      <c r="V52" s="5">
        <v>0.27939999999999998</v>
      </c>
      <c r="W52" s="5">
        <v>0.28949999999999998</v>
      </c>
      <c r="X52" s="5">
        <v>0.29899999999999999</v>
      </c>
      <c r="Y52" s="1">
        <f>(W52-D52)/5</f>
        <v>4.2819999999999997E-2</v>
      </c>
      <c r="Z52" s="1">
        <f t="shared" si="16"/>
        <v>0.14597727272727268</v>
      </c>
    </row>
    <row r="53" spans="1:26" x14ac:dyDescent="0.25">
      <c r="A53" s="7"/>
      <c r="B53" s="4" t="s">
        <v>14</v>
      </c>
      <c r="C53" s="1">
        <v>3</v>
      </c>
      <c r="D53" s="5">
        <v>9.5299999999999996E-2</v>
      </c>
      <c r="E53" s="5">
        <v>0.1148</v>
      </c>
      <c r="F53" s="5">
        <v>0.13120000000000001</v>
      </c>
      <c r="G53" s="5">
        <v>0.14779999999999999</v>
      </c>
      <c r="H53" s="5">
        <v>0.1638</v>
      </c>
      <c r="I53" s="5">
        <v>0.1792</v>
      </c>
      <c r="J53" s="5">
        <v>0.1951</v>
      </c>
      <c r="K53" s="5">
        <v>0.21129999999999999</v>
      </c>
      <c r="L53" s="5">
        <v>0.22720000000000001</v>
      </c>
      <c r="M53" s="5">
        <v>0.24279999999999999</v>
      </c>
      <c r="N53" s="5">
        <v>0.25769999999999998</v>
      </c>
      <c r="O53" s="5">
        <v>0.27260000000000001</v>
      </c>
      <c r="P53" s="5">
        <v>0.28720000000000001</v>
      </c>
      <c r="Q53" s="5">
        <v>0.3014</v>
      </c>
      <c r="R53" s="5">
        <v>0.3155</v>
      </c>
      <c r="S53" s="5">
        <v>0.3296</v>
      </c>
      <c r="T53" s="5">
        <v>0.34329999999999999</v>
      </c>
      <c r="U53" s="5">
        <v>0.3569</v>
      </c>
      <c r="V53" s="5">
        <v>0.37059999999999998</v>
      </c>
      <c r="W53" s="5">
        <v>0.38340000000000002</v>
      </c>
      <c r="X53" s="5">
        <v>0.39629999999999999</v>
      </c>
      <c r="Y53" s="1">
        <f>(W53-D53)/5</f>
        <v>5.7620000000000005E-2</v>
      </c>
      <c r="Z53" s="1">
        <f t="shared" si="16"/>
        <v>0.19643181818181815</v>
      </c>
    </row>
    <row r="54" spans="1:26" x14ac:dyDescent="0.25">
      <c r="A54" s="7"/>
      <c r="B54" s="4" t="s">
        <v>15</v>
      </c>
      <c r="C54" s="1">
        <v>4</v>
      </c>
      <c r="D54" s="5">
        <v>8.5300000000000001E-2</v>
      </c>
      <c r="E54" s="5">
        <v>0.1027</v>
      </c>
      <c r="F54" s="5">
        <v>0.1171</v>
      </c>
      <c r="G54" s="5">
        <v>0.13220000000000001</v>
      </c>
      <c r="H54" s="5">
        <v>0.14660000000000001</v>
      </c>
      <c r="I54" s="5">
        <v>0.1613</v>
      </c>
      <c r="J54" s="5">
        <v>0.17530000000000001</v>
      </c>
      <c r="K54" s="5">
        <v>0.18970000000000001</v>
      </c>
      <c r="L54" s="5">
        <v>0.20399999999999999</v>
      </c>
      <c r="M54" s="5">
        <v>0.21790000000000001</v>
      </c>
      <c r="N54" s="5">
        <v>0.23180000000000001</v>
      </c>
      <c r="O54" s="5">
        <v>0.24540000000000001</v>
      </c>
      <c r="P54" s="5">
        <v>0.25879999999999997</v>
      </c>
      <c r="Q54" s="5">
        <v>0.27210000000000001</v>
      </c>
      <c r="R54" s="5">
        <v>0.28539999999999999</v>
      </c>
      <c r="S54" s="5">
        <v>0.29799999999999999</v>
      </c>
      <c r="T54" s="5">
        <v>0.31080000000000002</v>
      </c>
      <c r="U54" s="5">
        <v>0.32329999999999998</v>
      </c>
      <c r="V54" s="5">
        <v>0.3357</v>
      </c>
      <c r="W54" s="5">
        <v>0.34799999999999998</v>
      </c>
      <c r="X54" s="5">
        <v>0.3599</v>
      </c>
      <c r="Y54" s="1">
        <f t="shared" ref="Y54:Y56" si="17">(W54-D54)/5</f>
        <v>5.2539999999999996E-2</v>
      </c>
      <c r="Z54" s="1">
        <f t="shared" si="16"/>
        <v>0.17911363636363634</v>
      </c>
    </row>
    <row r="55" spans="1:26" x14ac:dyDescent="0.25">
      <c r="A55" s="7"/>
      <c r="B55" s="4" t="s">
        <v>16</v>
      </c>
      <c r="C55" s="1">
        <v>5</v>
      </c>
      <c r="D55" s="5">
        <v>8.1100000000000005E-2</v>
      </c>
      <c r="E55" s="5">
        <v>9.5600000000000004E-2</v>
      </c>
      <c r="F55" s="5">
        <v>0.1099</v>
      </c>
      <c r="G55" s="5">
        <v>0.12379999999999999</v>
      </c>
      <c r="H55" s="5">
        <v>0.13750000000000001</v>
      </c>
      <c r="I55" s="5">
        <v>0.1512</v>
      </c>
      <c r="J55" s="5">
        <v>0.1646</v>
      </c>
      <c r="K55" s="5">
        <v>0.17810000000000001</v>
      </c>
      <c r="L55" s="5">
        <v>0.1913</v>
      </c>
      <c r="M55" s="5">
        <v>0.20419999999999999</v>
      </c>
      <c r="N55" s="5">
        <v>0.217</v>
      </c>
      <c r="O55" s="5">
        <v>0.23</v>
      </c>
      <c r="P55" s="5">
        <v>0.24249999999999999</v>
      </c>
      <c r="Q55" s="5">
        <v>0.25530000000000003</v>
      </c>
      <c r="R55" s="5">
        <v>0.26790000000000003</v>
      </c>
      <c r="S55" s="5">
        <v>0.28000000000000003</v>
      </c>
      <c r="T55" s="5">
        <v>0.29210000000000003</v>
      </c>
      <c r="U55" s="5">
        <v>0.30399999999999999</v>
      </c>
      <c r="V55" s="5">
        <v>0.31569999999999998</v>
      </c>
      <c r="W55" s="5">
        <v>0.32740000000000002</v>
      </c>
      <c r="X55" s="5">
        <v>0.33879999999999999</v>
      </c>
      <c r="Y55" s="1">
        <f t="shared" si="17"/>
        <v>4.9260000000000005E-2</v>
      </c>
      <c r="Z55" s="1">
        <f t="shared" si="16"/>
        <v>0.16793181818181818</v>
      </c>
    </row>
    <row r="56" spans="1:26" x14ac:dyDescent="0.25">
      <c r="A56" s="7"/>
      <c r="B56" s="4" t="s">
        <v>17</v>
      </c>
      <c r="C56" s="1">
        <v>6</v>
      </c>
      <c r="D56" s="5">
        <v>8.2000000000000003E-2</v>
      </c>
      <c r="E56" s="5">
        <v>9.5699999999999993E-2</v>
      </c>
      <c r="F56" s="5">
        <v>0.1089</v>
      </c>
      <c r="G56" s="5">
        <v>0.12239999999999999</v>
      </c>
      <c r="H56" s="5">
        <v>0.1356</v>
      </c>
      <c r="I56" s="5">
        <v>0.14799999999999999</v>
      </c>
      <c r="J56" s="5">
        <v>0.161</v>
      </c>
      <c r="K56" s="5">
        <v>0.1739</v>
      </c>
      <c r="L56" s="5">
        <v>0.18679999999999999</v>
      </c>
      <c r="M56" s="5">
        <v>0.19980000000000001</v>
      </c>
      <c r="N56" s="5">
        <v>0.21240000000000001</v>
      </c>
      <c r="O56" s="5">
        <v>0.2248</v>
      </c>
      <c r="P56" s="5">
        <v>0.23760000000000001</v>
      </c>
      <c r="Q56" s="5">
        <v>0.2495</v>
      </c>
      <c r="R56" s="5">
        <v>0.26169999999999999</v>
      </c>
      <c r="S56" s="5">
        <v>0.27389999999999998</v>
      </c>
      <c r="T56" s="5">
        <v>0.28539999999999999</v>
      </c>
      <c r="U56" s="5">
        <v>0.2974</v>
      </c>
      <c r="V56" s="5">
        <v>0.3085</v>
      </c>
      <c r="W56" s="5">
        <v>0.31990000000000002</v>
      </c>
      <c r="X56" s="5">
        <v>0.33100000000000002</v>
      </c>
      <c r="Y56" s="1">
        <f t="shared" si="17"/>
        <v>4.7579999999999997E-2</v>
      </c>
      <c r="Z56" s="1">
        <f t="shared" si="16"/>
        <v>0.16220454545454543</v>
      </c>
    </row>
    <row r="58" spans="1:26" x14ac:dyDescent="0.25">
      <c r="A58" s="7" t="s">
        <v>5</v>
      </c>
      <c r="B58" s="3"/>
      <c r="C58" s="1" t="s">
        <v>11</v>
      </c>
      <c r="D58" s="1">
        <v>0</v>
      </c>
      <c r="E58" s="1">
        <f>D58+15</f>
        <v>15</v>
      </c>
      <c r="F58" s="1">
        <f t="shared" ref="F58:U58" si="18">E58+15</f>
        <v>30</v>
      </c>
      <c r="G58" s="1">
        <f t="shared" si="18"/>
        <v>45</v>
      </c>
      <c r="H58" s="1">
        <f t="shared" si="18"/>
        <v>60</v>
      </c>
      <c r="I58" s="1">
        <f t="shared" si="18"/>
        <v>75</v>
      </c>
      <c r="J58" s="1">
        <f t="shared" si="18"/>
        <v>90</v>
      </c>
      <c r="K58" s="1">
        <f t="shared" si="18"/>
        <v>105</v>
      </c>
      <c r="L58" s="1">
        <f t="shared" si="18"/>
        <v>120</v>
      </c>
      <c r="M58" s="1">
        <f t="shared" si="18"/>
        <v>135</v>
      </c>
      <c r="N58" s="1">
        <f t="shared" si="18"/>
        <v>150</v>
      </c>
      <c r="O58" s="1">
        <f t="shared" si="18"/>
        <v>165</v>
      </c>
      <c r="P58" s="1">
        <f t="shared" si="18"/>
        <v>180</v>
      </c>
      <c r="Q58" s="1">
        <f t="shared" si="18"/>
        <v>195</v>
      </c>
      <c r="R58" s="1">
        <f t="shared" si="18"/>
        <v>210</v>
      </c>
      <c r="S58" s="1">
        <f t="shared" si="18"/>
        <v>225</v>
      </c>
      <c r="T58" s="1">
        <f t="shared" si="18"/>
        <v>240</v>
      </c>
      <c r="U58" s="1">
        <f t="shared" si="18"/>
        <v>255</v>
      </c>
      <c r="V58" s="1">
        <f>U58+15</f>
        <v>270</v>
      </c>
      <c r="W58" s="1">
        <f t="shared" ref="W58" si="19">V58+15</f>
        <v>285</v>
      </c>
      <c r="X58" s="1">
        <f>W58+15</f>
        <v>300</v>
      </c>
      <c r="Y58" s="2" t="s">
        <v>6</v>
      </c>
      <c r="Z58" s="2" t="s">
        <v>18</v>
      </c>
    </row>
    <row r="59" spans="1:26" x14ac:dyDescent="0.25">
      <c r="A59" s="7"/>
      <c r="B59" s="4" t="s">
        <v>12</v>
      </c>
      <c r="C59" s="1">
        <v>0</v>
      </c>
      <c r="D59" s="5">
        <v>7.2400000000000006E-2</v>
      </c>
      <c r="E59" s="5">
        <v>8.4099999999999994E-2</v>
      </c>
      <c r="F59" s="5">
        <v>9.5799999999999996E-2</v>
      </c>
      <c r="G59" s="5">
        <v>0.1095</v>
      </c>
      <c r="H59" s="5">
        <v>0.1235</v>
      </c>
      <c r="I59" s="5">
        <v>0.13739999999999999</v>
      </c>
      <c r="J59" s="5">
        <v>0.15160000000000001</v>
      </c>
      <c r="K59" s="5">
        <v>0.16569999999999999</v>
      </c>
      <c r="L59" s="5">
        <v>0.17960000000000001</v>
      </c>
      <c r="M59" s="5">
        <v>0.193</v>
      </c>
      <c r="N59" s="5">
        <v>0.20599999999999999</v>
      </c>
      <c r="O59" s="5">
        <v>0.21859999999999999</v>
      </c>
      <c r="P59" s="5">
        <v>0.2311</v>
      </c>
      <c r="Q59" s="5">
        <v>0.2432</v>
      </c>
      <c r="R59" s="5">
        <v>0.25519999999999998</v>
      </c>
      <c r="S59" s="5">
        <v>0.26669999999999999</v>
      </c>
      <c r="T59" s="5">
        <v>0.2767</v>
      </c>
      <c r="U59" s="5">
        <v>0.28699999999999998</v>
      </c>
      <c r="V59" s="5">
        <v>0.29780000000000001</v>
      </c>
      <c r="W59" s="5">
        <v>0.30859999999999999</v>
      </c>
      <c r="X59" s="5">
        <v>0.31929999999999997</v>
      </c>
      <c r="Y59" s="1">
        <f>(W59-D59)/5</f>
        <v>4.723999999999999E-2</v>
      </c>
      <c r="Z59" s="1">
        <f>(Y59*0.15)/(8.8*0.005)</f>
        <v>0.16104545454545449</v>
      </c>
    </row>
    <row r="60" spans="1:26" x14ac:dyDescent="0.25">
      <c r="A60" s="7"/>
      <c r="B60" s="4" t="s">
        <v>9</v>
      </c>
      <c r="C60" s="1">
        <v>0.5</v>
      </c>
      <c r="D60" s="5">
        <v>8.4900000000000003E-2</v>
      </c>
      <c r="E60" s="5">
        <v>0.1022</v>
      </c>
      <c r="F60" s="5">
        <v>0.1186</v>
      </c>
      <c r="G60" s="5">
        <v>0.1348</v>
      </c>
      <c r="H60" s="5">
        <v>0.15079999999999999</v>
      </c>
      <c r="I60" s="5">
        <v>0.1668</v>
      </c>
      <c r="J60" s="5">
        <v>0.1822</v>
      </c>
      <c r="K60" s="5">
        <v>0.19739999999999999</v>
      </c>
      <c r="L60" s="5">
        <v>0.21249999999999999</v>
      </c>
      <c r="M60" s="5">
        <v>0.22739999999999999</v>
      </c>
      <c r="N60" s="5">
        <v>0.24210000000000001</v>
      </c>
      <c r="O60" s="5">
        <v>0.25659999999999999</v>
      </c>
      <c r="P60" s="5">
        <v>0.27100000000000002</v>
      </c>
      <c r="Q60" s="5">
        <v>0.28489999999999999</v>
      </c>
      <c r="R60" s="5">
        <v>0.29880000000000001</v>
      </c>
      <c r="S60" s="5">
        <v>0.3125</v>
      </c>
      <c r="T60" s="5">
        <v>0.32600000000000001</v>
      </c>
      <c r="U60" s="5">
        <v>0.33950000000000002</v>
      </c>
      <c r="V60" s="5">
        <v>0.35239999999999999</v>
      </c>
      <c r="W60" s="5">
        <v>0.3654</v>
      </c>
      <c r="X60" s="5">
        <v>0.378</v>
      </c>
      <c r="Y60" s="1">
        <f>(W60-D60)/5</f>
        <v>5.6099999999999997E-2</v>
      </c>
      <c r="Z60" s="1">
        <f t="shared" ref="Z60:Z66" si="20">(Y60*0.15)/(8.8*0.005)</f>
        <v>0.19124999999999995</v>
      </c>
    </row>
    <row r="61" spans="1:26" x14ac:dyDescent="0.25">
      <c r="A61" s="7"/>
      <c r="B61" s="4" t="s">
        <v>10</v>
      </c>
      <c r="C61" s="1">
        <v>1</v>
      </c>
      <c r="D61" s="5">
        <v>8.6699999999999999E-2</v>
      </c>
      <c r="E61" s="5">
        <v>0.10440000000000001</v>
      </c>
      <c r="F61" s="5">
        <v>0.12239999999999999</v>
      </c>
      <c r="G61" s="5">
        <v>0.1391</v>
      </c>
      <c r="H61" s="5">
        <v>0.1552</v>
      </c>
      <c r="I61" s="5">
        <v>0.1709</v>
      </c>
      <c r="J61" s="5">
        <v>0.18629999999999999</v>
      </c>
      <c r="K61" s="5">
        <v>0.20169999999999999</v>
      </c>
      <c r="L61" s="5">
        <v>0.2167</v>
      </c>
      <c r="M61" s="5">
        <v>0.2319</v>
      </c>
      <c r="N61" s="5">
        <v>0.2467</v>
      </c>
      <c r="O61" s="5">
        <v>0.26129999999999998</v>
      </c>
      <c r="P61" s="5">
        <v>0.2757</v>
      </c>
      <c r="Q61" s="5">
        <v>0.2898</v>
      </c>
      <c r="R61" s="5">
        <v>0.30380000000000001</v>
      </c>
      <c r="S61" s="5">
        <v>0.31759999999999999</v>
      </c>
      <c r="T61" s="5">
        <v>0.33119999999999999</v>
      </c>
      <c r="U61" s="5">
        <v>0.3448</v>
      </c>
      <c r="V61" s="5">
        <v>0.3579</v>
      </c>
      <c r="W61" s="5">
        <v>0.37080000000000002</v>
      </c>
      <c r="X61" s="5">
        <v>0.38329999999999997</v>
      </c>
      <c r="Y61" s="1">
        <f>(W61-D61)/5</f>
        <v>5.6820000000000002E-2</v>
      </c>
      <c r="Z61" s="1">
        <f t="shared" si="20"/>
        <v>0.19370454545454541</v>
      </c>
    </row>
    <row r="62" spans="1:26" x14ac:dyDescent="0.25">
      <c r="A62" s="7"/>
      <c r="B62" s="4" t="s">
        <v>13</v>
      </c>
      <c r="C62" s="1">
        <v>2</v>
      </c>
      <c r="D62" s="5">
        <v>8.3400000000000002E-2</v>
      </c>
      <c r="E62" s="5">
        <v>9.8799999999999999E-2</v>
      </c>
      <c r="F62" s="5">
        <v>0.11260000000000001</v>
      </c>
      <c r="G62" s="5">
        <v>0.126</v>
      </c>
      <c r="H62" s="5">
        <v>0.13969999999999999</v>
      </c>
      <c r="I62" s="5">
        <v>0.15340000000000001</v>
      </c>
      <c r="J62" s="5">
        <v>0.16719999999999999</v>
      </c>
      <c r="K62" s="5">
        <v>0.18060000000000001</v>
      </c>
      <c r="L62" s="5">
        <v>0.19389999999999999</v>
      </c>
      <c r="M62" s="5">
        <v>0.20710000000000001</v>
      </c>
      <c r="N62" s="5">
        <v>0.22020000000000001</v>
      </c>
      <c r="O62" s="5">
        <v>0.2331</v>
      </c>
      <c r="P62" s="5">
        <v>0.246</v>
      </c>
      <c r="Q62" s="5">
        <v>0.25829999999999997</v>
      </c>
      <c r="R62" s="5">
        <v>0.27060000000000001</v>
      </c>
      <c r="S62" s="5">
        <v>0.2828</v>
      </c>
      <c r="T62" s="5">
        <v>0.29470000000000002</v>
      </c>
      <c r="U62" s="5">
        <v>0.30630000000000002</v>
      </c>
      <c r="V62" s="5">
        <v>0.31809999999999999</v>
      </c>
      <c r="W62" s="5">
        <v>0.32929999999999998</v>
      </c>
      <c r="X62" s="5">
        <v>0.33989999999999998</v>
      </c>
      <c r="Y62" s="1">
        <f>(W62-D62)/5</f>
        <v>4.9179999999999995E-2</v>
      </c>
      <c r="Z62" s="1">
        <f t="shared" si="20"/>
        <v>0.16765909090909087</v>
      </c>
    </row>
    <row r="63" spans="1:26" x14ac:dyDescent="0.25">
      <c r="A63" s="7"/>
      <c r="B63" s="4" t="s">
        <v>14</v>
      </c>
      <c r="C63" s="1">
        <v>3</v>
      </c>
      <c r="D63" s="5">
        <v>9.35E-2</v>
      </c>
      <c r="E63" s="5">
        <v>0.1108</v>
      </c>
      <c r="F63" s="5">
        <v>0.1275</v>
      </c>
      <c r="G63" s="5">
        <v>0.14460000000000001</v>
      </c>
      <c r="H63" s="5">
        <v>0.16120000000000001</v>
      </c>
      <c r="I63" s="5">
        <v>0.17760000000000001</v>
      </c>
      <c r="J63" s="5">
        <v>0.19350000000000001</v>
      </c>
      <c r="K63" s="5">
        <v>0.20899999999999999</v>
      </c>
      <c r="L63" s="5">
        <v>0.2243</v>
      </c>
      <c r="M63" s="5">
        <v>0.2394</v>
      </c>
      <c r="N63" s="5">
        <v>0.25430000000000003</v>
      </c>
      <c r="O63" s="5">
        <v>0.26879999999999998</v>
      </c>
      <c r="P63" s="5">
        <v>0.2833</v>
      </c>
      <c r="Q63" s="5">
        <v>0.29759999999999998</v>
      </c>
      <c r="R63" s="5">
        <v>0.31159999999999999</v>
      </c>
      <c r="S63" s="5">
        <v>0.32540000000000002</v>
      </c>
      <c r="T63" s="5">
        <v>0.33910000000000001</v>
      </c>
      <c r="U63" s="5">
        <v>0.35260000000000002</v>
      </c>
      <c r="V63" s="5">
        <v>0.36570000000000003</v>
      </c>
      <c r="W63" s="5">
        <v>0.37880000000000003</v>
      </c>
      <c r="X63" s="5">
        <v>0.39169999999999999</v>
      </c>
      <c r="Y63" s="1">
        <f>(W63-D63)/5</f>
        <v>5.706E-2</v>
      </c>
      <c r="Z63" s="1">
        <f t="shared" si="20"/>
        <v>0.19452272727272724</v>
      </c>
    </row>
    <row r="64" spans="1:26" x14ac:dyDescent="0.25">
      <c r="A64" s="7"/>
      <c r="B64" s="4" t="s">
        <v>15</v>
      </c>
      <c r="C64" s="1">
        <v>4</v>
      </c>
      <c r="D64" s="5">
        <v>0.1077</v>
      </c>
      <c r="E64" s="5">
        <v>0.1278</v>
      </c>
      <c r="F64" s="5">
        <v>0.1472</v>
      </c>
      <c r="G64" s="5">
        <v>0.16569999999999999</v>
      </c>
      <c r="H64" s="5">
        <v>0.18440000000000001</v>
      </c>
      <c r="I64" s="5">
        <v>0.20269999999999999</v>
      </c>
      <c r="J64" s="5">
        <v>0.22070000000000001</v>
      </c>
      <c r="K64" s="5">
        <v>0.23860000000000001</v>
      </c>
      <c r="L64" s="5">
        <v>0.25619999999999998</v>
      </c>
      <c r="M64" s="5">
        <v>0.27300000000000002</v>
      </c>
      <c r="N64" s="5">
        <v>0.29020000000000001</v>
      </c>
      <c r="O64" s="5">
        <v>0.30649999999999999</v>
      </c>
      <c r="P64" s="5">
        <v>0.32279999999999998</v>
      </c>
      <c r="Q64" s="5">
        <v>0.33879999999999999</v>
      </c>
      <c r="R64" s="5">
        <v>0.35460000000000003</v>
      </c>
      <c r="S64" s="5">
        <v>0.37019999999999997</v>
      </c>
      <c r="T64" s="5">
        <v>0.38600000000000001</v>
      </c>
      <c r="U64" s="5">
        <v>0.40050000000000002</v>
      </c>
      <c r="V64" s="5">
        <v>0.41570000000000001</v>
      </c>
      <c r="W64" s="5">
        <v>0.4299</v>
      </c>
      <c r="X64" s="5">
        <v>0.44409999999999999</v>
      </c>
      <c r="Y64" s="1">
        <f t="shared" ref="Y64:Y66" si="21">(W64-D64)/5</f>
        <v>6.4439999999999997E-2</v>
      </c>
      <c r="Z64" s="1">
        <f t="shared" si="20"/>
        <v>0.21968181818181814</v>
      </c>
    </row>
    <row r="65" spans="1:27" x14ac:dyDescent="0.25">
      <c r="A65" s="7"/>
      <c r="B65" s="4" t="s">
        <v>16</v>
      </c>
      <c r="C65" s="1">
        <v>5</v>
      </c>
      <c r="D65" s="5">
        <v>8.4500000000000006E-2</v>
      </c>
      <c r="E65" s="5">
        <v>9.7600000000000006E-2</v>
      </c>
      <c r="F65" s="5">
        <v>0.11070000000000001</v>
      </c>
      <c r="G65" s="5">
        <v>0.1237</v>
      </c>
      <c r="H65" s="5">
        <v>0.13669999999999999</v>
      </c>
      <c r="I65" s="5">
        <v>0.1497</v>
      </c>
      <c r="J65" s="5">
        <v>0.1633</v>
      </c>
      <c r="K65" s="5">
        <v>0.17699999999999999</v>
      </c>
      <c r="L65" s="5">
        <v>0.19009999999999999</v>
      </c>
      <c r="M65" s="5">
        <v>0.20319999999999999</v>
      </c>
      <c r="N65" s="5">
        <v>0.21560000000000001</v>
      </c>
      <c r="O65" s="5">
        <v>0.22770000000000001</v>
      </c>
      <c r="P65" s="5">
        <v>0.23980000000000001</v>
      </c>
      <c r="Q65" s="5">
        <v>0.25169999999999998</v>
      </c>
      <c r="R65" s="5">
        <v>0.26400000000000001</v>
      </c>
      <c r="S65" s="5">
        <v>0.27629999999999999</v>
      </c>
      <c r="T65" s="5">
        <v>0.28810000000000002</v>
      </c>
      <c r="U65" s="5">
        <v>0.29959999999999998</v>
      </c>
      <c r="V65" s="5">
        <v>0.31080000000000002</v>
      </c>
      <c r="W65" s="5">
        <v>0.32179999999999997</v>
      </c>
      <c r="X65" s="5">
        <v>0.33289999999999997</v>
      </c>
      <c r="Y65" s="1">
        <f t="shared" si="21"/>
        <v>4.7459999999999988E-2</v>
      </c>
      <c r="Z65" s="1">
        <f t="shared" si="20"/>
        <v>0.16179545454545446</v>
      </c>
    </row>
    <row r="66" spans="1:27" x14ac:dyDescent="0.25">
      <c r="A66" s="7"/>
      <c r="B66" s="4" t="s">
        <v>17</v>
      </c>
      <c r="C66" s="1">
        <v>6</v>
      </c>
      <c r="D66" s="5">
        <v>8.4599999999999995E-2</v>
      </c>
      <c r="E66" s="5">
        <v>0.1011</v>
      </c>
      <c r="F66" s="5">
        <v>0.1176</v>
      </c>
      <c r="G66" s="5">
        <v>0.1333</v>
      </c>
      <c r="H66" s="5">
        <v>0.14899999999999999</v>
      </c>
      <c r="I66" s="5">
        <v>0.16539999999999999</v>
      </c>
      <c r="J66" s="5">
        <v>0.17949999999999999</v>
      </c>
      <c r="K66" s="5">
        <v>0.19409999999999999</v>
      </c>
      <c r="L66" s="5">
        <v>0.2084</v>
      </c>
      <c r="M66" s="5">
        <v>0.22270000000000001</v>
      </c>
      <c r="N66" s="5">
        <v>0.2366</v>
      </c>
      <c r="O66" s="5">
        <v>0.25030000000000002</v>
      </c>
      <c r="P66" s="5">
        <v>0.26390000000000002</v>
      </c>
      <c r="Q66" s="5">
        <v>0.27750000000000002</v>
      </c>
      <c r="R66" s="5">
        <v>0.29060000000000002</v>
      </c>
      <c r="S66" s="5">
        <v>0.30380000000000001</v>
      </c>
      <c r="T66" s="5">
        <v>0.31690000000000002</v>
      </c>
      <c r="U66" s="5">
        <v>0.32969999999999999</v>
      </c>
      <c r="V66" s="5">
        <v>0.34229999999999999</v>
      </c>
      <c r="W66" s="5">
        <v>0.35439999999999999</v>
      </c>
      <c r="X66" s="5">
        <v>0.36659999999999998</v>
      </c>
      <c r="Y66" s="1">
        <f t="shared" si="21"/>
        <v>5.3959999999999994E-2</v>
      </c>
      <c r="Z66" s="1">
        <f t="shared" si="20"/>
        <v>0.1839545454545454</v>
      </c>
    </row>
    <row r="69" spans="1:27" x14ac:dyDescent="0.25">
      <c r="L69" s="1" t="s">
        <v>11</v>
      </c>
      <c r="M69" s="6" t="s">
        <v>19</v>
      </c>
      <c r="N69" s="6"/>
      <c r="O69" s="6"/>
      <c r="P69" s="1" t="s">
        <v>20</v>
      </c>
      <c r="Q69" s="1" t="s">
        <v>21</v>
      </c>
      <c r="S69" s="1" t="s">
        <v>11</v>
      </c>
      <c r="T69" s="6" t="s">
        <v>8</v>
      </c>
      <c r="U69" s="6"/>
      <c r="V69" s="6"/>
      <c r="W69" s="1" t="s">
        <v>20</v>
      </c>
      <c r="X69" s="1" t="s">
        <v>21</v>
      </c>
    </row>
    <row r="70" spans="1:27" x14ac:dyDescent="0.25">
      <c r="L70" s="1">
        <v>0</v>
      </c>
      <c r="M70" s="1">
        <f>(1-(T70/0.150716))*100</f>
        <v>-8.8440872538114945</v>
      </c>
      <c r="N70" s="1">
        <f>(1-(U70/0.150716))*100</f>
        <v>-13.458425117439422</v>
      </c>
      <c r="O70" s="1">
        <f>(1-(V70/0.150716))*100</f>
        <v>-6.4690604122383144</v>
      </c>
      <c r="P70" s="1">
        <f>AVERAGE(M70:O70)</f>
        <v>-9.5905242611630772</v>
      </c>
      <c r="Q70" s="1">
        <f>_xlfn.STDEV.S(M70:O70)</f>
        <v>3.5539669244431313</v>
      </c>
      <c r="S70" s="1">
        <v>0</v>
      </c>
      <c r="T70" s="1">
        <f>AVERAGE(Z9,Z19)</f>
        <v>0.16404545454545452</v>
      </c>
      <c r="U70" s="1">
        <f>AVERAGE(Z29,Z39)</f>
        <v>0.17099999999999999</v>
      </c>
      <c r="V70" s="1">
        <f>AVERAGE(Z49,Z59)</f>
        <v>0.16046590909090908</v>
      </c>
      <c r="W70" s="1">
        <f>AVERAGE(T70:V70)</f>
        <v>0.16517045454545454</v>
      </c>
      <c r="X70" s="1">
        <f>_xlfn.STDEV.S(T70:V70)</f>
        <v>5.3563967898437046E-3</v>
      </c>
    </row>
    <row r="71" spans="1:27" x14ac:dyDescent="0.25">
      <c r="L71" s="1">
        <v>0.5</v>
      </c>
      <c r="M71" s="1">
        <f t="shared" ref="M71:M77" si="22">(1-(T71/0.150716))*100</f>
        <v>-15.516781713469531</v>
      </c>
      <c r="N71" s="1">
        <f t="shared" ref="N71:N77" si="23">(1-(U71/0.150716))*100</f>
        <v>-25.62761026759539</v>
      </c>
      <c r="O71" s="1">
        <f t="shared" ref="O71:O77" si="24">(1-(V71/0.150716))*100</f>
        <v>-21.262084739751309</v>
      </c>
      <c r="P71" s="1">
        <f t="shared" ref="P71:P77" si="25">AVERAGE(M71:O71)</f>
        <v>-20.802158906938743</v>
      </c>
      <c r="Q71" s="1">
        <f t="shared" ref="Q71:Q77" si="26">_xlfn.STDEV.S(M71:O71)</f>
        <v>5.0710809835278594</v>
      </c>
      <c r="S71" s="1">
        <v>0.5</v>
      </c>
      <c r="T71" s="1">
        <f t="shared" ref="T71:T76" si="27">AVERAGE(Z10,Z20)</f>
        <v>0.17410227272727272</v>
      </c>
      <c r="U71" s="1">
        <f t="shared" ref="U71:U77" si="28">AVERAGE(Z30,Z40)</f>
        <v>0.18934090909090906</v>
      </c>
      <c r="V71" s="1">
        <f t="shared" ref="V71:V77" si="29">AVERAGE(Z50,Z60)</f>
        <v>0.18276136363636358</v>
      </c>
      <c r="W71" s="1">
        <f t="shared" ref="W71:W77" si="30">AVERAGE(T71:V71)</f>
        <v>0.18206818181818182</v>
      </c>
      <c r="X71" s="1">
        <f t="shared" ref="X71:X77" si="31">_xlfn.STDEV.S(T71:V71)</f>
        <v>7.6429304151338666E-3</v>
      </c>
    </row>
    <row r="72" spans="1:27" x14ac:dyDescent="0.25">
      <c r="L72" s="1">
        <v>1</v>
      </c>
      <c r="M72" s="1">
        <f t="shared" si="22"/>
        <v>-23.727588794336853</v>
      </c>
      <c r="N72" s="1">
        <f t="shared" si="23"/>
        <v>-15.697736139494145</v>
      </c>
      <c r="O72" s="1">
        <f t="shared" si="24"/>
        <v>-26.98476846278006</v>
      </c>
      <c r="P72" s="1">
        <f t="shared" si="25"/>
        <v>-22.136697798870355</v>
      </c>
      <c r="Q72" s="1">
        <f t="shared" si="26"/>
        <v>5.8092577224906785</v>
      </c>
      <c r="S72" s="1">
        <v>1</v>
      </c>
      <c r="T72" s="1">
        <f t="shared" si="27"/>
        <v>0.18647727272727271</v>
      </c>
      <c r="U72" s="1">
        <f t="shared" si="28"/>
        <v>0.17437499999999997</v>
      </c>
      <c r="V72" s="1">
        <f t="shared" si="29"/>
        <v>0.19138636363636358</v>
      </c>
      <c r="W72" s="1">
        <f t="shared" si="30"/>
        <v>0.18407954545454541</v>
      </c>
      <c r="X72" s="1">
        <f t="shared" si="31"/>
        <v>8.7554808690290479E-3</v>
      </c>
    </row>
    <row r="73" spans="1:27" x14ac:dyDescent="0.25">
      <c r="L73" s="1">
        <v>2</v>
      </c>
      <c r="M73" s="1">
        <f t="shared" si="22"/>
        <v>-9.1155188928484066</v>
      </c>
      <c r="N73" s="1">
        <f t="shared" si="23"/>
        <v>-11.558403644180837</v>
      </c>
      <c r="O73" s="1">
        <f t="shared" si="24"/>
        <v>-4.0487949641589305</v>
      </c>
      <c r="P73" s="1">
        <f t="shared" si="25"/>
        <v>-8.240905833729391</v>
      </c>
      <c r="Q73" s="1">
        <f t="shared" si="26"/>
        <v>3.8304394831600272</v>
      </c>
      <c r="S73" s="1">
        <v>2</v>
      </c>
      <c r="T73" s="1">
        <f t="shared" si="27"/>
        <v>0.16445454545454541</v>
      </c>
      <c r="U73" s="1">
        <f t="shared" si="28"/>
        <v>0.16813636363636358</v>
      </c>
      <c r="V73" s="1">
        <f t="shared" si="29"/>
        <v>0.15681818181818177</v>
      </c>
      <c r="W73" s="1">
        <f t="shared" si="30"/>
        <v>0.16313636363636361</v>
      </c>
      <c r="X73" s="1">
        <f t="shared" si="31"/>
        <v>5.7730851714394597E-3</v>
      </c>
    </row>
    <row r="74" spans="1:27" x14ac:dyDescent="0.25">
      <c r="L74" s="1">
        <v>3</v>
      </c>
      <c r="M74" s="1">
        <f t="shared" si="22"/>
        <v>-24.24783276915765</v>
      </c>
      <c r="N74" s="1">
        <f t="shared" si="23"/>
        <v>-26.441905184706215</v>
      </c>
      <c r="O74" s="1">
        <f t="shared" si="24"/>
        <v>-29.699084853149451</v>
      </c>
      <c r="P74" s="1">
        <f t="shared" si="25"/>
        <v>-26.796274269004442</v>
      </c>
      <c r="Q74" s="1">
        <f t="shared" si="26"/>
        <v>2.7428489580609443</v>
      </c>
      <c r="S74" s="1">
        <v>3</v>
      </c>
      <c r="T74" s="1">
        <f t="shared" si="27"/>
        <v>0.18726136363636364</v>
      </c>
      <c r="U74" s="1">
        <f t="shared" si="28"/>
        <v>0.1905681818181818</v>
      </c>
      <c r="V74" s="1">
        <f t="shared" si="29"/>
        <v>0.19547727272727269</v>
      </c>
      <c r="W74" s="1">
        <f t="shared" si="30"/>
        <v>0.19110227272727273</v>
      </c>
      <c r="X74" s="1">
        <f t="shared" si="31"/>
        <v>4.1339122356311179E-3</v>
      </c>
    </row>
    <row r="75" spans="1:27" x14ac:dyDescent="0.25">
      <c r="L75" s="1">
        <v>4</v>
      </c>
      <c r="M75" s="1">
        <f>(1-(T75/0.150716))*100</f>
        <v>-39.19919221944221</v>
      </c>
      <c r="N75" s="1">
        <f t="shared" si="23"/>
        <v>-36.213444190035915</v>
      </c>
      <c r="O75" s="1">
        <f t="shared" si="24"/>
        <v>-32.300304727253426</v>
      </c>
      <c r="P75" s="1">
        <f t="shared" si="25"/>
        <v>-35.904313712243855</v>
      </c>
      <c r="Q75" s="1">
        <f t="shared" si="26"/>
        <v>3.4598169599987041</v>
      </c>
      <c r="S75" s="1">
        <v>4</v>
      </c>
      <c r="T75" s="1">
        <f t="shared" si="27"/>
        <v>0.20979545454545451</v>
      </c>
      <c r="U75" s="1">
        <f t="shared" si="28"/>
        <v>0.20529545454545453</v>
      </c>
      <c r="V75" s="1">
        <f t="shared" si="29"/>
        <v>0.19939772727272725</v>
      </c>
      <c r="W75" s="1">
        <f t="shared" si="30"/>
        <v>0.20482954545454546</v>
      </c>
      <c r="X75" s="1">
        <f t="shared" si="31"/>
        <v>5.2144977294316507E-3</v>
      </c>
    </row>
    <row r="76" spans="1:27" x14ac:dyDescent="0.25">
      <c r="L76" s="1">
        <v>5</v>
      </c>
      <c r="M76" s="1">
        <f t="shared" si="22"/>
        <v>-22.528765721923683</v>
      </c>
      <c r="N76" s="1">
        <f t="shared" si="23"/>
        <v>-19.814449331554339</v>
      </c>
      <c r="O76" s="1">
        <f t="shared" si="24"/>
        <v>-9.386950531885363</v>
      </c>
      <c r="P76" s="1">
        <f t="shared" si="25"/>
        <v>-17.24338852845446</v>
      </c>
      <c r="Q76" s="1">
        <f t="shared" si="26"/>
        <v>6.9379097617515919</v>
      </c>
      <c r="S76" s="1">
        <v>5</v>
      </c>
      <c r="T76" s="1">
        <f t="shared" si="27"/>
        <v>0.1846704545454545</v>
      </c>
      <c r="U76" s="1">
        <f t="shared" si="28"/>
        <v>0.18057954545454544</v>
      </c>
      <c r="V76" s="1">
        <f t="shared" si="29"/>
        <v>0.16486363636363632</v>
      </c>
      <c r="W76" s="1">
        <f t="shared" si="30"/>
        <v>0.17670454545454542</v>
      </c>
      <c r="X76" s="1">
        <f t="shared" si="31"/>
        <v>1.0456540076521529E-2</v>
      </c>
    </row>
    <row r="77" spans="1:27" x14ac:dyDescent="0.25">
      <c r="L77" s="1">
        <v>6</v>
      </c>
      <c r="M77" s="1">
        <f t="shared" si="22"/>
        <v>-28.997886452304012</v>
      </c>
      <c r="N77" s="1">
        <f t="shared" si="23"/>
        <v>-23.297822032528348</v>
      </c>
      <c r="O77" s="1">
        <f t="shared" si="24"/>
        <v>-14.838202615877162</v>
      </c>
      <c r="P77" s="1">
        <f t="shared" si="25"/>
        <v>-22.377970366903174</v>
      </c>
      <c r="Q77" s="1">
        <f t="shared" si="26"/>
        <v>7.1245180119048666</v>
      </c>
      <c r="S77" s="1">
        <v>6</v>
      </c>
      <c r="T77" s="1">
        <f>AVERAGE(Z16,Z26)</f>
        <v>0.19442045454545451</v>
      </c>
      <c r="U77" s="1">
        <f t="shared" si="28"/>
        <v>0.18582954545454541</v>
      </c>
      <c r="V77" s="1">
        <f t="shared" si="29"/>
        <v>0.1730795454545454</v>
      </c>
      <c r="W77" s="1">
        <f t="shared" si="30"/>
        <v>0.18444318181818176</v>
      </c>
      <c r="X77" s="1">
        <f t="shared" si="31"/>
        <v>1.0737788566822559E-2</v>
      </c>
    </row>
    <row r="79" spans="1:27" x14ac:dyDescent="0.25">
      <c r="S79" s="1" t="s">
        <v>11</v>
      </c>
      <c r="T79" s="1">
        <v>0</v>
      </c>
      <c r="U79" s="1">
        <v>0.5</v>
      </c>
      <c r="V79" s="1">
        <v>1</v>
      </c>
      <c r="W79" s="1">
        <v>2</v>
      </c>
      <c r="X79" s="1">
        <v>3</v>
      </c>
      <c r="Y79" s="1">
        <v>4</v>
      </c>
      <c r="Z79" s="1">
        <v>5</v>
      </c>
      <c r="AA79" s="1">
        <v>6</v>
      </c>
    </row>
    <row r="80" spans="1:27" x14ac:dyDescent="0.25">
      <c r="S80" s="1" t="s">
        <v>8</v>
      </c>
      <c r="T80" s="1">
        <v>0.16404545454545452</v>
      </c>
      <c r="U80" s="1">
        <v>0.17410227272727272</v>
      </c>
      <c r="V80" s="1">
        <v>0.18647727272727271</v>
      </c>
      <c r="W80" s="1">
        <v>0.16445454545454541</v>
      </c>
      <c r="X80" s="1">
        <v>0.18726136363636364</v>
      </c>
      <c r="Y80" s="1">
        <v>0.20979545454545451</v>
      </c>
      <c r="Z80" s="1">
        <v>0.1846704545454545</v>
      </c>
      <c r="AA80" s="1">
        <v>0.19442045454545451</v>
      </c>
    </row>
    <row r="81" spans="20:27" x14ac:dyDescent="0.25">
      <c r="T81" s="1">
        <v>0.17099999999999999</v>
      </c>
      <c r="U81" s="1">
        <v>0.18934090909090906</v>
      </c>
      <c r="V81" s="1">
        <v>0.17437499999999997</v>
      </c>
      <c r="W81" s="1">
        <v>0.16813636363636358</v>
      </c>
      <c r="X81" s="1">
        <v>0.1905681818181818</v>
      </c>
      <c r="Y81" s="1">
        <v>0.20529545454545453</v>
      </c>
      <c r="Z81" s="1">
        <v>0.18057954545454544</v>
      </c>
      <c r="AA81" s="1">
        <v>0.18582954545454541</v>
      </c>
    </row>
    <row r="82" spans="20:27" x14ac:dyDescent="0.25">
      <c r="T82" s="1">
        <v>0.16046590909090908</v>
      </c>
      <c r="U82" s="1">
        <v>0.18276136363636358</v>
      </c>
      <c r="V82" s="1">
        <v>0.19138636363636358</v>
      </c>
      <c r="W82" s="1">
        <v>0.15681818181818177</v>
      </c>
      <c r="X82" s="1">
        <v>0.19547727272727269</v>
      </c>
      <c r="Y82" s="1">
        <v>0.19939772727272725</v>
      </c>
      <c r="Z82" s="1">
        <v>0.16486363636363632</v>
      </c>
      <c r="AA82" s="1">
        <v>0.1730795454545454</v>
      </c>
    </row>
  </sheetData>
  <mergeCells count="8">
    <mergeCell ref="M69:O69"/>
    <mergeCell ref="T69:V69"/>
    <mergeCell ref="A8:A16"/>
    <mergeCell ref="A18:A26"/>
    <mergeCell ref="A28:A36"/>
    <mergeCell ref="A38:A46"/>
    <mergeCell ref="A48:A56"/>
    <mergeCell ref="A58:A6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Rabaioli Rama</cp:lastModifiedBy>
  <dcterms:created xsi:type="dcterms:W3CDTF">2021-11-30T14:51:33Z</dcterms:created>
  <dcterms:modified xsi:type="dcterms:W3CDTF">2023-12-08T12:41:27Z</dcterms:modified>
</cp:coreProperties>
</file>