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Outros_Antigos\Mestrado\Resultados\Atividade enzimática\Elastase\Raw data\"/>
    </mc:Choice>
  </mc:AlternateContent>
  <xr:revisionPtr revIDLastSave="0" documentId="13_ncr:1_{C9E53929-6E98-4751-970D-5AF56023E99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4" i="2" l="1"/>
  <c r="N84" i="2"/>
  <c r="O83" i="2"/>
  <c r="N83" i="2"/>
  <c r="O80" i="2"/>
  <c r="M75" i="2"/>
  <c r="O70" i="2"/>
  <c r="AA7" i="2"/>
  <c r="AA6" i="2"/>
  <c r="AA5" i="2"/>
  <c r="Y16" i="2" l="1"/>
  <c r="Z16" i="2" s="1"/>
  <c r="Y55" i="2"/>
  <c r="Z55" i="2" s="1"/>
  <c r="Y56" i="2"/>
  <c r="Z56" i="2" s="1"/>
  <c r="Y45" i="2"/>
  <c r="Z45" i="2" s="1"/>
  <c r="Y46" i="2"/>
  <c r="Z46" i="2" s="1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D64" i="2"/>
  <c r="Y34" i="2"/>
  <c r="Z34" i="2" s="1"/>
  <c r="U75" i="2" s="1"/>
  <c r="N75" i="2" s="1"/>
  <c r="Y35" i="2"/>
  <c r="Z35" i="2" s="1"/>
  <c r="U76" i="2" s="1"/>
  <c r="N76" i="2" s="1"/>
  <c r="Y36" i="2"/>
  <c r="Z36" i="2" s="1"/>
  <c r="U77" i="2" s="1"/>
  <c r="N77" i="2" s="1"/>
  <c r="Y44" i="2"/>
  <c r="Z44" i="2" s="1"/>
  <c r="Y66" i="2"/>
  <c r="Z66" i="2" s="1"/>
  <c r="Y65" i="2"/>
  <c r="Z65" i="2" s="1"/>
  <c r="Y63" i="2"/>
  <c r="Z63" i="2" s="1"/>
  <c r="Y62" i="2"/>
  <c r="Z62" i="2" s="1"/>
  <c r="Y61" i="2"/>
  <c r="Z61" i="2" s="1"/>
  <c r="Y60" i="2"/>
  <c r="Z60" i="2" s="1"/>
  <c r="Y59" i="2"/>
  <c r="Z59" i="2" s="1"/>
  <c r="Y54" i="2"/>
  <c r="Z54" i="2" s="1"/>
  <c r="Y53" i="2"/>
  <c r="Z53" i="2" s="1"/>
  <c r="V74" i="2" s="1"/>
  <c r="O74" i="2" s="1"/>
  <c r="Y52" i="2"/>
  <c r="Z52" i="2" s="1"/>
  <c r="Y51" i="2"/>
  <c r="Z51" i="2" s="1"/>
  <c r="V72" i="2" s="1"/>
  <c r="O72" i="2" s="1"/>
  <c r="Y50" i="2"/>
  <c r="Z50" i="2" s="1"/>
  <c r="Y49" i="2"/>
  <c r="Z49" i="2" s="1"/>
  <c r="V70" i="2" s="1"/>
  <c r="Y43" i="2"/>
  <c r="Z43" i="2" s="1"/>
  <c r="Y42" i="2"/>
  <c r="Z42" i="2" s="1"/>
  <c r="Y41" i="2"/>
  <c r="Z41" i="2" s="1"/>
  <c r="Y40" i="2"/>
  <c r="Z40" i="2" s="1"/>
  <c r="Y39" i="2"/>
  <c r="Z39" i="2" s="1"/>
  <c r="Y33" i="2"/>
  <c r="Z33" i="2" s="1"/>
  <c r="U74" i="2" s="1"/>
  <c r="N74" i="2" s="1"/>
  <c r="Y32" i="2"/>
  <c r="Z32" i="2" s="1"/>
  <c r="Y31" i="2"/>
  <c r="Z31" i="2" s="1"/>
  <c r="U72" i="2" s="1"/>
  <c r="N72" i="2" s="1"/>
  <c r="Y30" i="2"/>
  <c r="Z30" i="2" s="1"/>
  <c r="Y29" i="2"/>
  <c r="Z29" i="2" s="1"/>
  <c r="U70" i="2" s="1"/>
  <c r="Y26" i="2"/>
  <c r="Z26" i="2" s="1"/>
  <c r="Y25" i="2"/>
  <c r="Z25" i="2" s="1"/>
  <c r="Y24" i="2"/>
  <c r="Z24" i="2" s="1"/>
  <c r="Y23" i="2"/>
  <c r="Z23" i="2" s="1"/>
  <c r="Y22" i="2"/>
  <c r="Z22" i="2" s="1"/>
  <c r="Y21" i="2"/>
  <c r="Z21" i="2" s="1"/>
  <c r="Y20" i="2"/>
  <c r="Z20" i="2" s="1"/>
  <c r="Y19" i="2"/>
  <c r="Z19" i="2" s="1"/>
  <c r="Y10" i="2"/>
  <c r="Z10" i="2" s="1"/>
  <c r="Y11" i="2"/>
  <c r="Z11" i="2" s="1"/>
  <c r="T72" i="2" s="1"/>
  <c r="Y12" i="2"/>
  <c r="Z12" i="2" s="1"/>
  <c r="Y13" i="2"/>
  <c r="Z13" i="2" s="1"/>
  <c r="T74" i="2" s="1"/>
  <c r="Y14" i="2"/>
  <c r="Z14" i="2" s="1"/>
  <c r="T75" i="2" s="1"/>
  <c r="Y15" i="2"/>
  <c r="Z15" i="2" s="1"/>
  <c r="Y9" i="2"/>
  <c r="Z9" i="2" s="1"/>
  <c r="T70" i="2" s="1"/>
  <c r="E58" i="2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E48" i="2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E38" i="2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E18" i="2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4" i="2"/>
  <c r="Y5" i="2"/>
  <c r="Y6" i="2"/>
  <c r="Y3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T73" i="2" l="1"/>
  <c r="V73" i="2"/>
  <c r="O73" i="2" s="1"/>
  <c r="T71" i="2"/>
  <c r="X70" i="2"/>
  <c r="W70" i="2"/>
  <c r="U71" i="2"/>
  <c r="T76" i="2"/>
  <c r="P70" i="2"/>
  <c r="Q70" i="2"/>
  <c r="V77" i="2"/>
  <c r="O77" i="2" s="1"/>
  <c r="M72" i="2"/>
  <c r="P72" i="2" s="1"/>
  <c r="X72" i="2"/>
  <c r="W72" i="2"/>
  <c r="U73" i="2"/>
  <c r="N73" i="2" s="1"/>
  <c r="V71" i="2"/>
  <c r="O71" i="2" s="1"/>
  <c r="Y64" i="2"/>
  <c r="Z64" i="2" s="1"/>
  <c r="V75" i="2" s="1"/>
  <c r="V76" i="2"/>
  <c r="O76" i="2" s="1"/>
  <c r="M74" i="2"/>
  <c r="X74" i="2"/>
  <c r="W74" i="2"/>
  <c r="Q72" i="2"/>
  <c r="T77" i="2"/>
  <c r="Z3" i="2"/>
  <c r="Z5" i="2"/>
  <c r="O75" i="2" l="1"/>
  <c r="W75" i="2"/>
  <c r="X75" i="2"/>
  <c r="X77" i="2"/>
  <c r="W77" i="2"/>
  <c r="M77" i="2"/>
  <c r="X76" i="2"/>
  <c r="W76" i="2"/>
  <c r="M76" i="2"/>
  <c r="Q75" i="2"/>
  <c r="P75" i="2"/>
  <c r="P74" i="2"/>
  <c r="Q74" i="2"/>
  <c r="Q73" i="2"/>
  <c r="M71" i="2"/>
  <c r="X71" i="2"/>
  <c r="W71" i="2"/>
  <c r="M73" i="2"/>
  <c r="P73" i="2" s="1"/>
  <c r="W73" i="2"/>
  <c r="X73" i="2"/>
  <c r="Q77" i="2" l="1"/>
  <c r="P77" i="2"/>
  <c r="Q71" i="2"/>
  <c r="P71" i="2"/>
  <c r="Q76" i="2"/>
  <c r="P76" i="2"/>
</calcChain>
</file>

<file path=xl/sharedStrings.xml><?xml version="1.0" encoding="utf-8"?>
<sst xmlns="http://schemas.openxmlformats.org/spreadsheetml/2006/main" count="91" uniqueCount="22">
  <si>
    <t>C1</t>
  </si>
  <si>
    <t>C2</t>
  </si>
  <si>
    <t>C3</t>
  </si>
  <si>
    <t>C4</t>
  </si>
  <si>
    <t>C5</t>
  </si>
  <si>
    <t>C6</t>
  </si>
  <si>
    <t>B</t>
  </si>
  <si>
    <t>C</t>
  </si>
  <si>
    <t>T (h)</t>
  </si>
  <si>
    <t>Δ/min</t>
  </si>
  <si>
    <t>Δ/min - B</t>
  </si>
  <si>
    <t>Média</t>
  </si>
  <si>
    <t>A</t>
  </si>
  <si>
    <t>D</t>
  </si>
  <si>
    <t>E</t>
  </si>
  <si>
    <t>F</t>
  </si>
  <si>
    <t>G</t>
  </si>
  <si>
    <t>H</t>
  </si>
  <si>
    <t>U/ml</t>
  </si>
  <si>
    <t>M</t>
  </si>
  <si>
    <t>DP</t>
  </si>
  <si>
    <t>% inibição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</si>
</sst>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 vertical="center" textRotation="90" wrapText="1"/>
    </xf>
    <xf numFmtId="0" fontId="19" fillId="0" borderId="0" xfId="0" applyFont="1" applyAlignment="1">
      <alignment horizontal="center" vertical="center" textRotation="255" wrapText="1"/>
    </xf>
    <xf numFmtId="0" fontId="21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 textRotation="90" wrapText="1"/>
    </xf>
    <xf numFmtId="0" fontId="18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H84"/>
  <sheetViews>
    <sheetView tabSelected="1" topLeftCell="D67" workbookViewId="0">
      <selection activeCell="N83" sqref="N83:O84"/>
    </sheetView>
  </sheetViews>
  <sheetFormatPr defaultRowHeight="15" x14ac:dyDescent="0.25"/>
  <cols>
    <col min="1" max="2" width="3.85546875" style="2" customWidth="1"/>
    <col min="3" max="3" width="7.140625" style="2" customWidth="1"/>
    <col min="4" max="24" width="7.28515625" style="2" customWidth="1"/>
    <col min="25" max="27" width="9.140625" style="2"/>
    <col min="28" max="34" width="9.140625" style="1"/>
  </cols>
  <sheetData>
    <row r="2" spans="1:27" x14ac:dyDescent="0.25">
      <c r="D2" s="2">
        <v>0</v>
      </c>
      <c r="E2" s="2">
        <f>D2+15</f>
        <v>15</v>
      </c>
      <c r="F2" s="2">
        <f t="shared" ref="F2:W2" si="0">E2+15</f>
        <v>30</v>
      </c>
      <c r="G2" s="2">
        <f t="shared" si="0"/>
        <v>45</v>
      </c>
      <c r="H2" s="2">
        <f t="shared" si="0"/>
        <v>60</v>
      </c>
      <c r="I2" s="2">
        <f t="shared" si="0"/>
        <v>75</v>
      </c>
      <c r="J2" s="2">
        <f t="shared" si="0"/>
        <v>90</v>
      </c>
      <c r="K2" s="2">
        <f t="shared" si="0"/>
        <v>105</v>
      </c>
      <c r="L2" s="2">
        <f t="shared" si="0"/>
        <v>120</v>
      </c>
      <c r="M2" s="2">
        <f t="shared" si="0"/>
        <v>135</v>
      </c>
      <c r="N2" s="2">
        <f t="shared" si="0"/>
        <v>150</v>
      </c>
      <c r="O2" s="2">
        <f t="shared" si="0"/>
        <v>165</v>
      </c>
      <c r="P2" s="2">
        <f t="shared" si="0"/>
        <v>180</v>
      </c>
      <c r="Q2" s="2">
        <f t="shared" si="0"/>
        <v>195</v>
      </c>
      <c r="R2" s="2">
        <f t="shared" si="0"/>
        <v>210</v>
      </c>
      <c r="S2" s="2">
        <f t="shared" si="0"/>
        <v>225</v>
      </c>
      <c r="T2" s="2">
        <f t="shared" si="0"/>
        <v>240</v>
      </c>
      <c r="U2" s="2">
        <f t="shared" si="0"/>
        <v>255</v>
      </c>
      <c r="V2" s="2">
        <f>U2+15</f>
        <v>270</v>
      </c>
      <c r="W2" s="2">
        <f t="shared" si="0"/>
        <v>285</v>
      </c>
      <c r="X2" s="2">
        <f>W2+15</f>
        <v>300</v>
      </c>
      <c r="Y2" s="3" t="s">
        <v>9</v>
      </c>
      <c r="Z2" s="3" t="s">
        <v>11</v>
      </c>
      <c r="AA2" s="2" t="s">
        <v>18</v>
      </c>
    </row>
    <row r="3" spans="1:27" x14ac:dyDescent="0.25">
      <c r="C3" s="2" t="s">
        <v>6</v>
      </c>
      <c r="D3" s="2">
        <v>4.3499999999999997E-2</v>
      </c>
      <c r="E3" s="2">
        <v>4.36E-2</v>
      </c>
      <c r="F3" s="2">
        <v>4.3400000000000001E-2</v>
      </c>
      <c r="G3" s="2">
        <v>4.5100000000000001E-2</v>
      </c>
      <c r="H3" s="2">
        <v>4.3700000000000003E-2</v>
      </c>
      <c r="I3" s="2">
        <v>4.3499999999999997E-2</v>
      </c>
      <c r="J3" s="2">
        <v>4.3499999999999997E-2</v>
      </c>
      <c r="K3" s="2">
        <v>4.36E-2</v>
      </c>
      <c r="L3" s="2">
        <v>4.3499999999999997E-2</v>
      </c>
      <c r="M3" s="2">
        <v>4.3700000000000003E-2</v>
      </c>
      <c r="N3" s="2">
        <v>4.36E-2</v>
      </c>
      <c r="O3" s="2">
        <v>4.5100000000000001E-2</v>
      </c>
      <c r="P3" s="2">
        <v>4.36E-2</v>
      </c>
      <c r="Q3" s="2">
        <v>4.3499999999999997E-2</v>
      </c>
      <c r="R3" s="2">
        <v>4.3499999999999997E-2</v>
      </c>
      <c r="S3" s="2">
        <v>4.3499999999999997E-2</v>
      </c>
      <c r="T3" s="2">
        <v>4.3400000000000001E-2</v>
      </c>
      <c r="U3" s="2">
        <v>4.3499999999999997E-2</v>
      </c>
      <c r="V3" s="2">
        <v>4.3400000000000001E-2</v>
      </c>
      <c r="W3" s="2">
        <v>4.3499999999999997E-2</v>
      </c>
      <c r="X3" s="2">
        <v>4.36E-2</v>
      </c>
      <c r="Y3" s="2">
        <f>(X3-D3)/5</f>
        <v>2.0000000000000574E-5</v>
      </c>
      <c r="Z3" s="2">
        <f>AVERAGE(Y3:Y4)</f>
        <v>0</v>
      </c>
    </row>
    <row r="4" spans="1:27" x14ac:dyDescent="0.25">
      <c r="C4" s="2" t="s">
        <v>6</v>
      </c>
      <c r="D4" s="2">
        <v>4.36E-2</v>
      </c>
      <c r="E4" s="2">
        <v>4.36E-2</v>
      </c>
      <c r="F4" s="2">
        <v>4.3299999999999998E-2</v>
      </c>
      <c r="G4" s="2">
        <v>4.3400000000000001E-2</v>
      </c>
      <c r="H4" s="2">
        <v>4.36E-2</v>
      </c>
      <c r="I4" s="2">
        <v>4.3999999999999997E-2</v>
      </c>
      <c r="J4" s="2">
        <v>4.5199999999999997E-2</v>
      </c>
      <c r="K4" s="2">
        <v>4.5699999999999998E-2</v>
      </c>
      <c r="L4" s="2">
        <v>4.6100000000000002E-2</v>
      </c>
      <c r="M4" s="2">
        <v>4.6100000000000002E-2</v>
      </c>
      <c r="N4" s="2">
        <v>4.5600000000000002E-2</v>
      </c>
      <c r="O4" s="2">
        <v>4.48E-2</v>
      </c>
      <c r="P4" s="2">
        <v>4.41E-2</v>
      </c>
      <c r="Q4" s="2">
        <v>4.36E-2</v>
      </c>
      <c r="R4" s="2">
        <v>4.3499999999999997E-2</v>
      </c>
      <c r="S4" s="2">
        <v>4.3400000000000001E-2</v>
      </c>
      <c r="T4" s="2">
        <v>4.3499999999999997E-2</v>
      </c>
      <c r="U4" s="2">
        <v>4.3400000000000001E-2</v>
      </c>
      <c r="V4" s="2">
        <v>4.3299999999999998E-2</v>
      </c>
      <c r="W4" s="2">
        <v>4.3400000000000001E-2</v>
      </c>
      <c r="X4" s="2">
        <v>4.3499999999999997E-2</v>
      </c>
      <c r="Y4" s="2">
        <f t="shared" ref="Y4:Y6" si="1">(X4-D4)/5</f>
        <v>-2.0000000000000574E-5</v>
      </c>
    </row>
    <row r="5" spans="1:27" x14ac:dyDescent="0.25">
      <c r="C5" s="2" t="s">
        <v>7</v>
      </c>
      <c r="D5" s="2">
        <v>8.3599999999999994E-2</v>
      </c>
      <c r="E5" s="2">
        <v>0.1036</v>
      </c>
      <c r="F5" s="2">
        <v>0.1182</v>
      </c>
      <c r="G5" s="2">
        <v>0.13450000000000001</v>
      </c>
      <c r="H5" s="2">
        <v>0.15110000000000001</v>
      </c>
      <c r="I5" s="2">
        <v>0.1673</v>
      </c>
      <c r="J5" s="2">
        <v>0.18329999999999999</v>
      </c>
      <c r="K5" s="2">
        <v>0.19889999999999999</v>
      </c>
      <c r="L5" s="2">
        <v>0.21440000000000001</v>
      </c>
      <c r="M5" s="2">
        <v>0.23</v>
      </c>
      <c r="N5" s="2">
        <v>0.246</v>
      </c>
      <c r="O5" s="2">
        <v>0.26</v>
      </c>
      <c r="P5" s="2">
        <v>0.27500000000000002</v>
      </c>
      <c r="Q5" s="2">
        <v>0.28920000000000001</v>
      </c>
      <c r="R5" s="2">
        <v>0.3034</v>
      </c>
      <c r="S5" s="2">
        <v>0.31809999999999999</v>
      </c>
      <c r="T5" s="2">
        <v>0.33200000000000002</v>
      </c>
      <c r="U5" s="2">
        <v>0.34539999999999998</v>
      </c>
      <c r="V5" s="2">
        <v>0.35880000000000001</v>
      </c>
      <c r="W5" s="2">
        <v>0.37169999999999997</v>
      </c>
      <c r="X5" s="2">
        <v>0.38450000000000001</v>
      </c>
      <c r="Y5" s="2">
        <f t="shared" si="1"/>
        <v>6.0179999999999997E-2</v>
      </c>
      <c r="Z5" s="2">
        <f>AVERAGE(Y5:Y6)</f>
        <v>6.0159999999999991E-2</v>
      </c>
      <c r="AA5" s="2">
        <f>(Y5*0.15)/(8.8*0.005)</f>
        <v>0.20515909090909085</v>
      </c>
    </row>
    <row r="6" spans="1:27" x14ac:dyDescent="0.25">
      <c r="C6" s="2" t="s">
        <v>7</v>
      </c>
      <c r="D6" s="2">
        <v>8.3599999999999994E-2</v>
      </c>
      <c r="E6" s="2">
        <v>9.9099999999999994E-2</v>
      </c>
      <c r="F6" s="2">
        <v>0.11609999999999999</v>
      </c>
      <c r="G6" s="2">
        <v>0.13370000000000001</v>
      </c>
      <c r="H6" s="2">
        <v>0.15129999999999999</v>
      </c>
      <c r="I6" s="2">
        <v>0.16819999999999999</v>
      </c>
      <c r="J6" s="2">
        <v>0.18509999999999999</v>
      </c>
      <c r="K6" s="2">
        <v>0.20180000000000001</v>
      </c>
      <c r="L6" s="2">
        <v>0.21790000000000001</v>
      </c>
      <c r="M6" s="2">
        <v>0.2336</v>
      </c>
      <c r="N6" s="2">
        <v>0.24879999999999999</v>
      </c>
      <c r="O6" s="2">
        <v>0.2641</v>
      </c>
      <c r="P6" s="2">
        <v>0.27789999999999998</v>
      </c>
      <c r="Q6" s="2">
        <v>0.29210000000000003</v>
      </c>
      <c r="R6" s="2">
        <v>0.30570000000000003</v>
      </c>
      <c r="S6" s="2">
        <v>0.32040000000000002</v>
      </c>
      <c r="T6" s="2">
        <v>0.33350000000000002</v>
      </c>
      <c r="U6" s="2">
        <v>0.34660000000000002</v>
      </c>
      <c r="V6" s="2">
        <v>0.35930000000000001</v>
      </c>
      <c r="W6" s="2">
        <v>0.372</v>
      </c>
      <c r="X6" s="2">
        <v>0.38429999999999997</v>
      </c>
      <c r="Y6" s="2">
        <f t="shared" si="1"/>
        <v>6.0139999999999992E-2</v>
      </c>
      <c r="AA6" s="2">
        <f>(Y6*0.15)/(8.8*0.005)</f>
        <v>0.20502272727272719</v>
      </c>
    </row>
    <row r="7" spans="1:27" x14ac:dyDescent="0.25">
      <c r="AA7" s="2">
        <f>AVERAGE(AA5:AA6)</f>
        <v>0.20509090909090902</v>
      </c>
    </row>
    <row r="8" spans="1:27" x14ac:dyDescent="0.25">
      <c r="A8" s="8" t="s">
        <v>0</v>
      </c>
      <c r="B8" s="4"/>
      <c r="C8" s="2" t="s">
        <v>8</v>
      </c>
      <c r="D8" s="2">
        <v>0</v>
      </c>
      <c r="E8" s="2">
        <f>D8+15</f>
        <v>15</v>
      </c>
      <c r="F8" s="2">
        <f t="shared" ref="F8:W8" si="2">E8+15</f>
        <v>30</v>
      </c>
      <c r="G8" s="2">
        <f t="shared" si="2"/>
        <v>45</v>
      </c>
      <c r="H8" s="2">
        <f t="shared" si="2"/>
        <v>60</v>
      </c>
      <c r="I8" s="2">
        <f t="shared" si="2"/>
        <v>75</v>
      </c>
      <c r="J8" s="2">
        <f t="shared" si="2"/>
        <v>90</v>
      </c>
      <c r="K8" s="2">
        <f t="shared" si="2"/>
        <v>105</v>
      </c>
      <c r="L8" s="2">
        <f t="shared" si="2"/>
        <v>120</v>
      </c>
      <c r="M8" s="2">
        <f t="shared" si="2"/>
        <v>135</v>
      </c>
      <c r="N8" s="2">
        <f t="shared" si="2"/>
        <v>150</v>
      </c>
      <c r="O8" s="2">
        <f t="shared" si="2"/>
        <v>165</v>
      </c>
      <c r="P8" s="2">
        <f t="shared" si="2"/>
        <v>180</v>
      </c>
      <c r="Q8" s="2">
        <f t="shared" si="2"/>
        <v>195</v>
      </c>
      <c r="R8" s="2">
        <f t="shared" si="2"/>
        <v>210</v>
      </c>
      <c r="S8" s="2">
        <f t="shared" si="2"/>
        <v>225</v>
      </c>
      <c r="T8" s="2">
        <f t="shared" si="2"/>
        <v>240</v>
      </c>
      <c r="U8" s="2">
        <f t="shared" si="2"/>
        <v>255</v>
      </c>
      <c r="V8" s="2">
        <f>U8+15</f>
        <v>270</v>
      </c>
      <c r="W8" s="2">
        <f t="shared" si="2"/>
        <v>285</v>
      </c>
      <c r="X8" s="2">
        <f>W8+15</f>
        <v>300</v>
      </c>
      <c r="Y8" s="3" t="s">
        <v>9</v>
      </c>
      <c r="Z8" s="3" t="s">
        <v>18</v>
      </c>
    </row>
    <row r="9" spans="1:27" x14ac:dyDescent="0.25">
      <c r="A9" s="8"/>
      <c r="B9" s="5" t="s">
        <v>12</v>
      </c>
      <c r="C9" s="2">
        <v>0</v>
      </c>
      <c r="D9" s="2">
        <v>0.10390000000000001</v>
      </c>
      <c r="E9" s="2">
        <v>0.1205</v>
      </c>
      <c r="F9" s="2">
        <v>0.14660000000000001</v>
      </c>
      <c r="G9" s="2">
        <v>0.16439999999999999</v>
      </c>
      <c r="H9" s="2">
        <v>0.1847</v>
      </c>
      <c r="I9" s="2">
        <v>0.20100000000000001</v>
      </c>
      <c r="J9" s="2">
        <v>0.21709999999999999</v>
      </c>
      <c r="K9" s="2">
        <v>0.23419999999999999</v>
      </c>
      <c r="L9" s="2">
        <v>0.24979999999999999</v>
      </c>
      <c r="M9" s="2">
        <v>0.26629999999999998</v>
      </c>
      <c r="N9" s="2">
        <v>0.28149999999999997</v>
      </c>
      <c r="O9" s="2">
        <v>0.29730000000000001</v>
      </c>
      <c r="P9" s="2">
        <v>0.312</v>
      </c>
      <c r="Q9" s="2">
        <v>0.32700000000000001</v>
      </c>
      <c r="R9" s="2">
        <v>0.34150000000000003</v>
      </c>
      <c r="S9" s="2">
        <v>0.35560000000000003</v>
      </c>
      <c r="T9" s="2">
        <v>0.36909999999999998</v>
      </c>
      <c r="U9" s="2">
        <v>0.38250000000000001</v>
      </c>
      <c r="V9" s="2">
        <v>0.39500000000000002</v>
      </c>
      <c r="W9" s="2">
        <v>0.40839999999999999</v>
      </c>
      <c r="X9" s="2">
        <v>0.42159999999999997</v>
      </c>
      <c r="Y9" s="2">
        <f>(X9-D9)/5</f>
        <v>6.3539999999999999E-2</v>
      </c>
      <c r="Z9" s="2">
        <f>(Y9*0.15)/(8.8*0.005)</f>
        <v>0.21661363636363634</v>
      </c>
    </row>
    <row r="10" spans="1:27" x14ac:dyDescent="0.25">
      <c r="A10" s="8"/>
      <c r="B10" s="5" t="s">
        <v>6</v>
      </c>
      <c r="C10" s="2">
        <v>0.5</v>
      </c>
      <c r="D10" s="2">
        <v>7.7799999999999994E-2</v>
      </c>
      <c r="E10" s="2">
        <v>9.9299999999999999E-2</v>
      </c>
      <c r="F10" s="2">
        <v>0.1201</v>
      </c>
      <c r="G10" s="2">
        <v>0.12790000000000001</v>
      </c>
      <c r="H10" s="2">
        <v>0.1502</v>
      </c>
      <c r="I10" s="2">
        <v>0.1699</v>
      </c>
      <c r="J10" s="2">
        <v>0.18629999999999999</v>
      </c>
      <c r="K10" s="2">
        <v>0.20699999999999999</v>
      </c>
      <c r="L10" s="2">
        <v>0.22819999999999999</v>
      </c>
      <c r="M10" s="2">
        <v>0.2495</v>
      </c>
      <c r="N10" s="2">
        <v>0.27600000000000002</v>
      </c>
      <c r="O10" s="2">
        <v>0.28999999999999998</v>
      </c>
      <c r="P10" s="2">
        <v>0.29880000000000001</v>
      </c>
      <c r="Q10" s="2">
        <v>0.315</v>
      </c>
      <c r="R10" s="2">
        <v>0.32979999999999998</v>
      </c>
      <c r="S10" s="2">
        <v>0.34289999999999998</v>
      </c>
      <c r="T10" s="2">
        <v>0.35470000000000002</v>
      </c>
      <c r="U10" s="2">
        <v>0.36530000000000001</v>
      </c>
      <c r="V10" s="2">
        <v>0.37680000000000002</v>
      </c>
      <c r="W10" s="2">
        <v>0.38900000000000001</v>
      </c>
      <c r="X10" s="2">
        <v>0.4032</v>
      </c>
      <c r="Y10" s="2">
        <f t="shared" ref="Y10:Y16" si="3">(X10-D10)/5</f>
        <v>6.5079999999999999E-2</v>
      </c>
      <c r="Z10" s="2">
        <f t="shared" ref="Z10:Z16" si="4">(Y10*0.15)/(8.8*0.005)</f>
        <v>0.22186363636363635</v>
      </c>
    </row>
    <row r="11" spans="1:27" x14ac:dyDescent="0.25">
      <c r="A11" s="8"/>
      <c r="B11" s="5" t="s">
        <v>7</v>
      </c>
      <c r="C11" s="2">
        <v>1</v>
      </c>
      <c r="D11" s="2">
        <v>7.9600000000000004E-2</v>
      </c>
      <c r="E11" s="2">
        <v>9.5000000000000001E-2</v>
      </c>
      <c r="F11" s="2">
        <v>0.11</v>
      </c>
      <c r="G11" s="2">
        <v>0.12509999999999999</v>
      </c>
      <c r="H11" s="2">
        <v>0.13980000000000001</v>
      </c>
      <c r="I11" s="2">
        <v>0.154</v>
      </c>
      <c r="J11" s="2">
        <v>0.16839999999999999</v>
      </c>
      <c r="K11" s="2">
        <v>0.18260000000000001</v>
      </c>
      <c r="L11" s="2">
        <v>0.1966</v>
      </c>
      <c r="M11" s="2">
        <v>0.2102</v>
      </c>
      <c r="N11" s="2">
        <v>0.22359999999999999</v>
      </c>
      <c r="O11" s="2">
        <v>0.23710000000000001</v>
      </c>
      <c r="P11" s="2">
        <v>0.25019999999999998</v>
      </c>
      <c r="Q11" s="2">
        <v>0.26319999999999999</v>
      </c>
      <c r="R11" s="2">
        <v>0.27600000000000002</v>
      </c>
      <c r="S11" s="2">
        <v>0.28849999999999998</v>
      </c>
      <c r="T11" s="2">
        <v>0.30080000000000001</v>
      </c>
      <c r="U11" s="2">
        <v>0.31309999999999999</v>
      </c>
      <c r="V11" s="2">
        <v>0.32519999999999999</v>
      </c>
      <c r="W11" s="2">
        <v>0.33700000000000002</v>
      </c>
      <c r="X11" s="2">
        <v>0.34860000000000002</v>
      </c>
      <c r="Y11" s="2">
        <f t="shared" si="3"/>
        <v>5.3800000000000001E-2</v>
      </c>
      <c r="Z11" s="2">
        <f t="shared" si="4"/>
        <v>0.18340909090909088</v>
      </c>
    </row>
    <row r="12" spans="1:27" x14ac:dyDescent="0.25">
      <c r="A12" s="8"/>
      <c r="B12" s="5" t="s">
        <v>13</v>
      </c>
      <c r="C12" s="2">
        <v>2</v>
      </c>
      <c r="D12" s="2">
        <v>9.0399999999999994E-2</v>
      </c>
      <c r="E12" s="2">
        <v>0.107</v>
      </c>
      <c r="F12" s="2">
        <v>0.1222</v>
      </c>
      <c r="G12" s="2">
        <v>0.13639999999999999</v>
      </c>
      <c r="H12" s="2">
        <v>0.1492</v>
      </c>
      <c r="I12" s="2">
        <v>0.16400000000000001</v>
      </c>
      <c r="J12" s="2">
        <v>0.1787</v>
      </c>
      <c r="K12" s="2">
        <v>0.1933</v>
      </c>
      <c r="L12" s="2">
        <v>0.2079</v>
      </c>
      <c r="M12" s="2">
        <v>0.2225</v>
      </c>
      <c r="N12" s="2">
        <v>0.23710000000000001</v>
      </c>
      <c r="O12" s="2">
        <v>0.2515</v>
      </c>
      <c r="P12" s="2">
        <v>0.2656</v>
      </c>
      <c r="Q12" s="2">
        <v>0.27929999999999999</v>
      </c>
      <c r="R12" s="2">
        <v>0.29289999999999999</v>
      </c>
      <c r="S12" s="2">
        <v>0.30630000000000002</v>
      </c>
      <c r="T12" s="2">
        <v>0.31950000000000001</v>
      </c>
      <c r="U12" s="2">
        <v>0.33329999999999999</v>
      </c>
      <c r="V12" s="2">
        <v>0.34560000000000002</v>
      </c>
      <c r="W12" s="2">
        <v>0.35880000000000001</v>
      </c>
      <c r="X12" s="2">
        <v>0.37140000000000001</v>
      </c>
      <c r="Y12" s="2">
        <f t="shared" si="3"/>
        <v>5.6200000000000007E-2</v>
      </c>
      <c r="Z12" s="2">
        <f t="shared" si="4"/>
        <v>0.19159090909090906</v>
      </c>
    </row>
    <row r="13" spans="1:27" x14ac:dyDescent="0.25">
      <c r="A13" s="8"/>
      <c r="B13" s="5" t="s">
        <v>14</v>
      </c>
      <c r="C13" s="2">
        <v>3</v>
      </c>
      <c r="D13" s="2">
        <v>7.85E-2</v>
      </c>
      <c r="E13" s="2">
        <v>9.2399999999999996E-2</v>
      </c>
      <c r="F13" s="2">
        <v>0.10630000000000001</v>
      </c>
      <c r="G13" s="2">
        <v>0.1205</v>
      </c>
      <c r="H13" s="2">
        <v>0.13469999999999999</v>
      </c>
      <c r="I13" s="2">
        <v>0.14860000000000001</v>
      </c>
      <c r="J13" s="2">
        <v>0.1623</v>
      </c>
      <c r="K13" s="2">
        <v>0.17610000000000001</v>
      </c>
      <c r="L13" s="2">
        <v>0.18940000000000001</v>
      </c>
      <c r="M13" s="2">
        <v>0.2029</v>
      </c>
      <c r="N13" s="2">
        <v>0.2157</v>
      </c>
      <c r="O13" s="2">
        <v>0.2286</v>
      </c>
      <c r="P13" s="2">
        <v>0.2414</v>
      </c>
      <c r="Q13" s="2">
        <v>0.25419999999999998</v>
      </c>
      <c r="R13" s="2">
        <v>0.26640000000000003</v>
      </c>
      <c r="S13" s="2">
        <v>0.27879999999999999</v>
      </c>
      <c r="T13" s="2">
        <v>0.29099999999999998</v>
      </c>
      <c r="U13" s="2">
        <v>0.30320000000000003</v>
      </c>
      <c r="V13" s="2">
        <v>0.3155</v>
      </c>
      <c r="W13" s="2">
        <v>0.32650000000000001</v>
      </c>
      <c r="X13" s="2">
        <v>0.33810000000000001</v>
      </c>
      <c r="Y13" s="2">
        <f t="shared" si="3"/>
        <v>5.1920000000000001E-2</v>
      </c>
      <c r="Z13" s="2">
        <f t="shared" si="4"/>
        <v>0.17699999999999999</v>
      </c>
    </row>
    <row r="14" spans="1:27" x14ac:dyDescent="0.25">
      <c r="A14" s="8"/>
      <c r="B14" s="5" t="s">
        <v>15</v>
      </c>
      <c r="C14" s="2">
        <v>4</v>
      </c>
      <c r="D14" s="2">
        <v>7.3599999999999999E-2</v>
      </c>
      <c r="E14" s="2">
        <v>8.6300000000000002E-2</v>
      </c>
      <c r="F14" s="2">
        <v>9.8199999999999996E-2</v>
      </c>
      <c r="G14" s="2">
        <v>0.1104</v>
      </c>
      <c r="H14" s="2">
        <v>0.122</v>
      </c>
      <c r="I14" s="2">
        <v>0.1343</v>
      </c>
      <c r="J14" s="2">
        <v>0.14580000000000001</v>
      </c>
      <c r="K14" s="2">
        <v>0.157</v>
      </c>
      <c r="L14" s="2">
        <v>0.1686</v>
      </c>
      <c r="M14" s="2">
        <v>0.17979999999999999</v>
      </c>
      <c r="N14" s="2">
        <v>0.19109999999999999</v>
      </c>
      <c r="O14" s="2">
        <v>0.20219999999999999</v>
      </c>
      <c r="P14" s="2">
        <v>0.21310000000000001</v>
      </c>
      <c r="Q14" s="2">
        <v>0.224</v>
      </c>
      <c r="R14" s="2">
        <v>0.23469999999999999</v>
      </c>
      <c r="S14" s="2">
        <v>0.24540000000000001</v>
      </c>
      <c r="T14" s="2">
        <v>0.25580000000000003</v>
      </c>
      <c r="U14" s="2">
        <v>0.26619999999999999</v>
      </c>
      <c r="V14" s="2">
        <v>0.27650000000000002</v>
      </c>
      <c r="W14" s="2">
        <v>0.2868</v>
      </c>
      <c r="X14" s="2">
        <v>0.29680000000000001</v>
      </c>
      <c r="Y14" s="2">
        <f t="shared" si="3"/>
        <v>4.4639999999999999E-2</v>
      </c>
      <c r="Z14" s="2">
        <f t="shared" si="4"/>
        <v>0.15218181818181817</v>
      </c>
    </row>
    <row r="15" spans="1:27" x14ac:dyDescent="0.25">
      <c r="A15" s="8"/>
      <c r="B15" s="5" t="s">
        <v>16</v>
      </c>
      <c r="C15" s="2">
        <v>5</v>
      </c>
      <c r="D15" s="2">
        <v>7.7299999999999994E-2</v>
      </c>
      <c r="E15" s="2">
        <v>9.3299999999999994E-2</v>
      </c>
      <c r="F15" s="2">
        <v>0.10780000000000001</v>
      </c>
      <c r="G15" s="2">
        <v>0.1225</v>
      </c>
      <c r="H15" s="2">
        <v>0.1366</v>
      </c>
      <c r="I15" s="2">
        <v>0.15090000000000001</v>
      </c>
      <c r="J15" s="2">
        <v>0.16450000000000001</v>
      </c>
      <c r="K15" s="2">
        <v>0.1784</v>
      </c>
      <c r="L15" s="2">
        <v>0.19209999999999999</v>
      </c>
      <c r="M15" s="2">
        <v>0.2051</v>
      </c>
      <c r="N15" s="2">
        <v>0.21820000000000001</v>
      </c>
      <c r="O15" s="2">
        <v>0.23089999999999999</v>
      </c>
      <c r="P15" s="2">
        <v>0.24349999999999999</v>
      </c>
      <c r="Q15" s="2">
        <v>0.25580000000000003</v>
      </c>
      <c r="R15" s="2">
        <v>0.26819999999999999</v>
      </c>
      <c r="S15" s="2">
        <v>0.2802</v>
      </c>
      <c r="T15" s="2">
        <v>0.29199999999999998</v>
      </c>
      <c r="U15" s="2">
        <v>0.30359999999999998</v>
      </c>
      <c r="V15" s="2">
        <v>0.31540000000000001</v>
      </c>
      <c r="W15" s="2">
        <v>0.32700000000000001</v>
      </c>
      <c r="X15" s="2">
        <v>0.33829999999999999</v>
      </c>
      <c r="Y15" s="2">
        <f t="shared" si="3"/>
        <v>5.2200000000000003E-2</v>
      </c>
      <c r="Z15" s="2">
        <f t="shared" si="4"/>
        <v>0.17795454545454545</v>
      </c>
    </row>
    <row r="16" spans="1:27" x14ac:dyDescent="0.25">
      <c r="A16" s="8"/>
      <c r="B16" s="5" t="s">
        <v>17</v>
      </c>
      <c r="C16" s="2">
        <v>6</v>
      </c>
      <c r="D16" s="2">
        <v>0.1011</v>
      </c>
      <c r="E16" s="2">
        <v>0.1205</v>
      </c>
      <c r="F16" s="2">
        <v>0.13800000000000001</v>
      </c>
      <c r="G16" s="2">
        <v>0.15379999999999999</v>
      </c>
      <c r="H16" s="2">
        <v>0.16950000000000001</v>
      </c>
      <c r="I16" s="2">
        <v>0.1852</v>
      </c>
      <c r="J16" s="2">
        <v>0.2011</v>
      </c>
      <c r="K16" s="2">
        <v>0.21659999999999999</v>
      </c>
      <c r="L16" s="2">
        <v>0.23200000000000001</v>
      </c>
      <c r="M16" s="2">
        <v>0.24779999999999999</v>
      </c>
      <c r="N16" s="2">
        <v>0.26340000000000002</v>
      </c>
      <c r="O16" s="2">
        <v>0.27879999999999999</v>
      </c>
      <c r="P16" s="2">
        <v>0.29430000000000001</v>
      </c>
      <c r="Q16" s="2">
        <v>0.30890000000000001</v>
      </c>
      <c r="R16" s="2">
        <v>0.3236</v>
      </c>
      <c r="S16" s="2">
        <v>0.33829999999999999</v>
      </c>
      <c r="T16" s="2">
        <v>0.35239999999999999</v>
      </c>
      <c r="U16" s="2">
        <v>0.36649999999999999</v>
      </c>
      <c r="V16" s="2">
        <v>0.38040000000000002</v>
      </c>
      <c r="W16" s="2">
        <v>0.39410000000000001</v>
      </c>
      <c r="X16" s="2">
        <v>0.4078</v>
      </c>
      <c r="Y16" s="2">
        <f t="shared" si="3"/>
        <v>6.1339999999999992E-2</v>
      </c>
      <c r="Z16" s="2">
        <f t="shared" si="4"/>
        <v>0.20911363636363633</v>
      </c>
    </row>
    <row r="18" spans="1:26" x14ac:dyDescent="0.25">
      <c r="A18" s="8" t="s">
        <v>1</v>
      </c>
      <c r="B18" s="4"/>
      <c r="C18" s="2" t="s">
        <v>8</v>
      </c>
      <c r="D18" s="2">
        <v>0</v>
      </c>
      <c r="E18" s="2">
        <f>D18+15</f>
        <v>15</v>
      </c>
      <c r="F18" s="2">
        <f t="shared" ref="F18:W18" si="5">E18+15</f>
        <v>30</v>
      </c>
      <c r="G18" s="2">
        <f t="shared" si="5"/>
        <v>45</v>
      </c>
      <c r="H18" s="2">
        <f t="shared" si="5"/>
        <v>60</v>
      </c>
      <c r="I18" s="2">
        <f t="shared" si="5"/>
        <v>75</v>
      </c>
      <c r="J18" s="2">
        <f t="shared" si="5"/>
        <v>90</v>
      </c>
      <c r="K18" s="2">
        <f t="shared" si="5"/>
        <v>105</v>
      </c>
      <c r="L18" s="2">
        <f t="shared" si="5"/>
        <v>120</v>
      </c>
      <c r="M18" s="2">
        <f t="shared" si="5"/>
        <v>135</v>
      </c>
      <c r="N18" s="2">
        <f t="shared" si="5"/>
        <v>150</v>
      </c>
      <c r="O18" s="2">
        <f t="shared" si="5"/>
        <v>165</v>
      </c>
      <c r="P18" s="2">
        <f t="shared" si="5"/>
        <v>180</v>
      </c>
      <c r="Q18" s="2">
        <f t="shared" si="5"/>
        <v>195</v>
      </c>
      <c r="R18" s="2">
        <f t="shared" si="5"/>
        <v>210</v>
      </c>
      <c r="S18" s="2">
        <f t="shared" si="5"/>
        <v>225</v>
      </c>
      <c r="T18" s="2">
        <f t="shared" si="5"/>
        <v>240</v>
      </c>
      <c r="U18" s="2">
        <f t="shared" si="5"/>
        <v>255</v>
      </c>
      <c r="V18" s="2">
        <f>U18+15</f>
        <v>270</v>
      </c>
      <c r="W18" s="2">
        <f t="shared" si="5"/>
        <v>285</v>
      </c>
      <c r="X18" s="2">
        <f>W18+15</f>
        <v>300</v>
      </c>
      <c r="Y18" s="3" t="s">
        <v>9</v>
      </c>
      <c r="Z18" s="3" t="s">
        <v>10</v>
      </c>
    </row>
    <row r="19" spans="1:26" x14ac:dyDescent="0.25">
      <c r="A19" s="8"/>
      <c r="B19" s="5" t="s">
        <v>12</v>
      </c>
      <c r="C19" s="2">
        <v>0</v>
      </c>
      <c r="D19" s="2">
        <v>8.43E-2</v>
      </c>
      <c r="E19" s="2">
        <v>0.1003</v>
      </c>
      <c r="F19" s="2">
        <v>0.11899999999999999</v>
      </c>
      <c r="G19" s="2">
        <v>0.13619999999999999</v>
      </c>
      <c r="H19" s="2">
        <v>0.1522</v>
      </c>
      <c r="I19" s="2">
        <v>0.1681</v>
      </c>
      <c r="J19" s="2">
        <v>0.18410000000000001</v>
      </c>
      <c r="K19" s="2">
        <v>0.20039999999999999</v>
      </c>
      <c r="L19" s="2">
        <v>0.216</v>
      </c>
      <c r="M19" s="2">
        <v>0.23200000000000001</v>
      </c>
      <c r="N19" s="2">
        <v>0.2475</v>
      </c>
      <c r="O19" s="2">
        <v>0.26290000000000002</v>
      </c>
      <c r="P19" s="2">
        <v>0.2782</v>
      </c>
      <c r="Q19" s="2">
        <v>0.29330000000000001</v>
      </c>
      <c r="R19" s="2">
        <v>0.308</v>
      </c>
      <c r="S19" s="2">
        <v>0.32240000000000002</v>
      </c>
      <c r="T19" s="2">
        <v>0.33679999999999999</v>
      </c>
      <c r="U19" s="2">
        <v>0.35089999999999999</v>
      </c>
      <c r="V19" s="2">
        <v>0.36459999999999998</v>
      </c>
      <c r="W19" s="2">
        <v>0.3785</v>
      </c>
      <c r="X19" s="2">
        <v>0.39190000000000003</v>
      </c>
      <c r="Y19" s="2">
        <f>(X19-D19)/5</f>
        <v>6.1520000000000005E-2</v>
      </c>
      <c r="Z19" s="2">
        <f>(Y19*0.15)/(8.8*0.005)</f>
        <v>0.20972727272727271</v>
      </c>
    </row>
    <row r="20" spans="1:26" x14ac:dyDescent="0.25">
      <c r="A20" s="8"/>
      <c r="B20" s="5" t="s">
        <v>6</v>
      </c>
      <c r="C20" s="2">
        <v>0.5</v>
      </c>
      <c r="D20" s="2">
        <v>7.4200000000000002E-2</v>
      </c>
      <c r="E20" s="2">
        <v>8.5999999999999993E-2</v>
      </c>
      <c r="F20" s="2">
        <v>0.1003</v>
      </c>
      <c r="G20" s="2">
        <v>0.114</v>
      </c>
      <c r="H20" s="2">
        <v>0.12759999999999999</v>
      </c>
      <c r="I20" s="2">
        <v>0.1399</v>
      </c>
      <c r="J20" s="2">
        <v>0.15329999999999999</v>
      </c>
      <c r="K20" s="2">
        <v>0.16719999999999999</v>
      </c>
      <c r="L20" s="2">
        <v>0.18160000000000001</v>
      </c>
      <c r="M20" s="2">
        <v>0.1958</v>
      </c>
      <c r="N20" s="2">
        <v>0.2099</v>
      </c>
      <c r="O20" s="2">
        <v>0.22320000000000001</v>
      </c>
      <c r="P20" s="2">
        <v>0.23630000000000001</v>
      </c>
      <c r="Q20" s="2">
        <v>0.24829999999999999</v>
      </c>
      <c r="R20" s="2">
        <v>0.26029999999999998</v>
      </c>
      <c r="S20" s="2">
        <v>0.27179999999999999</v>
      </c>
      <c r="T20" s="2">
        <v>0.28289999999999998</v>
      </c>
      <c r="U20" s="2">
        <v>0.29360000000000003</v>
      </c>
      <c r="V20" s="2">
        <v>0.30409999999999998</v>
      </c>
      <c r="W20" s="2">
        <v>0.3145</v>
      </c>
      <c r="X20" s="2">
        <v>0.3246</v>
      </c>
      <c r="Y20" s="2">
        <f t="shared" ref="Y20:Y24" si="6">(X20-D20)/5</f>
        <v>5.008E-2</v>
      </c>
      <c r="Z20" s="2">
        <f t="shared" ref="Z20:Z26" si="7">(Y20*0.15)/(8.8*0.005)</f>
        <v>0.1707272727272727</v>
      </c>
    </row>
    <row r="21" spans="1:26" x14ac:dyDescent="0.25">
      <c r="A21" s="8"/>
      <c r="B21" s="5" t="s">
        <v>7</v>
      </c>
      <c r="C21" s="2">
        <v>1</v>
      </c>
      <c r="D21" s="2">
        <v>0.08</v>
      </c>
      <c r="E21" s="2">
        <v>9.6199999999999994E-2</v>
      </c>
      <c r="F21" s="2">
        <v>0.1115</v>
      </c>
      <c r="G21" s="2">
        <v>0.12659999999999999</v>
      </c>
      <c r="H21" s="2">
        <v>0.14119999999999999</v>
      </c>
      <c r="I21" s="2">
        <v>0.1555</v>
      </c>
      <c r="J21" s="2">
        <v>0.16980000000000001</v>
      </c>
      <c r="K21" s="2">
        <v>0.18390000000000001</v>
      </c>
      <c r="L21" s="2">
        <v>0.19789999999999999</v>
      </c>
      <c r="M21" s="2">
        <v>0.2117</v>
      </c>
      <c r="N21" s="2">
        <v>0.22520000000000001</v>
      </c>
      <c r="O21" s="2">
        <v>0.23880000000000001</v>
      </c>
      <c r="P21" s="2">
        <v>0.252</v>
      </c>
      <c r="Q21" s="2">
        <v>0.26519999999999999</v>
      </c>
      <c r="R21" s="2">
        <v>0.2782</v>
      </c>
      <c r="S21" s="2">
        <v>0.29099999999999998</v>
      </c>
      <c r="T21" s="2">
        <v>0.3034</v>
      </c>
      <c r="U21" s="2">
        <v>0.31580000000000003</v>
      </c>
      <c r="V21" s="2">
        <v>0.32790000000000002</v>
      </c>
      <c r="W21" s="2">
        <v>0.33979999999999999</v>
      </c>
      <c r="X21" s="2">
        <v>0.3518</v>
      </c>
      <c r="Y21" s="2">
        <f t="shared" si="6"/>
        <v>5.4359999999999999E-2</v>
      </c>
      <c r="Z21" s="2">
        <f t="shared" si="7"/>
        <v>0.1853181818181818</v>
      </c>
    </row>
    <row r="22" spans="1:26" x14ac:dyDescent="0.25">
      <c r="A22" s="8"/>
      <c r="B22" s="5" t="s">
        <v>13</v>
      </c>
      <c r="C22" s="2">
        <v>2</v>
      </c>
      <c r="D22" s="2">
        <v>8.5699999999999998E-2</v>
      </c>
      <c r="E22" s="2">
        <v>0.1016</v>
      </c>
      <c r="F22" s="2">
        <v>0.1177</v>
      </c>
      <c r="G22" s="2">
        <v>0.13250000000000001</v>
      </c>
      <c r="H22" s="2">
        <v>0.1484</v>
      </c>
      <c r="I22" s="2">
        <v>0.16289999999999999</v>
      </c>
      <c r="J22" s="2">
        <v>0.1764</v>
      </c>
      <c r="K22" s="2">
        <v>0.1908</v>
      </c>
      <c r="L22" s="2">
        <v>0.2051</v>
      </c>
      <c r="M22" s="2">
        <v>0.21920000000000001</v>
      </c>
      <c r="N22" s="2">
        <v>0.2329</v>
      </c>
      <c r="O22" s="2">
        <v>0.24660000000000001</v>
      </c>
      <c r="P22" s="2">
        <v>0.26019999999999999</v>
      </c>
      <c r="Q22" s="2">
        <v>0.27339999999999998</v>
      </c>
      <c r="R22" s="2">
        <v>0.28620000000000001</v>
      </c>
      <c r="S22" s="2">
        <v>0.29909999999999998</v>
      </c>
      <c r="T22" s="2">
        <v>0.31169999999999998</v>
      </c>
      <c r="U22" s="2">
        <v>0.32450000000000001</v>
      </c>
      <c r="V22" s="2">
        <v>0.33689999999999998</v>
      </c>
      <c r="W22" s="2">
        <v>0.34889999999999999</v>
      </c>
      <c r="X22" s="2">
        <v>0.36099999999999999</v>
      </c>
      <c r="Y22" s="2">
        <f t="shared" si="6"/>
        <v>5.5059999999999998E-2</v>
      </c>
      <c r="Z22" s="2">
        <f t="shared" si="7"/>
        <v>0.1877045454545454</v>
      </c>
    </row>
    <row r="23" spans="1:26" x14ac:dyDescent="0.25">
      <c r="A23" s="8"/>
      <c r="B23" s="5" t="s">
        <v>14</v>
      </c>
      <c r="C23" s="2">
        <v>3</v>
      </c>
      <c r="D23" s="2">
        <v>7.7299999999999994E-2</v>
      </c>
      <c r="E23" s="2">
        <v>9.1899999999999996E-2</v>
      </c>
      <c r="F23" s="2">
        <v>0.10489999999999999</v>
      </c>
      <c r="G23" s="2">
        <v>0.11849999999999999</v>
      </c>
      <c r="H23" s="2">
        <v>0.13200000000000001</v>
      </c>
      <c r="I23" s="2">
        <v>0.14530000000000001</v>
      </c>
      <c r="J23" s="2">
        <v>0.15859999999999999</v>
      </c>
      <c r="K23" s="2">
        <v>0.17169999999999999</v>
      </c>
      <c r="L23" s="2">
        <v>0.18459999999999999</v>
      </c>
      <c r="M23" s="2">
        <v>0.1976</v>
      </c>
      <c r="N23" s="2">
        <v>0.20979999999999999</v>
      </c>
      <c r="O23" s="2">
        <v>0.22239999999999999</v>
      </c>
      <c r="P23" s="2">
        <v>0.23480000000000001</v>
      </c>
      <c r="Q23" s="2">
        <v>0.24679999999999999</v>
      </c>
      <c r="R23" s="2">
        <v>0.25869999999999999</v>
      </c>
      <c r="S23" s="2">
        <v>0.27060000000000001</v>
      </c>
      <c r="T23" s="2">
        <v>0.28199999999999997</v>
      </c>
      <c r="U23" s="2">
        <v>0.29370000000000002</v>
      </c>
      <c r="V23" s="2">
        <v>0.3049</v>
      </c>
      <c r="W23" s="2">
        <v>0.316</v>
      </c>
      <c r="X23" s="2">
        <v>0.32700000000000001</v>
      </c>
      <c r="Y23" s="2">
        <f t="shared" si="6"/>
        <v>4.9940000000000005E-2</v>
      </c>
      <c r="Z23" s="2">
        <f t="shared" si="7"/>
        <v>0.17024999999999998</v>
      </c>
    </row>
    <row r="24" spans="1:26" x14ac:dyDescent="0.25">
      <c r="A24" s="8"/>
      <c r="B24" s="5" t="s">
        <v>15</v>
      </c>
      <c r="C24" s="2">
        <v>4</v>
      </c>
      <c r="D24" s="2">
        <v>7.3200000000000001E-2</v>
      </c>
      <c r="E24" s="2">
        <v>8.6599999999999996E-2</v>
      </c>
      <c r="F24" s="2">
        <v>9.8000000000000004E-2</v>
      </c>
      <c r="G24" s="2">
        <v>0.109</v>
      </c>
      <c r="H24" s="2">
        <v>0.1201</v>
      </c>
      <c r="I24" s="2">
        <v>0.13139999999999999</v>
      </c>
      <c r="J24" s="2">
        <v>0.1426</v>
      </c>
      <c r="K24" s="2">
        <v>0.15359999999999999</v>
      </c>
      <c r="L24" s="2">
        <v>0.1648</v>
      </c>
      <c r="M24" s="2">
        <v>0.17549999999999999</v>
      </c>
      <c r="N24" s="2">
        <v>0.1862</v>
      </c>
      <c r="O24" s="2">
        <v>0.19689999999999999</v>
      </c>
      <c r="P24" s="2">
        <v>0.20760000000000001</v>
      </c>
      <c r="Q24" s="2">
        <v>0.21840000000000001</v>
      </c>
      <c r="R24" s="2">
        <v>0.2283</v>
      </c>
      <c r="S24" s="2">
        <v>0.2387</v>
      </c>
      <c r="T24" s="2">
        <v>0.24890000000000001</v>
      </c>
      <c r="U24" s="2">
        <v>0.25900000000000001</v>
      </c>
      <c r="V24" s="2">
        <v>0.26900000000000002</v>
      </c>
      <c r="W24" s="2">
        <v>0.27939999999999998</v>
      </c>
      <c r="X24" s="2">
        <v>0.28949999999999998</v>
      </c>
      <c r="Y24" s="2">
        <f t="shared" si="6"/>
        <v>4.326E-2</v>
      </c>
      <c r="Z24" s="2">
        <f t="shared" si="7"/>
        <v>0.14747727272727271</v>
      </c>
    </row>
    <row r="25" spans="1:26" x14ac:dyDescent="0.25">
      <c r="A25" s="8"/>
      <c r="B25" s="5" t="s">
        <v>16</v>
      </c>
      <c r="C25" s="2">
        <v>5</v>
      </c>
      <c r="D25" s="2">
        <v>7.9100000000000004E-2</v>
      </c>
      <c r="E25" s="2">
        <v>9.5200000000000007E-2</v>
      </c>
      <c r="F25" s="2">
        <v>0.1104</v>
      </c>
      <c r="G25" s="2">
        <v>0.12529999999999999</v>
      </c>
      <c r="H25" s="2">
        <v>0.14030000000000001</v>
      </c>
      <c r="I25" s="2">
        <v>0.1552</v>
      </c>
      <c r="J25" s="2">
        <v>0.16969999999999999</v>
      </c>
      <c r="K25" s="2">
        <v>0.184</v>
      </c>
      <c r="L25" s="2">
        <v>0.1981</v>
      </c>
      <c r="M25" s="2">
        <v>0.21210000000000001</v>
      </c>
      <c r="N25" s="2">
        <v>0.2263</v>
      </c>
      <c r="O25" s="2">
        <v>0.23930000000000001</v>
      </c>
      <c r="P25" s="2">
        <v>0.25269999999999998</v>
      </c>
      <c r="Q25" s="2">
        <v>0.26600000000000001</v>
      </c>
      <c r="R25" s="2">
        <v>0.27879999999999999</v>
      </c>
      <c r="S25" s="2">
        <v>0.29149999999999998</v>
      </c>
      <c r="T25" s="2">
        <v>0.30430000000000001</v>
      </c>
      <c r="U25" s="2">
        <v>0.31669999999999998</v>
      </c>
      <c r="V25" s="2">
        <v>0.32919999999999999</v>
      </c>
      <c r="W25" s="2">
        <v>0.34129999999999999</v>
      </c>
      <c r="X25" s="2">
        <v>0.35320000000000001</v>
      </c>
      <c r="Y25" s="2">
        <f>(X34-D34)/5</f>
        <v>4.8020000000000007E-2</v>
      </c>
      <c r="Z25" s="2">
        <f t="shared" si="7"/>
        <v>0.16370454545454546</v>
      </c>
    </row>
    <row r="26" spans="1:26" x14ac:dyDescent="0.25">
      <c r="A26" s="8"/>
      <c r="B26" s="5" t="s">
        <v>17</v>
      </c>
      <c r="C26" s="2">
        <v>6</v>
      </c>
      <c r="D26" s="2">
        <v>9.1399999999999995E-2</v>
      </c>
      <c r="E26" s="2">
        <v>0.1084</v>
      </c>
      <c r="F26" s="2">
        <v>0.12559999999999999</v>
      </c>
      <c r="G26" s="2">
        <v>0.1424</v>
      </c>
      <c r="H26" s="2">
        <v>0.15859999999999999</v>
      </c>
      <c r="I26" s="2">
        <v>0.17460000000000001</v>
      </c>
      <c r="J26" s="2">
        <v>0.19020000000000001</v>
      </c>
      <c r="K26" s="2">
        <v>0.20530000000000001</v>
      </c>
      <c r="L26" s="2">
        <v>0.2203</v>
      </c>
      <c r="M26" s="2">
        <v>0.2356</v>
      </c>
      <c r="N26" s="2">
        <v>0.25030000000000002</v>
      </c>
      <c r="O26" s="2">
        <v>0.26479999999999998</v>
      </c>
      <c r="P26" s="2">
        <v>0.27910000000000001</v>
      </c>
      <c r="Q26" s="2">
        <v>0.29310000000000003</v>
      </c>
      <c r="R26" s="2">
        <v>0.30709999999999998</v>
      </c>
      <c r="S26" s="2">
        <v>0.32069999999999999</v>
      </c>
      <c r="T26" s="2">
        <v>0.3342</v>
      </c>
      <c r="U26" s="2">
        <v>0.34739999999999999</v>
      </c>
      <c r="V26" s="2">
        <v>0.36009999999999998</v>
      </c>
      <c r="W26" s="2">
        <v>0.373</v>
      </c>
      <c r="X26" s="2">
        <v>0.3856</v>
      </c>
      <c r="Y26" s="2">
        <f>(X44-D44)/5</f>
        <v>5.4820000000000001E-2</v>
      </c>
      <c r="Z26" s="2">
        <f t="shared" si="7"/>
        <v>0.1868863636363636</v>
      </c>
    </row>
    <row r="28" spans="1:26" x14ac:dyDescent="0.25">
      <c r="A28" s="8" t="s">
        <v>2</v>
      </c>
      <c r="B28" s="4"/>
      <c r="C28" s="2" t="s">
        <v>8</v>
      </c>
      <c r="D28" s="2">
        <v>0</v>
      </c>
      <c r="E28" s="2">
        <f>D28+15</f>
        <v>15</v>
      </c>
      <c r="F28" s="2">
        <f t="shared" ref="F28:W28" si="8">E28+15</f>
        <v>30</v>
      </c>
      <c r="G28" s="2">
        <f t="shared" si="8"/>
        <v>45</v>
      </c>
      <c r="H28" s="2">
        <f t="shared" si="8"/>
        <v>60</v>
      </c>
      <c r="I28" s="2">
        <f t="shared" si="8"/>
        <v>75</v>
      </c>
      <c r="J28" s="2">
        <f t="shared" si="8"/>
        <v>90</v>
      </c>
      <c r="K28" s="2">
        <f t="shared" si="8"/>
        <v>105</v>
      </c>
      <c r="L28" s="2">
        <f t="shared" si="8"/>
        <v>120</v>
      </c>
      <c r="M28" s="2">
        <f t="shared" si="8"/>
        <v>135</v>
      </c>
      <c r="N28" s="2">
        <f t="shared" si="8"/>
        <v>150</v>
      </c>
      <c r="O28" s="2">
        <f t="shared" si="8"/>
        <v>165</v>
      </c>
      <c r="P28" s="2">
        <f t="shared" si="8"/>
        <v>180</v>
      </c>
      <c r="Q28" s="2">
        <f t="shared" si="8"/>
        <v>195</v>
      </c>
      <c r="R28" s="2">
        <f t="shared" si="8"/>
        <v>210</v>
      </c>
      <c r="S28" s="2">
        <f t="shared" si="8"/>
        <v>225</v>
      </c>
      <c r="T28" s="2">
        <f t="shared" si="8"/>
        <v>240</v>
      </c>
      <c r="U28" s="2">
        <f t="shared" si="8"/>
        <v>255</v>
      </c>
      <c r="V28" s="2">
        <f>U28+15</f>
        <v>270</v>
      </c>
      <c r="W28" s="2">
        <f t="shared" si="8"/>
        <v>285</v>
      </c>
      <c r="X28" s="2">
        <f>W28+15</f>
        <v>300</v>
      </c>
      <c r="Y28" s="3" t="s">
        <v>9</v>
      </c>
      <c r="Z28" s="3" t="s">
        <v>10</v>
      </c>
    </row>
    <row r="29" spans="1:26" x14ac:dyDescent="0.25">
      <c r="A29" s="8"/>
      <c r="B29" s="5" t="s">
        <v>12</v>
      </c>
      <c r="C29" s="2">
        <v>0</v>
      </c>
      <c r="D29" s="2">
        <v>8.1199999999999994E-2</v>
      </c>
      <c r="E29" s="2">
        <v>8.9599999999999999E-2</v>
      </c>
      <c r="F29" s="2">
        <v>0.1164</v>
      </c>
      <c r="G29" s="2">
        <v>0.13139999999999999</v>
      </c>
      <c r="H29" s="2">
        <v>0.15279999999999999</v>
      </c>
      <c r="I29" s="2">
        <v>0.16750000000000001</v>
      </c>
      <c r="J29" s="2">
        <v>0.18390000000000001</v>
      </c>
      <c r="K29" s="2">
        <v>0.2014</v>
      </c>
      <c r="L29" s="2">
        <v>0.2205</v>
      </c>
      <c r="M29" s="2">
        <v>0.2392</v>
      </c>
      <c r="N29" s="2">
        <v>0.25590000000000002</v>
      </c>
      <c r="O29" s="2">
        <v>0.2742</v>
      </c>
      <c r="P29" s="2">
        <v>0.29110000000000003</v>
      </c>
      <c r="Q29" s="2">
        <v>0.30859999999999999</v>
      </c>
      <c r="R29" s="2">
        <v>0.32479999999999998</v>
      </c>
      <c r="S29" s="2">
        <v>0.34089999999999998</v>
      </c>
      <c r="T29" s="2">
        <v>0.35659999999999997</v>
      </c>
      <c r="U29" s="2">
        <v>0.37219999999999998</v>
      </c>
      <c r="V29" s="2">
        <v>0.38740000000000002</v>
      </c>
      <c r="W29" s="2">
        <v>0.40200000000000002</v>
      </c>
      <c r="X29" s="2">
        <v>0.41660000000000003</v>
      </c>
      <c r="Y29" s="2">
        <f>(X29-D29)/5</f>
        <v>6.7080000000000001E-2</v>
      </c>
      <c r="Z29" s="2">
        <f>(Y29*0.15)/(8.8*0.005)</f>
        <v>0.22868181818181815</v>
      </c>
    </row>
    <row r="30" spans="1:26" x14ac:dyDescent="0.25">
      <c r="A30" s="8"/>
      <c r="B30" s="5" t="s">
        <v>6</v>
      </c>
      <c r="C30" s="2">
        <v>0.5</v>
      </c>
      <c r="D30" s="2">
        <v>8.6099999999999996E-2</v>
      </c>
      <c r="E30" s="2">
        <v>0.1013</v>
      </c>
      <c r="F30" s="2">
        <v>0.11260000000000001</v>
      </c>
      <c r="G30" s="2">
        <v>0.1226</v>
      </c>
      <c r="H30" s="2">
        <v>0.13739999999999999</v>
      </c>
      <c r="I30" s="2">
        <v>0.1525</v>
      </c>
      <c r="J30" s="2">
        <v>0.16969999999999999</v>
      </c>
      <c r="K30" s="2">
        <v>0.18759999999999999</v>
      </c>
      <c r="L30" s="2">
        <v>0.20610000000000001</v>
      </c>
      <c r="M30" s="2">
        <v>0.22370000000000001</v>
      </c>
      <c r="N30" s="2">
        <v>0.24110000000000001</v>
      </c>
      <c r="O30" s="2">
        <v>0.25719999999999998</v>
      </c>
      <c r="P30" s="2">
        <v>0.27250000000000002</v>
      </c>
      <c r="Q30" s="2">
        <v>0.28710000000000002</v>
      </c>
      <c r="R30" s="2">
        <v>0.30109999999999998</v>
      </c>
      <c r="S30" s="2">
        <v>0.31480000000000002</v>
      </c>
      <c r="T30" s="2">
        <v>0.3281</v>
      </c>
      <c r="U30" s="2">
        <v>0.3412</v>
      </c>
      <c r="V30" s="2">
        <v>0.35410000000000003</v>
      </c>
      <c r="W30" s="2">
        <v>0.36680000000000001</v>
      </c>
      <c r="X30" s="2">
        <v>0.37969999999999998</v>
      </c>
      <c r="Y30" s="2">
        <f t="shared" ref="Y30:Y36" si="9">(X30-D30)/5</f>
        <v>5.8719999999999994E-2</v>
      </c>
      <c r="Z30" s="2">
        <f t="shared" ref="Z30:Z36" si="10">(Y30*0.15)/(8.8*0.005)</f>
        <v>0.20018181818181813</v>
      </c>
    </row>
    <row r="31" spans="1:26" x14ac:dyDescent="0.25">
      <c r="A31" s="8"/>
      <c r="B31" s="5" t="s">
        <v>7</v>
      </c>
      <c r="C31" s="2">
        <v>1</v>
      </c>
      <c r="D31" s="2">
        <v>8.2000000000000003E-2</v>
      </c>
      <c r="E31" s="2">
        <v>9.7500000000000003E-2</v>
      </c>
      <c r="F31" s="2">
        <v>0.11269999999999999</v>
      </c>
      <c r="G31" s="2">
        <v>0.128</v>
      </c>
      <c r="H31" s="2">
        <v>0.1424</v>
      </c>
      <c r="I31" s="2">
        <v>0.15679999999999999</v>
      </c>
      <c r="J31" s="2">
        <v>0.1711</v>
      </c>
      <c r="K31" s="2">
        <v>0.18529999999999999</v>
      </c>
      <c r="L31" s="2">
        <v>0.1993</v>
      </c>
      <c r="M31" s="2">
        <v>0.21279999999999999</v>
      </c>
      <c r="N31" s="2">
        <v>0.2263</v>
      </c>
      <c r="O31" s="2">
        <v>0.2397</v>
      </c>
      <c r="P31" s="2">
        <v>0.25280000000000002</v>
      </c>
      <c r="Q31" s="2">
        <v>0.26590000000000003</v>
      </c>
      <c r="R31" s="2">
        <v>0.2787</v>
      </c>
      <c r="S31" s="2">
        <v>0.2913</v>
      </c>
      <c r="T31" s="2">
        <v>0.30349999999999999</v>
      </c>
      <c r="U31" s="2">
        <v>0.31580000000000003</v>
      </c>
      <c r="V31" s="2">
        <v>0.32779999999999998</v>
      </c>
      <c r="W31" s="2">
        <v>0.33939999999999998</v>
      </c>
      <c r="X31" s="2">
        <v>0.35110000000000002</v>
      </c>
      <c r="Y31" s="2">
        <f t="shared" si="9"/>
        <v>5.382E-2</v>
      </c>
      <c r="Z31" s="2">
        <f t="shared" si="10"/>
        <v>0.18347727272727271</v>
      </c>
    </row>
    <row r="32" spans="1:26" x14ac:dyDescent="0.25">
      <c r="A32" s="8"/>
      <c r="B32" s="5" t="s">
        <v>13</v>
      </c>
      <c r="C32" s="2">
        <v>2</v>
      </c>
      <c r="D32" s="2">
        <v>8.5999999999999993E-2</v>
      </c>
      <c r="E32" s="2">
        <v>0.1031</v>
      </c>
      <c r="F32" s="2">
        <v>0.1186</v>
      </c>
      <c r="G32" s="2">
        <v>0.13439999999999999</v>
      </c>
      <c r="H32" s="2">
        <v>0.14990000000000001</v>
      </c>
      <c r="I32" s="2">
        <v>0.16539999999999999</v>
      </c>
      <c r="J32" s="2">
        <v>0.18060000000000001</v>
      </c>
      <c r="K32" s="2">
        <v>0.1956</v>
      </c>
      <c r="L32" s="2">
        <v>0.2109</v>
      </c>
      <c r="M32" s="2">
        <v>0.2248</v>
      </c>
      <c r="N32" s="2">
        <v>0.23910000000000001</v>
      </c>
      <c r="O32" s="2">
        <v>0.25359999999999999</v>
      </c>
      <c r="P32" s="2">
        <v>0.26740000000000003</v>
      </c>
      <c r="Q32" s="2">
        <v>0.28089999999999998</v>
      </c>
      <c r="R32" s="2">
        <v>0.2944</v>
      </c>
      <c r="S32" s="2">
        <v>0.30769999999999997</v>
      </c>
      <c r="T32" s="2">
        <v>0.32090000000000002</v>
      </c>
      <c r="U32" s="2">
        <v>0.33400000000000002</v>
      </c>
      <c r="V32" s="2">
        <v>0.3468</v>
      </c>
      <c r="W32" s="2">
        <v>0.3599</v>
      </c>
      <c r="X32" s="2">
        <v>0.37180000000000002</v>
      </c>
      <c r="Y32" s="2">
        <f t="shared" si="9"/>
        <v>5.7160000000000009E-2</v>
      </c>
      <c r="Z32" s="2">
        <f t="shared" si="10"/>
        <v>0.19486363636363638</v>
      </c>
    </row>
    <row r="33" spans="1:26" x14ac:dyDescent="0.25">
      <c r="A33" s="8"/>
      <c r="B33" s="5" t="s">
        <v>14</v>
      </c>
      <c r="C33" s="2">
        <v>3</v>
      </c>
      <c r="D33" s="2">
        <v>7.7200000000000005E-2</v>
      </c>
      <c r="E33" s="2">
        <v>9.0700000000000003E-2</v>
      </c>
      <c r="F33" s="2">
        <v>0.1038</v>
      </c>
      <c r="G33" s="2">
        <v>0.1172</v>
      </c>
      <c r="H33" s="2">
        <v>0.13039999999999999</v>
      </c>
      <c r="I33" s="2">
        <v>0.14319999999999999</v>
      </c>
      <c r="J33" s="2">
        <v>0.156</v>
      </c>
      <c r="K33" s="2">
        <v>0.1686</v>
      </c>
      <c r="L33" s="2">
        <v>0.1812</v>
      </c>
      <c r="M33" s="2">
        <v>0.19350000000000001</v>
      </c>
      <c r="N33" s="2">
        <v>0.20599999999999999</v>
      </c>
      <c r="O33" s="2">
        <v>0.2177</v>
      </c>
      <c r="P33" s="2">
        <v>0.22969999999999999</v>
      </c>
      <c r="Q33" s="2">
        <v>0.24160000000000001</v>
      </c>
      <c r="R33" s="2">
        <v>0.25290000000000001</v>
      </c>
      <c r="S33" s="2">
        <v>0.2646</v>
      </c>
      <c r="T33" s="2">
        <v>0.27560000000000001</v>
      </c>
      <c r="U33" s="2">
        <v>0.2868</v>
      </c>
      <c r="V33" s="2">
        <v>0.29809999999999998</v>
      </c>
      <c r="W33" s="2">
        <v>0.30880000000000002</v>
      </c>
      <c r="X33" s="2">
        <v>0.31969999999999998</v>
      </c>
      <c r="Y33" s="2">
        <f t="shared" si="9"/>
        <v>4.8500000000000001E-2</v>
      </c>
      <c r="Z33" s="2">
        <f t="shared" si="10"/>
        <v>0.16534090909090907</v>
      </c>
    </row>
    <row r="34" spans="1:26" x14ac:dyDescent="0.25">
      <c r="A34" s="8"/>
      <c r="B34" s="5" t="s">
        <v>15</v>
      </c>
      <c r="C34" s="2">
        <v>4</v>
      </c>
      <c r="D34" s="2">
        <v>7.9799999999999996E-2</v>
      </c>
      <c r="E34" s="2">
        <v>9.3299999999999994E-2</v>
      </c>
      <c r="F34" s="2">
        <v>0.1066</v>
      </c>
      <c r="G34" s="2">
        <v>0.11940000000000001</v>
      </c>
      <c r="H34" s="2">
        <v>0.13159999999999999</v>
      </c>
      <c r="I34" s="2">
        <v>0.14460000000000001</v>
      </c>
      <c r="J34" s="2">
        <v>0.157</v>
      </c>
      <c r="K34" s="2">
        <v>0.16919999999999999</v>
      </c>
      <c r="L34" s="2">
        <v>0.18129999999999999</v>
      </c>
      <c r="M34" s="2">
        <v>0.19339999999999999</v>
      </c>
      <c r="N34" s="2">
        <v>0.20610000000000001</v>
      </c>
      <c r="O34" s="2">
        <v>0.21779999999999999</v>
      </c>
      <c r="P34" s="2">
        <v>0.22950000000000001</v>
      </c>
      <c r="Q34" s="2">
        <v>0.24129999999999999</v>
      </c>
      <c r="R34" s="2">
        <v>0.25319999999999998</v>
      </c>
      <c r="S34" s="2">
        <v>0.26440000000000002</v>
      </c>
      <c r="T34" s="2">
        <v>0.2757</v>
      </c>
      <c r="U34" s="2">
        <v>0.28699999999999998</v>
      </c>
      <c r="V34" s="2">
        <v>0.29799999999999999</v>
      </c>
      <c r="W34" s="2">
        <v>0.30909999999999999</v>
      </c>
      <c r="X34" s="2">
        <v>0.31990000000000002</v>
      </c>
      <c r="Y34" s="2">
        <f t="shared" si="9"/>
        <v>4.8020000000000007E-2</v>
      </c>
      <c r="Z34" s="2">
        <f t="shared" si="10"/>
        <v>0.16370454545454546</v>
      </c>
    </row>
    <row r="35" spans="1:26" x14ac:dyDescent="0.25">
      <c r="A35" s="8"/>
      <c r="B35" s="5" t="s">
        <v>16</v>
      </c>
      <c r="C35" s="2">
        <v>5</v>
      </c>
      <c r="D35" s="2">
        <v>7.9799999999999996E-2</v>
      </c>
      <c r="E35" s="2">
        <v>9.8000000000000004E-2</v>
      </c>
      <c r="F35" s="2">
        <v>0.11310000000000001</v>
      </c>
      <c r="G35" s="2">
        <v>0.12909999999999999</v>
      </c>
      <c r="H35" s="2">
        <v>0.14430000000000001</v>
      </c>
      <c r="I35" s="2">
        <v>0.15939999999999999</v>
      </c>
      <c r="J35" s="2">
        <v>0.17430000000000001</v>
      </c>
      <c r="K35" s="2">
        <v>0.1893</v>
      </c>
      <c r="L35" s="2">
        <v>0.2036</v>
      </c>
      <c r="M35" s="2">
        <v>0.21779999999999999</v>
      </c>
      <c r="N35" s="2">
        <v>0.23200000000000001</v>
      </c>
      <c r="O35" s="2">
        <v>0.24560000000000001</v>
      </c>
      <c r="P35" s="2">
        <v>0.25979999999999998</v>
      </c>
      <c r="Q35" s="2">
        <v>0.27289999999999998</v>
      </c>
      <c r="R35" s="2">
        <v>0.28610000000000002</v>
      </c>
      <c r="S35" s="2">
        <v>0.29909999999999998</v>
      </c>
      <c r="T35" s="2">
        <v>0.31219999999999998</v>
      </c>
      <c r="U35" s="2">
        <v>0.32500000000000001</v>
      </c>
      <c r="V35" s="2">
        <v>0.3377</v>
      </c>
      <c r="W35" s="2">
        <v>0.35010000000000002</v>
      </c>
      <c r="X35" s="2">
        <v>0.36230000000000001</v>
      </c>
      <c r="Y35" s="2">
        <f t="shared" si="9"/>
        <v>5.6500000000000009E-2</v>
      </c>
      <c r="Z35" s="2">
        <f t="shared" si="10"/>
        <v>0.19261363636363638</v>
      </c>
    </row>
    <row r="36" spans="1:26" x14ac:dyDescent="0.25">
      <c r="A36" s="8"/>
      <c r="B36" s="5" t="s">
        <v>17</v>
      </c>
      <c r="C36" s="2">
        <v>6</v>
      </c>
      <c r="D36" s="2">
        <v>9.1600000000000001E-2</v>
      </c>
      <c r="E36" s="2">
        <v>0.107</v>
      </c>
      <c r="F36" s="2">
        <v>0.1227</v>
      </c>
      <c r="G36" s="2">
        <v>0.13789999999999999</v>
      </c>
      <c r="H36" s="2">
        <v>0.15279999999999999</v>
      </c>
      <c r="I36" s="2">
        <v>0.16750000000000001</v>
      </c>
      <c r="J36" s="2">
        <v>0.18179999999999999</v>
      </c>
      <c r="K36" s="2">
        <v>0.19600000000000001</v>
      </c>
      <c r="L36" s="2">
        <v>0.2104</v>
      </c>
      <c r="M36" s="2">
        <v>0.22450000000000001</v>
      </c>
      <c r="N36" s="2">
        <v>0.2387</v>
      </c>
      <c r="O36" s="2">
        <v>0.25269999999999998</v>
      </c>
      <c r="P36" s="2">
        <v>0.26640000000000003</v>
      </c>
      <c r="Q36" s="2">
        <v>0.28000000000000003</v>
      </c>
      <c r="R36" s="2">
        <v>0.29330000000000001</v>
      </c>
      <c r="S36" s="2">
        <v>0.30659999999999998</v>
      </c>
      <c r="T36" s="2">
        <v>0.3196</v>
      </c>
      <c r="U36" s="2">
        <v>0.3327</v>
      </c>
      <c r="V36" s="2">
        <v>0.3453</v>
      </c>
      <c r="W36" s="2">
        <v>0.35780000000000001</v>
      </c>
      <c r="X36" s="2">
        <v>0.37</v>
      </c>
      <c r="Y36" s="2">
        <f t="shared" si="9"/>
        <v>5.5679999999999993E-2</v>
      </c>
      <c r="Z36" s="2">
        <f t="shared" si="10"/>
        <v>0.18981818181818177</v>
      </c>
    </row>
    <row r="38" spans="1:26" x14ac:dyDescent="0.25">
      <c r="A38" s="8" t="s">
        <v>3</v>
      </c>
      <c r="B38" s="4"/>
      <c r="C38" s="2" t="s">
        <v>8</v>
      </c>
      <c r="D38" s="2">
        <v>0</v>
      </c>
      <c r="E38" s="2">
        <f>D38+15</f>
        <v>15</v>
      </c>
      <c r="F38" s="2">
        <f t="shared" ref="F38:W38" si="11">E38+15</f>
        <v>30</v>
      </c>
      <c r="G38" s="2">
        <f t="shared" si="11"/>
        <v>45</v>
      </c>
      <c r="H38" s="2">
        <f t="shared" si="11"/>
        <v>60</v>
      </c>
      <c r="I38" s="2">
        <f t="shared" si="11"/>
        <v>75</v>
      </c>
      <c r="J38" s="2">
        <f t="shared" si="11"/>
        <v>90</v>
      </c>
      <c r="K38" s="2">
        <f t="shared" si="11"/>
        <v>105</v>
      </c>
      <c r="L38" s="2">
        <f t="shared" si="11"/>
        <v>120</v>
      </c>
      <c r="M38" s="2">
        <f t="shared" si="11"/>
        <v>135</v>
      </c>
      <c r="N38" s="2">
        <f t="shared" si="11"/>
        <v>150</v>
      </c>
      <c r="O38" s="2">
        <f t="shared" si="11"/>
        <v>165</v>
      </c>
      <c r="P38" s="2">
        <f t="shared" si="11"/>
        <v>180</v>
      </c>
      <c r="Q38" s="2">
        <f t="shared" si="11"/>
        <v>195</v>
      </c>
      <c r="R38" s="2">
        <f t="shared" si="11"/>
        <v>210</v>
      </c>
      <c r="S38" s="2">
        <f t="shared" si="11"/>
        <v>225</v>
      </c>
      <c r="T38" s="2">
        <f t="shared" si="11"/>
        <v>240</v>
      </c>
      <c r="U38" s="2">
        <f t="shared" si="11"/>
        <v>255</v>
      </c>
      <c r="V38" s="2">
        <f>U38+15</f>
        <v>270</v>
      </c>
      <c r="W38" s="2">
        <f t="shared" si="11"/>
        <v>285</v>
      </c>
      <c r="X38" s="2">
        <f>W38+15</f>
        <v>300</v>
      </c>
      <c r="Y38" s="3" t="s">
        <v>9</v>
      </c>
      <c r="Z38" s="3" t="s">
        <v>10</v>
      </c>
    </row>
    <row r="39" spans="1:26" x14ac:dyDescent="0.25">
      <c r="A39" s="8"/>
      <c r="B39" s="5" t="s">
        <v>12</v>
      </c>
      <c r="C39" s="2">
        <v>0</v>
      </c>
      <c r="D39" s="2">
        <v>7.0699999999999999E-2</v>
      </c>
      <c r="E39" s="2">
        <v>8.3000000000000004E-2</v>
      </c>
      <c r="F39" s="2">
        <v>9.7299999999999998E-2</v>
      </c>
      <c r="G39" s="2">
        <v>0.1134</v>
      </c>
      <c r="H39" s="2">
        <v>0.13120000000000001</v>
      </c>
      <c r="I39" s="2">
        <v>0.1537</v>
      </c>
      <c r="J39" s="2">
        <v>0.17399999999999999</v>
      </c>
      <c r="K39" s="2">
        <v>0.19309999999999999</v>
      </c>
      <c r="L39" s="2">
        <v>0.20710000000000001</v>
      </c>
      <c r="M39" s="2">
        <v>0.21959999999999999</v>
      </c>
      <c r="N39" s="2">
        <v>0.23139999999999999</v>
      </c>
      <c r="O39" s="2">
        <v>0.24440000000000001</v>
      </c>
      <c r="P39" s="2">
        <v>0.2576</v>
      </c>
      <c r="Q39" s="2">
        <v>0.27200000000000002</v>
      </c>
      <c r="R39" s="2">
        <v>0.28649999999999998</v>
      </c>
      <c r="S39" s="2">
        <v>0.30170000000000002</v>
      </c>
      <c r="T39" s="2">
        <v>0.3165</v>
      </c>
      <c r="U39" s="2">
        <v>0.33110000000000001</v>
      </c>
      <c r="V39" s="2">
        <v>0.3453</v>
      </c>
      <c r="W39" s="2">
        <v>0.35870000000000002</v>
      </c>
      <c r="X39" s="2">
        <v>0.37180000000000002</v>
      </c>
      <c r="Y39" s="2">
        <f>(X39-D39)/5</f>
        <v>6.022000000000001E-2</v>
      </c>
      <c r="Z39" s="2">
        <f>(Y39*0.15)/(8.8*0.005)</f>
        <v>0.20529545454545456</v>
      </c>
    </row>
    <row r="40" spans="1:26" x14ac:dyDescent="0.25">
      <c r="A40" s="8"/>
      <c r="B40" s="5" t="s">
        <v>6</v>
      </c>
      <c r="C40" s="2">
        <v>0.5</v>
      </c>
      <c r="D40" s="2">
        <v>0.109</v>
      </c>
      <c r="E40" s="2">
        <v>0.12859999999999999</v>
      </c>
      <c r="F40" s="2">
        <v>0.14799999999999999</v>
      </c>
      <c r="G40" s="2">
        <v>0.16789999999999999</v>
      </c>
      <c r="H40" s="2">
        <v>0.18740000000000001</v>
      </c>
      <c r="I40" s="2">
        <v>0.20610000000000001</v>
      </c>
      <c r="J40" s="2">
        <v>0.22500000000000001</v>
      </c>
      <c r="K40" s="2">
        <v>0.24349999999999999</v>
      </c>
      <c r="L40" s="2">
        <v>0.26200000000000001</v>
      </c>
      <c r="M40" s="2">
        <v>0.28100000000000003</v>
      </c>
      <c r="N40" s="2">
        <v>0.29880000000000001</v>
      </c>
      <c r="O40" s="2">
        <v>0.31669999999999998</v>
      </c>
      <c r="P40" s="2">
        <v>0.33389999999999997</v>
      </c>
      <c r="Q40" s="2">
        <v>0.35060000000000002</v>
      </c>
      <c r="R40" s="2">
        <v>0.36680000000000001</v>
      </c>
      <c r="S40" s="2">
        <v>0.38269999999999998</v>
      </c>
      <c r="T40" s="2">
        <v>0.39750000000000002</v>
      </c>
      <c r="U40" s="2">
        <v>0.41210000000000002</v>
      </c>
      <c r="V40" s="2">
        <v>0.42649999999999999</v>
      </c>
      <c r="W40" s="2">
        <v>0.44030000000000002</v>
      </c>
      <c r="X40" s="2">
        <v>0.45400000000000001</v>
      </c>
      <c r="Y40" s="2">
        <f t="shared" ref="Y40:Y46" si="12">(X40-D40)/5</f>
        <v>6.9000000000000006E-2</v>
      </c>
      <c r="Z40" s="2">
        <f t="shared" ref="Z40:Z46" si="13">(Y40*0.15)/(8.8*0.005)</f>
        <v>0.2352272727272727</v>
      </c>
    </row>
    <row r="41" spans="1:26" x14ac:dyDescent="0.25">
      <c r="A41" s="8"/>
      <c r="B41" s="5" t="s">
        <v>7</v>
      </c>
      <c r="C41" s="2">
        <v>1</v>
      </c>
      <c r="D41" s="2">
        <v>8.8499999999999995E-2</v>
      </c>
      <c r="E41" s="2">
        <v>0.1047</v>
      </c>
      <c r="F41" s="2">
        <v>0.12</v>
      </c>
      <c r="G41" s="2">
        <v>0.13450000000000001</v>
      </c>
      <c r="H41" s="2">
        <v>0.14879999999999999</v>
      </c>
      <c r="I41" s="2">
        <v>0.16289999999999999</v>
      </c>
      <c r="J41" s="2">
        <v>0.17699999999999999</v>
      </c>
      <c r="K41" s="2">
        <v>0.19089999999999999</v>
      </c>
      <c r="L41" s="2">
        <v>0.20480000000000001</v>
      </c>
      <c r="M41" s="2">
        <v>0.2185</v>
      </c>
      <c r="N41" s="2">
        <v>0.23200000000000001</v>
      </c>
      <c r="O41" s="2">
        <v>0.24540000000000001</v>
      </c>
      <c r="P41" s="2">
        <v>0.25840000000000002</v>
      </c>
      <c r="Q41" s="2">
        <v>0.27179999999999999</v>
      </c>
      <c r="R41" s="2">
        <v>0.2848</v>
      </c>
      <c r="S41" s="2">
        <v>0.29749999999999999</v>
      </c>
      <c r="T41" s="2">
        <v>0.3105</v>
      </c>
      <c r="U41" s="2">
        <v>0.3226</v>
      </c>
      <c r="V41" s="2">
        <v>0.33460000000000001</v>
      </c>
      <c r="W41" s="2">
        <v>0.34649999999999997</v>
      </c>
      <c r="X41" s="2">
        <v>0.35849999999999999</v>
      </c>
      <c r="Y41" s="2">
        <f t="shared" si="12"/>
        <v>5.4000000000000006E-2</v>
      </c>
      <c r="Z41" s="2">
        <f t="shared" si="13"/>
        <v>0.18409090909090911</v>
      </c>
    </row>
    <row r="42" spans="1:26" x14ac:dyDescent="0.25">
      <c r="A42" s="8"/>
      <c r="B42" s="5" t="s">
        <v>13</v>
      </c>
      <c r="C42" s="2">
        <v>2</v>
      </c>
      <c r="D42" s="2">
        <v>8.3799999999999999E-2</v>
      </c>
      <c r="E42" s="2">
        <v>0.1</v>
      </c>
      <c r="F42" s="2">
        <v>0.11609999999999999</v>
      </c>
      <c r="G42" s="2">
        <v>0.13150000000000001</v>
      </c>
      <c r="H42" s="2">
        <v>0.14699999999999999</v>
      </c>
      <c r="I42" s="2">
        <v>0.16220000000000001</v>
      </c>
      <c r="J42" s="2">
        <v>0.17760000000000001</v>
      </c>
      <c r="K42" s="2">
        <v>0.193</v>
      </c>
      <c r="L42" s="2">
        <v>0.2072</v>
      </c>
      <c r="M42" s="2">
        <v>0.2218</v>
      </c>
      <c r="N42" s="2">
        <v>0.23549999999999999</v>
      </c>
      <c r="O42" s="2">
        <v>0.24940000000000001</v>
      </c>
      <c r="P42" s="2">
        <v>0.26300000000000001</v>
      </c>
      <c r="Q42" s="2">
        <v>0.27650000000000002</v>
      </c>
      <c r="R42" s="2">
        <v>0.2898</v>
      </c>
      <c r="S42" s="2">
        <v>0.30280000000000001</v>
      </c>
      <c r="T42" s="2">
        <v>0.31559999999999999</v>
      </c>
      <c r="U42" s="2">
        <v>0.32840000000000003</v>
      </c>
      <c r="V42" s="2">
        <v>0.3407</v>
      </c>
      <c r="W42" s="2">
        <v>0.35299999999999998</v>
      </c>
      <c r="X42" s="2">
        <v>0.36530000000000001</v>
      </c>
      <c r="Y42" s="2">
        <f t="shared" si="12"/>
        <v>5.6300000000000003E-2</v>
      </c>
      <c r="Z42" s="2">
        <f t="shared" si="13"/>
        <v>0.19193181818181815</v>
      </c>
    </row>
    <row r="43" spans="1:26" x14ac:dyDescent="0.25">
      <c r="A43" s="8"/>
      <c r="B43" s="5" t="s">
        <v>14</v>
      </c>
      <c r="C43" s="2">
        <v>3</v>
      </c>
      <c r="D43" s="2">
        <v>7.6700000000000004E-2</v>
      </c>
      <c r="E43" s="2">
        <v>9.0300000000000005E-2</v>
      </c>
      <c r="F43" s="2">
        <v>0.10340000000000001</v>
      </c>
      <c r="G43" s="2">
        <v>0.1164</v>
      </c>
      <c r="H43" s="2">
        <v>0.1295</v>
      </c>
      <c r="I43" s="2">
        <v>0.14230000000000001</v>
      </c>
      <c r="J43" s="2">
        <v>0.1552</v>
      </c>
      <c r="K43" s="2">
        <v>0.1678</v>
      </c>
      <c r="L43" s="2">
        <v>0.18060000000000001</v>
      </c>
      <c r="M43" s="2">
        <v>0.1933</v>
      </c>
      <c r="N43" s="2">
        <v>0.20549999999999999</v>
      </c>
      <c r="O43" s="2">
        <v>0.2175</v>
      </c>
      <c r="P43" s="2">
        <v>0.22900000000000001</v>
      </c>
      <c r="Q43" s="2">
        <v>0.24049999999999999</v>
      </c>
      <c r="R43" s="2">
        <v>0.25190000000000001</v>
      </c>
      <c r="S43" s="2">
        <v>0.2631</v>
      </c>
      <c r="T43" s="2">
        <v>0.27439999999999998</v>
      </c>
      <c r="U43" s="2">
        <v>0.28549999999999998</v>
      </c>
      <c r="V43" s="2">
        <v>0.29649999999999999</v>
      </c>
      <c r="W43" s="2">
        <v>0.30730000000000002</v>
      </c>
      <c r="X43" s="2">
        <v>0.318</v>
      </c>
      <c r="Y43" s="2">
        <f t="shared" si="12"/>
        <v>4.8260000000000004E-2</v>
      </c>
      <c r="Z43" s="2">
        <f t="shared" si="13"/>
        <v>0.16452272727272726</v>
      </c>
    </row>
    <row r="44" spans="1:26" x14ac:dyDescent="0.25">
      <c r="A44" s="8"/>
      <c r="B44" s="5" t="s">
        <v>15</v>
      </c>
      <c r="C44" s="2">
        <v>4</v>
      </c>
      <c r="D44" s="2">
        <v>8.3900000000000002E-2</v>
      </c>
      <c r="E44" s="2">
        <v>0.1</v>
      </c>
      <c r="F44" s="2">
        <v>0.11459999999999999</v>
      </c>
      <c r="G44" s="2">
        <v>0.1293</v>
      </c>
      <c r="H44" s="2">
        <v>0.14399999999999999</v>
      </c>
      <c r="I44" s="2">
        <v>0.1588</v>
      </c>
      <c r="J44" s="2">
        <v>0.17319999999999999</v>
      </c>
      <c r="K44" s="2">
        <v>0.1875</v>
      </c>
      <c r="L44" s="2">
        <v>0.2016</v>
      </c>
      <c r="M44" s="2">
        <v>0.21560000000000001</v>
      </c>
      <c r="N44" s="2">
        <v>0.22939999999999999</v>
      </c>
      <c r="O44" s="2">
        <v>0.2432</v>
      </c>
      <c r="P44" s="2">
        <v>0.25659999999999999</v>
      </c>
      <c r="Q44" s="2">
        <v>0.26979999999999998</v>
      </c>
      <c r="R44" s="2">
        <v>0.28289999999999998</v>
      </c>
      <c r="S44" s="2">
        <v>0.29570000000000002</v>
      </c>
      <c r="T44" s="2">
        <v>0.3085</v>
      </c>
      <c r="U44" s="2">
        <v>0.3211</v>
      </c>
      <c r="V44" s="2">
        <v>0.33350000000000002</v>
      </c>
      <c r="W44" s="2">
        <v>0.34589999999999999</v>
      </c>
      <c r="X44" s="2">
        <v>0.35799999999999998</v>
      </c>
      <c r="Y44" s="2">
        <f t="shared" si="12"/>
        <v>5.4820000000000001E-2</v>
      </c>
      <c r="Z44" s="2">
        <f t="shared" si="13"/>
        <v>0.1868863636363636</v>
      </c>
    </row>
    <row r="45" spans="1:26" x14ac:dyDescent="0.25">
      <c r="A45" s="8"/>
      <c r="B45" s="5" t="s">
        <v>16</v>
      </c>
      <c r="C45" s="2">
        <v>5</v>
      </c>
      <c r="D45" s="2">
        <v>8.9800000000000005E-2</v>
      </c>
      <c r="E45" s="2">
        <v>0.1056</v>
      </c>
      <c r="F45" s="2">
        <v>0.1201</v>
      </c>
      <c r="G45" s="2">
        <v>0.13500000000000001</v>
      </c>
      <c r="H45" s="2">
        <v>0.14949999999999999</v>
      </c>
      <c r="I45" s="2">
        <v>0.1641</v>
      </c>
      <c r="J45" s="2">
        <v>0.17829999999999999</v>
      </c>
      <c r="K45" s="2">
        <v>0.19259999999999999</v>
      </c>
      <c r="L45" s="2">
        <v>0.20630000000000001</v>
      </c>
      <c r="M45" s="2">
        <v>0.22009999999999999</v>
      </c>
      <c r="N45" s="2">
        <v>0.2336</v>
      </c>
      <c r="O45" s="2">
        <v>0.2467</v>
      </c>
      <c r="P45" s="2">
        <v>0.25990000000000002</v>
      </c>
      <c r="Q45" s="2">
        <v>0.27300000000000002</v>
      </c>
      <c r="R45" s="2">
        <v>0.2858</v>
      </c>
      <c r="S45" s="2">
        <v>0.29859999999999998</v>
      </c>
      <c r="T45" s="2">
        <v>0.3115</v>
      </c>
      <c r="U45" s="2">
        <v>0.32379999999999998</v>
      </c>
      <c r="V45" s="2">
        <v>0.3362</v>
      </c>
      <c r="W45" s="2">
        <v>0.34849999999999998</v>
      </c>
      <c r="X45" s="2">
        <v>0.36049999999999999</v>
      </c>
      <c r="Y45" s="2">
        <f t="shared" si="12"/>
        <v>5.4140000000000001E-2</v>
      </c>
      <c r="Z45" s="2">
        <f t="shared" si="13"/>
        <v>0.1845681818181818</v>
      </c>
    </row>
    <row r="46" spans="1:26" x14ac:dyDescent="0.25">
      <c r="A46" s="8"/>
      <c r="B46" s="5" t="s">
        <v>17</v>
      </c>
      <c r="C46" s="2">
        <v>6</v>
      </c>
      <c r="D46" s="2">
        <v>9.2499999999999999E-2</v>
      </c>
      <c r="E46" s="2">
        <v>0.10979999999999999</v>
      </c>
      <c r="F46" s="2">
        <v>0.1263</v>
      </c>
      <c r="G46" s="2">
        <v>0.1424</v>
      </c>
      <c r="H46" s="2">
        <v>0.1583</v>
      </c>
      <c r="I46" s="2">
        <v>0.1736</v>
      </c>
      <c r="J46" s="2">
        <v>0.189</v>
      </c>
      <c r="K46" s="2">
        <v>0.2041</v>
      </c>
      <c r="L46" s="2">
        <v>0.219</v>
      </c>
      <c r="M46" s="2">
        <v>0.23380000000000001</v>
      </c>
      <c r="N46" s="2">
        <v>0.248</v>
      </c>
      <c r="O46" s="2">
        <v>0.26279999999999998</v>
      </c>
      <c r="P46" s="2">
        <v>0.27689999999999998</v>
      </c>
      <c r="Q46" s="2">
        <v>0.29110000000000003</v>
      </c>
      <c r="R46" s="2">
        <v>0.30520000000000003</v>
      </c>
      <c r="S46" s="2">
        <v>0.31909999999999999</v>
      </c>
      <c r="T46" s="2">
        <v>0.33250000000000002</v>
      </c>
      <c r="U46" s="2">
        <v>0.3463</v>
      </c>
      <c r="V46" s="2">
        <v>0.35949999999999999</v>
      </c>
      <c r="W46" s="2">
        <v>0.37259999999999999</v>
      </c>
      <c r="X46" s="2">
        <v>0.38529999999999998</v>
      </c>
      <c r="Y46" s="2">
        <f t="shared" si="12"/>
        <v>5.8559999999999987E-2</v>
      </c>
      <c r="Z46" s="2">
        <f t="shared" si="13"/>
        <v>0.19963636363636358</v>
      </c>
    </row>
    <row r="48" spans="1:26" x14ac:dyDescent="0.25">
      <c r="A48" s="8" t="s">
        <v>4</v>
      </c>
      <c r="B48" s="4"/>
      <c r="C48" s="2" t="s">
        <v>8</v>
      </c>
      <c r="D48" s="2">
        <v>0</v>
      </c>
      <c r="E48" s="2">
        <f>D48+15</f>
        <v>15</v>
      </c>
      <c r="F48" s="2">
        <f t="shared" ref="F48:U48" si="14">E48+15</f>
        <v>30</v>
      </c>
      <c r="G48" s="2">
        <f t="shared" si="14"/>
        <v>45</v>
      </c>
      <c r="H48" s="2">
        <f t="shared" si="14"/>
        <v>60</v>
      </c>
      <c r="I48" s="2">
        <f t="shared" si="14"/>
        <v>75</v>
      </c>
      <c r="J48" s="2">
        <f t="shared" si="14"/>
        <v>90</v>
      </c>
      <c r="K48" s="2">
        <f t="shared" si="14"/>
        <v>105</v>
      </c>
      <c r="L48" s="2">
        <f t="shared" si="14"/>
        <v>120</v>
      </c>
      <c r="M48" s="2">
        <f t="shared" si="14"/>
        <v>135</v>
      </c>
      <c r="N48" s="2">
        <f t="shared" si="14"/>
        <v>150</v>
      </c>
      <c r="O48" s="2">
        <f t="shared" si="14"/>
        <v>165</v>
      </c>
      <c r="P48" s="2">
        <f t="shared" si="14"/>
        <v>180</v>
      </c>
      <c r="Q48" s="2">
        <f t="shared" si="14"/>
        <v>195</v>
      </c>
      <c r="R48" s="2">
        <f t="shared" si="14"/>
        <v>210</v>
      </c>
      <c r="S48" s="2">
        <f t="shared" si="14"/>
        <v>225</v>
      </c>
      <c r="T48" s="2">
        <f t="shared" si="14"/>
        <v>240</v>
      </c>
      <c r="U48" s="2">
        <f t="shared" si="14"/>
        <v>255</v>
      </c>
      <c r="V48" s="2">
        <f>U48+15</f>
        <v>270</v>
      </c>
      <c r="W48" s="2">
        <f t="shared" ref="W48" si="15">V48+15</f>
        <v>285</v>
      </c>
      <c r="X48" s="2">
        <f>W48+15</f>
        <v>300</v>
      </c>
      <c r="Y48" s="3" t="s">
        <v>9</v>
      </c>
      <c r="Z48" s="3" t="s">
        <v>10</v>
      </c>
    </row>
    <row r="49" spans="1:26" x14ac:dyDescent="0.25">
      <c r="A49" s="8"/>
      <c r="B49" s="5" t="s">
        <v>12</v>
      </c>
      <c r="C49" s="2">
        <v>0</v>
      </c>
      <c r="D49" s="2">
        <v>6.5000000000000002E-2</v>
      </c>
      <c r="E49" s="2">
        <v>8.4699999999999998E-2</v>
      </c>
      <c r="F49" s="2">
        <v>0.10680000000000001</v>
      </c>
      <c r="G49" s="2">
        <v>0.124</v>
      </c>
      <c r="H49" s="2">
        <v>0.1457</v>
      </c>
      <c r="I49" s="2">
        <v>0.16489999999999999</v>
      </c>
      <c r="J49" s="2">
        <v>0.1779</v>
      </c>
      <c r="K49" s="2">
        <v>0.18840000000000001</v>
      </c>
      <c r="L49" s="2">
        <v>0.19800000000000001</v>
      </c>
      <c r="M49" s="2">
        <v>0.20749999999999999</v>
      </c>
      <c r="N49" s="2">
        <v>0.21690000000000001</v>
      </c>
      <c r="O49" s="2">
        <v>0.2276</v>
      </c>
      <c r="P49" s="2">
        <v>0.2387</v>
      </c>
      <c r="Q49" s="2">
        <v>0.25109999999999999</v>
      </c>
      <c r="R49" s="2">
        <v>0.26429999999999998</v>
      </c>
      <c r="S49" s="2">
        <v>0.27800000000000002</v>
      </c>
      <c r="T49" s="2">
        <v>0.29199999999999998</v>
      </c>
      <c r="U49" s="2">
        <v>0.30559999999999998</v>
      </c>
      <c r="V49" s="2">
        <v>0.31900000000000001</v>
      </c>
      <c r="W49" s="2">
        <v>0.33139999999999997</v>
      </c>
      <c r="X49" s="2">
        <v>0.34329999999999999</v>
      </c>
      <c r="Y49" s="2">
        <f>(X49-D49)/5</f>
        <v>5.5660000000000001E-2</v>
      </c>
      <c r="Z49" s="2">
        <f>(Y49*0.15)/(8.8*0.005)</f>
        <v>0.18975</v>
      </c>
    </row>
    <row r="50" spans="1:26" x14ac:dyDescent="0.25">
      <c r="A50" s="8"/>
      <c r="B50" s="5" t="s">
        <v>6</v>
      </c>
      <c r="C50" s="2">
        <v>0.5</v>
      </c>
      <c r="D50" s="2">
        <v>9.2600000000000002E-2</v>
      </c>
      <c r="E50" s="2">
        <v>0.1094</v>
      </c>
      <c r="F50" s="2">
        <v>0.12759999999999999</v>
      </c>
      <c r="G50" s="2">
        <v>0.14380000000000001</v>
      </c>
      <c r="H50" s="2">
        <v>0.15790000000000001</v>
      </c>
      <c r="I50" s="2">
        <v>0.17119999999999999</v>
      </c>
      <c r="J50" s="2">
        <v>0.18429999999999999</v>
      </c>
      <c r="K50" s="2">
        <v>0.1973</v>
      </c>
      <c r="L50" s="2">
        <v>0.21079999999999999</v>
      </c>
      <c r="M50" s="2">
        <v>0.2248</v>
      </c>
      <c r="N50" s="2">
        <v>0.2394</v>
      </c>
      <c r="O50" s="2">
        <v>0.25380000000000003</v>
      </c>
      <c r="P50" s="2">
        <v>0.26860000000000001</v>
      </c>
      <c r="Q50" s="2">
        <v>0.28299999999999997</v>
      </c>
      <c r="R50" s="2">
        <v>0.29780000000000001</v>
      </c>
      <c r="S50" s="2">
        <v>0.31159999999999999</v>
      </c>
      <c r="T50" s="2">
        <v>0.3256</v>
      </c>
      <c r="U50" s="2">
        <v>0.33939999999999998</v>
      </c>
      <c r="V50" s="2">
        <v>0.35270000000000001</v>
      </c>
      <c r="W50" s="2">
        <v>0.36609999999999998</v>
      </c>
      <c r="X50" s="2">
        <v>0.37909999999999999</v>
      </c>
      <c r="Y50" s="2">
        <f t="shared" ref="Y50:Y56" si="16">(X50-D50)/5</f>
        <v>5.7299999999999997E-2</v>
      </c>
      <c r="Z50" s="2">
        <f t="shared" ref="Z50:Z56" si="17">(Y50*0.15)/(8.8*0.005)</f>
        <v>0.19534090909090904</v>
      </c>
    </row>
    <row r="51" spans="1:26" x14ac:dyDescent="0.25">
      <c r="A51" s="8"/>
      <c r="B51" s="5" t="s">
        <v>7</v>
      </c>
      <c r="C51" s="2">
        <v>1</v>
      </c>
      <c r="D51" s="2">
        <v>8.0299999999999996E-2</v>
      </c>
      <c r="E51" s="2">
        <v>9.5100000000000004E-2</v>
      </c>
      <c r="F51" s="2">
        <v>0.10970000000000001</v>
      </c>
      <c r="G51" s="2">
        <v>0.1242</v>
      </c>
      <c r="H51" s="2">
        <v>0.1386</v>
      </c>
      <c r="I51" s="2">
        <v>0.1527</v>
      </c>
      <c r="J51" s="2">
        <v>0.16889999999999999</v>
      </c>
      <c r="K51" s="2">
        <v>0.1842</v>
      </c>
      <c r="L51" s="2">
        <v>0.19900000000000001</v>
      </c>
      <c r="M51" s="2">
        <v>0.21249999999999999</v>
      </c>
      <c r="N51" s="2">
        <v>0.22500000000000001</v>
      </c>
      <c r="O51" s="2">
        <v>0.23930000000000001</v>
      </c>
      <c r="P51" s="2">
        <v>0.24959999999999999</v>
      </c>
      <c r="Q51" s="2">
        <v>0.26129999999999998</v>
      </c>
      <c r="R51" s="2">
        <v>0.27250000000000002</v>
      </c>
      <c r="S51" s="2">
        <v>0.28410000000000002</v>
      </c>
      <c r="T51" s="2">
        <v>0.29559999999999997</v>
      </c>
      <c r="U51" s="2">
        <v>0.30680000000000002</v>
      </c>
      <c r="V51" s="2">
        <v>0.31830000000000003</v>
      </c>
      <c r="W51" s="2">
        <v>0.32950000000000002</v>
      </c>
      <c r="X51" s="2">
        <v>0.34079999999999999</v>
      </c>
      <c r="Y51" s="2">
        <f t="shared" si="16"/>
        <v>5.21E-2</v>
      </c>
      <c r="Z51" s="2">
        <f t="shared" si="17"/>
        <v>0.17761363636363633</v>
      </c>
    </row>
    <row r="52" spans="1:26" x14ac:dyDescent="0.25">
      <c r="A52" s="8"/>
      <c r="B52" s="5" t="s">
        <v>13</v>
      </c>
      <c r="C52" s="2">
        <v>2</v>
      </c>
      <c r="D52" s="2">
        <v>7.7200000000000005E-2</v>
      </c>
      <c r="E52" s="2">
        <v>9.0499999999999997E-2</v>
      </c>
      <c r="F52" s="2">
        <v>0.10349999999999999</v>
      </c>
      <c r="G52" s="2">
        <v>0.1167</v>
      </c>
      <c r="H52" s="2">
        <v>0.13009999999999999</v>
      </c>
      <c r="I52" s="2">
        <v>0.1431</v>
      </c>
      <c r="J52" s="2">
        <v>0.156</v>
      </c>
      <c r="K52" s="2">
        <v>0.16839999999999999</v>
      </c>
      <c r="L52" s="2">
        <v>0.18079999999999999</v>
      </c>
      <c r="M52" s="2">
        <v>0.19320000000000001</v>
      </c>
      <c r="N52" s="2">
        <v>0.2054</v>
      </c>
      <c r="O52" s="2">
        <v>0.21740000000000001</v>
      </c>
      <c r="P52" s="2">
        <v>0.22939999999999999</v>
      </c>
      <c r="Q52" s="2">
        <v>0.24110000000000001</v>
      </c>
      <c r="R52" s="2">
        <v>0.25269999999999998</v>
      </c>
      <c r="S52" s="2">
        <v>0.26429999999999998</v>
      </c>
      <c r="T52" s="2">
        <v>0.27579999999999999</v>
      </c>
      <c r="U52" s="2">
        <v>0.28720000000000001</v>
      </c>
      <c r="V52" s="2">
        <v>0.29830000000000001</v>
      </c>
      <c r="W52" s="2">
        <v>0.3095</v>
      </c>
      <c r="X52" s="2">
        <v>0.32029999999999997</v>
      </c>
      <c r="Y52" s="2">
        <f t="shared" si="16"/>
        <v>4.8619999999999997E-2</v>
      </c>
      <c r="Z52" s="2">
        <f t="shared" si="17"/>
        <v>0.16574999999999995</v>
      </c>
    </row>
    <row r="53" spans="1:26" x14ac:dyDescent="0.25">
      <c r="A53" s="8"/>
      <c r="B53" s="5" t="s">
        <v>14</v>
      </c>
      <c r="C53" s="2">
        <v>3</v>
      </c>
      <c r="D53" s="2">
        <v>8.2500000000000004E-2</v>
      </c>
      <c r="E53" s="2">
        <v>9.9400000000000002E-2</v>
      </c>
      <c r="F53" s="2">
        <v>0.1138</v>
      </c>
      <c r="G53" s="2">
        <v>0.1268</v>
      </c>
      <c r="H53" s="2">
        <v>0.14099999999999999</v>
      </c>
      <c r="I53" s="2">
        <v>0.15479999999999999</v>
      </c>
      <c r="J53" s="2">
        <v>0.16839999999999999</v>
      </c>
      <c r="K53" s="2">
        <v>0.18190000000000001</v>
      </c>
      <c r="L53" s="2">
        <v>0.19489999999999999</v>
      </c>
      <c r="M53" s="2">
        <v>0.20810000000000001</v>
      </c>
      <c r="N53" s="2">
        <v>0.2208</v>
      </c>
      <c r="O53" s="2">
        <v>0.23369999999999999</v>
      </c>
      <c r="P53" s="2">
        <v>0.2462</v>
      </c>
      <c r="Q53" s="2">
        <v>0.25869999999999999</v>
      </c>
      <c r="R53" s="2">
        <v>0.2712</v>
      </c>
      <c r="S53" s="2">
        <v>0.28320000000000001</v>
      </c>
      <c r="T53" s="2">
        <v>0.29509999999999997</v>
      </c>
      <c r="U53" s="2">
        <v>0.30680000000000002</v>
      </c>
      <c r="V53" s="2">
        <v>0.31809999999999999</v>
      </c>
      <c r="W53" s="2">
        <v>0.3296</v>
      </c>
      <c r="X53" s="2">
        <v>0.34079999999999999</v>
      </c>
      <c r="Y53" s="2">
        <f t="shared" si="16"/>
        <v>5.1659999999999998E-2</v>
      </c>
      <c r="Z53" s="2">
        <f t="shared" si="17"/>
        <v>0.17611363636363633</v>
      </c>
    </row>
    <row r="54" spans="1:26" x14ac:dyDescent="0.25">
      <c r="A54" s="8"/>
      <c r="B54" s="5" t="s">
        <v>15</v>
      </c>
      <c r="C54" s="2">
        <v>4</v>
      </c>
      <c r="D54" s="2">
        <v>8.1500000000000003E-2</v>
      </c>
      <c r="E54" s="2">
        <v>9.6000000000000002E-2</v>
      </c>
      <c r="F54" s="2">
        <v>0.1105</v>
      </c>
      <c r="G54" s="2">
        <v>0.12470000000000001</v>
      </c>
      <c r="H54" s="2">
        <v>0.13869999999999999</v>
      </c>
      <c r="I54" s="2">
        <v>0.15329999999999999</v>
      </c>
      <c r="J54" s="2">
        <v>0.16669999999999999</v>
      </c>
      <c r="K54" s="2">
        <v>0.18079999999999999</v>
      </c>
      <c r="L54" s="2">
        <v>0.19400000000000001</v>
      </c>
      <c r="M54" s="2">
        <v>0.2072</v>
      </c>
      <c r="N54" s="2">
        <v>0.22040000000000001</v>
      </c>
      <c r="O54" s="2">
        <v>0.23319999999999999</v>
      </c>
      <c r="P54" s="2">
        <v>0.24629999999999999</v>
      </c>
      <c r="Q54" s="2">
        <v>0.25890000000000002</v>
      </c>
      <c r="R54" s="2">
        <v>0.27139999999999997</v>
      </c>
      <c r="S54" s="2">
        <v>0.28370000000000001</v>
      </c>
      <c r="T54" s="2">
        <v>0.2959</v>
      </c>
      <c r="U54" s="2">
        <v>0.308</v>
      </c>
      <c r="V54" s="2">
        <v>0.31990000000000002</v>
      </c>
      <c r="W54" s="2">
        <v>0.33200000000000002</v>
      </c>
      <c r="X54" s="2">
        <v>0.34360000000000002</v>
      </c>
      <c r="Y54" s="2">
        <f t="shared" si="16"/>
        <v>5.2420000000000001E-2</v>
      </c>
      <c r="Z54" s="2">
        <f t="shared" si="17"/>
        <v>0.17870454545454545</v>
      </c>
    </row>
    <row r="55" spans="1:26" x14ac:dyDescent="0.25">
      <c r="A55" s="8"/>
      <c r="B55" s="5" t="s">
        <v>16</v>
      </c>
      <c r="C55" s="2">
        <v>5</v>
      </c>
      <c r="D55" s="2">
        <v>8.2900000000000001E-2</v>
      </c>
      <c r="E55" s="2">
        <v>9.9099999999999994E-2</v>
      </c>
      <c r="F55" s="2">
        <v>0.1144</v>
      </c>
      <c r="G55" s="2">
        <v>0.1295</v>
      </c>
      <c r="H55" s="2">
        <v>0.14399999999999999</v>
      </c>
      <c r="I55" s="2">
        <v>0.15840000000000001</v>
      </c>
      <c r="J55" s="2">
        <v>0.17269999999999999</v>
      </c>
      <c r="K55" s="2">
        <v>0.1867</v>
      </c>
      <c r="L55" s="2">
        <v>0.20050000000000001</v>
      </c>
      <c r="M55" s="2">
        <v>0.2142</v>
      </c>
      <c r="N55" s="2">
        <v>0.22789999999999999</v>
      </c>
      <c r="O55" s="2">
        <v>0.2409</v>
      </c>
      <c r="P55" s="2">
        <v>0.25459999999999999</v>
      </c>
      <c r="Q55" s="2">
        <v>0.2676</v>
      </c>
      <c r="R55" s="2">
        <v>0.28050000000000003</v>
      </c>
      <c r="S55" s="2">
        <v>0.29330000000000001</v>
      </c>
      <c r="T55" s="2">
        <v>0.30609999999999998</v>
      </c>
      <c r="U55" s="2">
        <v>0.31869999999999998</v>
      </c>
      <c r="V55" s="2">
        <v>0.33100000000000002</v>
      </c>
      <c r="W55" s="2">
        <v>0.34329999999999999</v>
      </c>
      <c r="X55" s="2">
        <v>0.35539999999999999</v>
      </c>
      <c r="Y55" s="2">
        <f t="shared" si="16"/>
        <v>5.4499999999999993E-2</v>
      </c>
      <c r="Z55" s="2">
        <f t="shared" si="17"/>
        <v>0.18579545454545449</v>
      </c>
    </row>
    <row r="56" spans="1:26" x14ac:dyDescent="0.25">
      <c r="A56" s="8"/>
      <c r="B56" s="5" t="s">
        <v>17</v>
      </c>
      <c r="C56" s="2">
        <v>6</v>
      </c>
      <c r="D56" s="2">
        <v>9.0999999999999998E-2</v>
      </c>
      <c r="E56" s="2">
        <v>0.1048</v>
      </c>
      <c r="F56" s="2">
        <v>0.11940000000000001</v>
      </c>
      <c r="G56" s="2">
        <v>0.13550000000000001</v>
      </c>
      <c r="H56" s="2">
        <v>0.1487</v>
      </c>
      <c r="I56" s="2">
        <v>0.16489999999999999</v>
      </c>
      <c r="J56" s="2">
        <v>0.17780000000000001</v>
      </c>
      <c r="K56" s="2">
        <v>0.1918</v>
      </c>
      <c r="L56" s="2">
        <v>0.20610000000000001</v>
      </c>
      <c r="M56" s="2">
        <v>0.21990000000000001</v>
      </c>
      <c r="N56" s="2">
        <v>0.2331</v>
      </c>
      <c r="O56" s="2">
        <v>0.2467</v>
      </c>
      <c r="P56" s="2">
        <v>0.25979999999999998</v>
      </c>
      <c r="Q56" s="2">
        <v>0.27289999999999998</v>
      </c>
      <c r="R56" s="2">
        <v>0.28570000000000001</v>
      </c>
      <c r="S56" s="2">
        <v>0.29859999999999998</v>
      </c>
      <c r="T56" s="2">
        <v>0.31119999999999998</v>
      </c>
      <c r="U56" s="2">
        <v>0.32379999999999998</v>
      </c>
      <c r="V56" s="2">
        <v>0.33629999999999999</v>
      </c>
      <c r="W56" s="2">
        <v>0.3483</v>
      </c>
      <c r="X56" s="2">
        <v>0.36049999999999999</v>
      </c>
      <c r="Y56" s="2">
        <f t="shared" si="16"/>
        <v>5.389999999999999E-2</v>
      </c>
      <c r="Z56" s="2">
        <f t="shared" si="17"/>
        <v>0.18374999999999994</v>
      </c>
    </row>
    <row r="58" spans="1:26" x14ac:dyDescent="0.25">
      <c r="A58" s="8" t="s">
        <v>5</v>
      </c>
      <c r="B58" s="4"/>
      <c r="C58" s="2" t="s">
        <v>8</v>
      </c>
      <c r="D58" s="2">
        <v>0</v>
      </c>
      <c r="E58" s="2">
        <f>D58+15</f>
        <v>15</v>
      </c>
      <c r="F58" s="2">
        <f t="shared" ref="F58:U58" si="18">E58+15</f>
        <v>30</v>
      </c>
      <c r="G58" s="2">
        <f t="shared" si="18"/>
        <v>45</v>
      </c>
      <c r="H58" s="2">
        <f t="shared" si="18"/>
        <v>60</v>
      </c>
      <c r="I58" s="2">
        <f t="shared" si="18"/>
        <v>75</v>
      </c>
      <c r="J58" s="2">
        <f t="shared" si="18"/>
        <v>90</v>
      </c>
      <c r="K58" s="2">
        <f t="shared" si="18"/>
        <v>105</v>
      </c>
      <c r="L58" s="2">
        <f t="shared" si="18"/>
        <v>120</v>
      </c>
      <c r="M58" s="2">
        <f t="shared" si="18"/>
        <v>135</v>
      </c>
      <c r="N58" s="2">
        <f t="shared" si="18"/>
        <v>150</v>
      </c>
      <c r="O58" s="2">
        <f t="shared" si="18"/>
        <v>165</v>
      </c>
      <c r="P58" s="2">
        <f t="shared" si="18"/>
        <v>180</v>
      </c>
      <c r="Q58" s="2">
        <f t="shared" si="18"/>
        <v>195</v>
      </c>
      <c r="R58" s="2">
        <f t="shared" si="18"/>
        <v>210</v>
      </c>
      <c r="S58" s="2">
        <f t="shared" si="18"/>
        <v>225</v>
      </c>
      <c r="T58" s="2">
        <f t="shared" si="18"/>
        <v>240</v>
      </c>
      <c r="U58" s="2">
        <f t="shared" si="18"/>
        <v>255</v>
      </c>
      <c r="V58" s="2">
        <f>U58+15</f>
        <v>270</v>
      </c>
      <c r="W58" s="2">
        <f t="shared" ref="W58" si="19">V58+15</f>
        <v>285</v>
      </c>
      <c r="X58" s="2">
        <f>W58+15</f>
        <v>300</v>
      </c>
      <c r="Y58" s="3" t="s">
        <v>9</v>
      </c>
      <c r="Z58" s="3" t="s">
        <v>10</v>
      </c>
    </row>
    <row r="59" spans="1:26" x14ac:dyDescent="0.25">
      <c r="A59" s="8"/>
      <c r="B59" s="5" t="s">
        <v>12</v>
      </c>
      <c r="C59" s="2">
        <v>0</v>
      </c>
      <c r="D59" s="2">
        <v>6.9800000000000001E-2</v>
      </c>
      <c r="E59" s="2">
        <v>8.8499999999999995E-2</v>
      </c>
      <c r="F59" s="2">
        <v>0.1089</v>
      </c>
      <c r="G59" s="2">
        <v>0.12770000000000001</v>
      </c>
      <c r="H59" s="2">
        <v>0.1404</v>
      </c>
      <c r="I59" s="2">
        <v>0.1489</v>
      </c>
      <c r="J59" s="2">
        <v>0.15659999999999999</v>
      </c>
      <c r="K59" s="2">
        <v>0.1648</v>
      </c>
      <c r="L59" s="2">
        <v>0.17399999999999999</v>
      </c>
      <c r="M59" s="2">
        <v>0.18410000000000001</v>
      </c>
      <c r="N59" s="2">
        <v>0.19539999999999999</v>
      </c>
      <c r="O59" s="2">
        <v>0.20710000000000001</v>
      </c>
      <c r="P59" s="2">
        <v>0.21959999999999999</v>
      </c>
      <c r="Q59" s="2">
        <v>0.23269999999999999</v>
      </c>
      <c r="R59" s="2">
        <v>0.24610000000000001</v>
      </c>
      <c r="S59" s="2">
        <v>0.25979999999999998</v>
      </c>
      <c r="T59" s="2">
        <v>0.27350000000000002</v>
      </c>
      <c r="U59" s="2">
        <v>0.28710000000000002</v>
      </c>
      <c r="V59" s="2">
        <v>0.30020000000000002</v>
      </c>
      <c r="W59" s="2">
        <v>0.31290000000000001</v>
      </c>
      <c r="X59" s="2">
        <v>0.32519999999999999</v>
      </c>
      <c r="Y59" s="2">
        <f>(X59-D59)/5</f>
        <v>5.1079999999999993E-2</v>
      </c>
      <c r="Z59" s="2">
        <f>(Y59*0.15)/(8.8*0.005)</f>
        <v>0.17413636363636359</v>
      </c>
    </row>
    <row r="60" spans="1:26" x14ac:dyDescent="0.25">
      <c r="A60" s="8"/>
      <c r="B60" s="5" t="s">
        <v>6</v>
      </c>
      <c r="C60" s="2">
        <v>0.5</v>
      </c>
      <c r="D60" s="2">
        <v>8.3099999999999993E-2</v>
      </c>
      <c r="E60" s="2">
        <v>9.8299999999999998E-2</v>
      </c>
      <c r="F60" s="2">
        <v>0.1148</v>
      </c>
      <c r="G60" s="2">
        <v>0.13139999999999999</v>
      </c>
      <c r="H60" s="2">
        <v>0.14710000000000001</v>
      </c>
      <c r="I60" s="2">
        <v>0.1623</v>
      </c>
      <c r="J60" s="2">
        <v>0.1772</v>
      </c>
      <c r="K60" s="2">
        <v>0.1918</v>
      </c>
      <c r="L60" s="2">
        <v>0.20630000000000001</v>
      </c>
      <c r="M60" s="2">
        <v>0.22070000000000001</v>
      </c>
      <c r="N60" s="2">
        <v>0.23519999999999999</v>
      </c>
      <c r="O60" s="2">
        <v>0.24940000000000001</v>
      </c>
      <c r="P60" s="2">
        <v>0.2631</v>
      </c>
      <c r="Q60" s="2">
        <v>0.27710000000000001</v>
      </c>
      <c r="R60" s="2">
        <v>0.29049999999999998</v>
      </c>
      <c r="S60" s="2">
        <v>0.30359999999999998</v>
      </c>
      <c r="T60" s="2">
        <v>0.31680000000000003</v>
      </c>
      <c r="U60" s="2">
        <v>0.3296</v>
      </c>
      <c r="V60" s="2">
        <v>0.3422</v>
      </c>
      <c r="W60" s="2">
        <v>0.35470000000000002</v>
      </c>
      <c r="X60" s="2">
        <v>0.36699999999999999</v>
      </c>
      <c r="Y60" s="2">
        <f t="shared" ref="Y60:Y66" si="20">(X60-D60)/5</f>
        <v>5.6779999999999997E-2</v>
      </c>
      <c r="Z60" s="2">
        <f t="shared" ref="Z60:Z66" si="21">(Y60*0.15)/(8.8*0.005)</f>
        <v>0.19356818181818178</v>
      </c>
    </row>
    <row r="61" spans="1:26" x14ac:dyDescent="0.25">
      <c r="A61" s="8"/>
      <c r="B61" s="5" t="s">
        <v>7</v>
      </c>
      <c r="C61" s="2">
        <v>1</v>
      </c>
      <c r="D61" s="2">
        <v>8.43E-2</v>
      </c>
      <c r="E61" s="2">
        <v>9.9500000000000005E-2</v>
      </c>
      <c r="F61" s="2">
        <v>0.1143</v>
      </c>
      <c r="G61" s="2">
        <v>0.12939999999999999</v>
      </c>
      <c r="H61" s="2">
        <v>0.14410000000000001</v>
      </c>
      <c r="I61" s="2">
        <v>0.15840000000000001</v>
      </c>
      <c r="J61" s="2">
        <v>0.17299999999999999</v>
      </c>
      <c r="K61" s="2">
        <v>0.18740000000000001</v>
      </c>
      <c r="L61" s="2">
        <v>0.20119999999999999</v>
      </c>
      <c r="M61" s="2">
        <v>0.21490000000000001</v>
      </c>
      <c r="N61" s="2">
        <v>0.2286</v>
      </c>
      <c r="O61" s="2">
        <v>0.2422</v>
      </c>
      <c r="P61" s="2">
        <v>0.2555</v>
      </c>
      <c r="Q61" s="2">
        <v>0.26860000000000001</v>
      </c>
      <c r="R61" s="2">
        <v>0.28129999999999999</v>
      </c>
      <c r="S61" s="2">
        <v>0.29349999999999998</v>
      </c>
      <c r="T61" s="2">
        <v>0.30559999999999998</v>
      </c>
      <c r="U61" s="2">
        <v>0.3175</v>
      </c>
      <c r="V61" s="2">
        <v>0.32940000000000003</v>
      </c>
      <c r="W61" s="2">
        <v>0.34100000000000003</v>
      </c>
      <c r="X61" s="2">
        <v>0.35270000000000001</v>
      </c>
      <c r="Y61" s="2">
        <f t="shared" si="20"/>
        <v>5.3680000000000005E-2</v>
      </c>
      <c r="Z61" s="2">
        <f t="shared" si="21"/>
        <v>0.183</v>
      </c>
    </row>
    <row r="62" spans="1:26" x14ac:dyDescent="0.25">
      <c r="A62" s="8"/>
      <c r="B62" s="5" t="s">
        <v>13</v>
      </c>
      <c r="C62" s="2">
        <v>2</v>
      </c>
      <c r="D62" s="2">
        <v>8.4199999999999997E-2</v>
      </c>
      <c r="E62" s="2">
        <v>0.10100000000000001</v>
      </c>
      <c r="F62" s="2">
        <v>0.1183</v>
      </c>
      <c r="G62" s="2">
        <v>0.1341</v>
      </c>
      <c r="H62" s="2">
        <v>0.14949999999999999</v>
      </c>
      <c r="I62" s="2">
        <v>0.1641</v>
      </c>
      <c r="J62" s="2">
        <v>0.17910000000000001</v>
      </c>
      <c r="K62" s="2">
        <v>0.1928</v>
      </c>
      <c r="L62" s="2">
        <v>0.20669999999999999</v>
      </c>
      <c r="M62" s="2">
        <v>0.2205</v>
      </c>
      <c r="N62" s="2">
        <v>0.23419999999999999</v>
      </c>
      <c r="O62" s="2">
        <v>0.24759999999999999</v>
      </c>
      <c r="P62" s="2">
        <v>0.26069999999999999</v>
      </c>
      <c r="Q62" s="2">
        <v>0.27379999999999999</v>
      </c>
      <c r="R62" s="2">
        <v>0.2868</v>
      </c>
      <c r="S62" s="2">
        <v>0.29959999999999998</v>
      </c>
      <c r="T62" s="2">
        <v>0.31219999999999998</v>
      </c>
      <c r="U62" s="2">
        <v>0.32490000000000002</v>
      </c>
      <c r="V62" s="2">
        <v>0.33710000000000001</v>
      </c>
      <c r="W62" s="2">
        <v>0.3493</v>
      </c>
      <c r="X62" s="2">
        <v>0.36120000000000002</v>
      </c>
      <c r="Y62" s="2">
        <f t="shared" si="20"/>
        <v>5.5400000000000005E-2</v>
      </c>
      <c r="Z62" s="2">
        <f t="shared" si="21"/>
        <v>0.18886363636363634</v>
      </c>
    </row>
    <row r="63" spans="1:26" x14ac:dyDescent="0.25">
      <c r="A63" s="8"/>
      <c r="B63" s="5" t="s">
        <v>14</v>
      </c>
      <c r="C63" s="2">
        <v>3</v>
      </c>
      <c r="D63" s="2">
        <v>8.5300000000000001E-2</v>
      </c>
      <c r="E63" s="2">
        <v>0.1014</v>
      </c>
      <c r="F63" s="2">
        <v>0.1169</v>
      </c>
      <c r="G63" s="2">
        <v>0.13239999999999999</v>
      </c>
      <c r="H63" s="2">
        <v>0.14760000000000001</v>
      </c>
      <c r="I63" s="2">
        <v>0.1623</v>
      </c>
      <c r="J63" s="2">
        <v>0.1767</v>
      </c>
      <c r="K63" s="2">
        <v>0.191</v>
      </c>
      <c r="L63" s="2">
        <v>0.20480000000000001</v>
      </c>
      <c r="M63" s="2">
        <v>0.2185</v>
      </c>
      <c r="N63" s="2">
        <v>0.23200000000000001</v>
      </c>
      <c r="O63" s="2">
        <v>0.2452</v>
      </c>
      <c r="P63" s="2">
        <v>0.25829999999999997</v>
      </c>
      <c r="Q63" s="2">
        <v>0.2712</v>
      </c>
      <c r="R63" s="2">
        <v>0.2838</v>
      </c>
      <c r="S63" s="2">
        <v>0.2964</v>
      </c>
      <c r="T63" s="2">
        <v>0.30869999999999997</v>
      </c>
      <c r="U63" s="2">
        <v>0.32079999999999997</v>
      </c>
      <c r="V63" s="2">
        <v>0.3327</v>
      </c>
      <c r="W63" s="2">
        <v>0.34449999999999997</v>
      </c>
      <c r="X63" s="2">
        <v>0.35599999999999998</v>
      </c>
      <c r="Y63" s="2">
        <f t="shared" si="20"/>
        <v>5.4140000000000001E-2</v>
      </c>
      <c r="Z63" s="2">
        <f t="shared" si="21"/>
        <v>0.1845681818181818</v>
      </c>
    </row>
    <row r="64" spans="1:26" x14ac:dyDescent="0.25">
      <c r="A64" s="8"/>
      <c r="B64" s="5" t="s">
        <v>15</v>
      </c>
      <c r="C64" s="2">
        <v>4</v>
      </c>
      <c r="D64" s="6">
        <f>AVERAGE(D54,D44,D34,D24,D14)</f>
        <v>7.8399999999999997E-2</v>
      </c>
      <c r="E64" s="6">
        <f t="shared" ref="E64:X64" si="22">AVERAGE(E54,E44,E34,E24,E14)</f>
        <v>9.2439999999999994E-2</v>
      </c>
      <c r="F64" s="6">
        <f t="shared" si="22"/>
        <v>0.10557999999999998</v>
      </c>
      <c r="G64" s="6">
        <f t="shared" si="22"/>
        <v>0.11856</v>
      </c>
      <c r="H64" s="6">
        <f t="shared" si="22"/>
        <v>0.13128000000000001</v>
      </c>
      <c r="I64" s="6">
        <f t="shared" si="22"/>
        <v>0.14448</v>
      </c>
      <c r="J64" s="6">
        <f t="shared" si="22"/>
        <v>0.15706000000000001</v>
      </c>
      <c r="K64" s="6">
        <f t="shared" si="22"/>
        <v>0.16961999999999999</v>
      </c>
      <c r="L64" s="6">
        <f t="shared" si="22"/>
        <v>0.18206</v>
      </c>
      <c r="M64" s="6">
        <f t="shared" si="22"/>
        <v>0.19429999999999997</v>
      </c>
      <c r="N64" s="6">
        <f t="shared" si="22"/>
        <v>0.20663999999999999</v>
      </c>
      <c r="O64" s="6">
        <f t="shared" si="22"/>
        <v>0.21865999999999999</v>
      </c>
      <c r="P64" s="6">
        <f t="shared" si="22"/>
        <v>0.23061999999999999</v>
      </c>
      <c r="Q64" s="6">
        <f t="shared" si="22"/>
        <v>0.24247999999999997</v>
      </c>
      <c r="R64" s="6">
        <f t="shared" si="22"/>
        <v>0.25409999999999999</v>
      </c>
      <c r="S64" s="6">
        <f t="shared" si="22"/>
        <v>0.26558000000000004</v>
      </c>
      <c r="T64" s="6">
        <f t="shared" si="22"/>
        <v>0.27695999999999998</v>
      </c>
      <c r="U64" s="6">
        <f t="shared" si="22"/>
        <v>0.28826000000000002</v>
      </c>
      <c r="V64" s="6">
        <f t="shared" si="22"/>
        <v>0.29938000000000003</v>
      </c>
      <c r="W64" s="6">
        <f t="shared" si="22"/>
        <v>0.31063999999999997</v>
      </c>
      <c r="X64" s="6">
        <f t="shared" si="22"/>
        <v>0.32155999999999996</v>
      </c>
      <c r="Y64" s="6">
        <f t="shared" si="20"/>
        <v>4.8631999999999995E-2</v>
      </c>
      <c r="Z64" s="2">
        <f t="shared" si="21"/>
        <v>0.16579090909090904</v>
      </c>
    </row>
    <row r="65" spans="1:27" x14ac:dyDescent="0.25">
      <c r="A65" s="8"/>
      <c r="B65" s="5" t="s">
        <v>16</v>
      </c>
      <c r="C65" s="2">
        <v>5</v>
      </c>
      <c r="D65" s="2">
        <v>8.1699999999999995E-2</v>
      </c>
      <c r="E65" s="2">
        <v>9.6199999999999994E-2</v>
      </c>
      <c r="F65" s="2">
        <v>0.11070000000000001</v>
      </c>
      <c r="G65" s="2">
        <v>0.1249</v>
      </c>
      <c r="H65" s="2">
        <v>0.13919999999999999</v>
      </c>
      <c r="I65" s="2">
        <v>0.15329999999999999</v>
      </c>
      <c r="J65" s="2">
        <v>0.16719999999999999</v>
      </c>
      <c r="K65" s="2">
        <v>0.18090000000000001</v>
      </c>
      <c r="L65" s="2">
        <v>0.1946</v>
      </c>
      <c r="M65" s="2">
        <v>0.20830000000000001</v>
      </c>
      <c r="N65" s="2">
        <v>0.22159999999999999</v>
      </c>
      <c r="O65" s="2">
        <v>0.2349</v>
      </c>
      <c r="P65" s="2">
        <v>0.24759999999999999</v>
      </c>
      <c r="Q65" s="2">
        <v>0.26040000000000002</v>
      </c>
      <c r="R65" s="2">
        <v>0.27289999999999998</v>
      </c>
      <c r="S65" s="2">
        <v>0.2853</v>
      </c>
      <c r="T65" s="2">
        <v>0.29780000000000001</v>
      </c>
      <c r="U65" s="2">
        <v>0.31040000000000001</v>
      </c>
      <c r="V65" s="2">
        <v>0.32279999999999998</v>
      </c>
      <c r="W65" s="2">
        <v>0.33479999999999999</v>
      </c>
      <c r="X65" s="2">
        <v>0.34639999999999999</v>
      </c>
      <c r="Y65" s="2">
        <f t="shared" si="20"/>
        <v>5.2940000000000001E-2</v>
      </c>
      <c r="Z65" s="2">
        <f t="shared" si="21"/>
        <v>0.18047727272727271</v>
      </c>
    </row>
    <row r="66" spans="1:27" x14ac:dyDescent="0.25">
      <c r="A66" s="8"/>
      <c r="B66" s="5" t="s">
        <v>17</v>
      </c>
      <c r="C66" s="2">
        <v>6</v>
      </c>
      <c r="D66" s="2">
        <v>9.4299999999999995E-2</v>
      </c>
      <c r="E66" s="2">
        <v>0.111</v>
      </c>
      <c r="F66" s="2">
        <v>0.1278</v>
      </c>
      <c r="G66" s="2">
        <v>0.14430000000000001</v>
      </c>
      <c r="H66" s="2">
        <v>0.16039999999999999</v>
      </c>
      <c r="I66" s="2">
        <v>0.1764</v>
      </c>
      <c r="J66" s="2">
        <v>0.19220000000000001</v>
      </c>
      <c r="K66" s="2">
        <v>0.20780000000000001</v>
      </c>
      <c r="L66" s="2">
        <v>0.22270000000000001</v>
      </c>
      <c r="M66" s="2">
        <v>0.23780000000000001</v>
      </c>
      <c r="N66" s="2">
        <v>0.25219999999999998</v>
      </c>
      <c r="O66" s="2">
        <v>0.26700000000000002</v>
      </c>
      <c r="P66" s="2">
        <v>0.28149999999999997</v>
      </c>
      <c r="Q66" s="2">
        <v>0.29559999999999997</v>
      </c>
      <c r="R66" s="2">
        <v>0.30930000000000002</v>
      </c>
      <c r="S66" s="2">
        <v>0.32319999999999999</v>
      </c>
      <c r="T66" s="2">
        <v>0.33679999999999999</v>
      </c>
      <c r="U66" s="2">
        <v>0.3503</v>
      </c>
      <c r="V66" s="2">
        <v>0.3634</v>
      </c>
      <c r="W66" s="2">
        <v>0.37640000000000001</v>
      </c>
      <c r="X66" s="2">
        <v>0.38929999999999998</v>
      </c>
      <c r="Y66" s="2">
        <f t="shared" si="20"/>
        <v>5.8999999999999997E-2</v>
      </c>
      <c r="Z66" s="2">
        <f t="shared" si="21"/>
        <v>0.20113636363636359</v>
      </c>
    </row>
    <row r="69" spans="1:27" x14ac:dyDescent="0.25">
      <c r="L69" s="2" t="s">
        <v>8</v>
      </c>
      <c r="M69" s="9" t="s">
        <v>21</v>
      </c>
      <c r="N69" s="9"/>
      <c r="O69" s="9"/>
      <c r="P69" s="2" t="s">
        <v>19</v>
      </c>
      <c r="Q69" s="2" t="s">
        <v>20</v>
      </c>
      <c r="S69" s="2" t="s">
        <v>8</v>
      </c>
      <c r="T69" s="9" t="s">
        <v>18</v>
      </c>
      <c r="U69" s="9"/>
      <c r="V69" s="9"/>
      <c r="W69" s="2" t="s">
        <v>19</v>
      </c>
      <c r="X69" s="2" t="s">
        <v>20</v>
      </c>
    </row>
    <row r="70" spans="1:27" x14ac:dyDescent="0.25">
      <c r="L70" s="2">
        <v>0</v>
      </c>
      <c r="M70" s="2">
        <v>0</v>
      </c>
      <c r="N70" s="2">
        <v>0</v>
      </c>
      <c r="O70" s="2">
        <f>(1-(V70/0.205091))*100</f>
        <v>11.286608472248016</v>
      </c>
      <c r="P70" s="2">
        <f>AVERAGE(M70:O70)</f>
        <v>3.7622028240826721</v>
      </c>
      <c r="Q70" s="2">
        <f>_xlfn.STDEV.S(M70:O70)</f>
        <v>6.5163264396903022</v>
      </c>
      <c r="S70" s="2">
        <v>0</v>
      </c>
      <c r="T70" s="2">
        <f>AVERAGE(Z9,Z19)</f>
        <v>0.21317045454545452</v>
      </c>
      <c r="U70" s="2">
        <f>AVERAGE(Z29,Z39)</f>
        <v>0.21698863636363636</v>
      </c>
      <c r="V70" s="2">
        <f>AVERAGE(Z49,Z59)</f>
        <v>0.18194318181818181</v>
      </c>
      <c r="W70" s="2">
        <f>AVERAGE(T70:V70)</f>
        <v>0.20403409090909089</v>
      </c>
      <c r="X70" s="2">
        <f>_xlfn.STDEV.S(T70:V70)</f>
        <v>1.9226305584960437E-2</v>
      </c>
    </row>
    <row r="71" spans="1:27" x14ac:dyDescent="0.25">
      <c r="L71" s="2">
        <v>0.5</v>
      </c>
      <c r="M71" s="2">
        <f t="shared" ref="M71:M77" si="23">(1-(T71/0.205091))*100</f>
        <v>4.2886062550504311</v>
      </c>
      <c r="N71" s="2">
        <v>0</v>
      </c>
      <c r="O71" s="2">
        <f t="shared" ref="O71:O77" si="24">(1-(V71/0.205091))*100</f>
        <v>5.1862122401541644</v>
      </c>
      <c r="P71" s="2">
        <f t="shared" ref="P71:P77" si="25">AVERAGE(M71:O71)</f>
        <v>3.1582728317348647</v>
      </c>
      <c r="Q71" s="2">
        <f t="shared" ref="Q71:Q77" si="26">_xlfn.STDEV.S(M71:O71)</f>
        <v>2.771721412025284</v>
      </c>
      <c r="S71" s="2">
        <v>0.5</v>
      </c>
      <c r="T71" s="2">
        <f t="shared" ref="T71:T76" si="27">AVERAGE(Z10,Z20)</f>
        <v>0.19629545454545452</v>
      </c>
      <c r="U71" s="2">
        <f t="shared" ref="U71:U77" si="28">AVERAGE(Z30,Z40)</f>
        <v>0.21770454545454543</v>
      </c>
      <c r="V71" s="2">
        <f t="shared" ref="V71:V77" si="29">AVERAGE(Z50,Z60)</f>
        <v>0.19445454545454541</v>
      </c>
      <c r="W71" s="2">
        <f t="shared" ref="W71:W77" si="30">AVERAGE(T71:V71)</f>
        <v>0.20281818181818179</v>
      </c>
      <c r="X71" s="2">
        <f t="shared" ref="X71:X77" si="31">_xlfn.STDEV.S(T71:V71)</f>
        <v>1.2924786393042837E-2</v>
      </c>
    </row>
    <row r="72" spans="1:27" x14ac:dyDescent="0.25">
      <c r="L72" s="2">
        <v>1</v>
      </c>
      <c r="M72" s="2">
        <f t="shared" si="23"/>
        <v>10.106422825167193</v>
      </c>
      <c r="N72" s="2">
        <f t="shared" ref="N72:N77" si="32">(1-(U72/0.205091))*100</f>
        <v>10.389002487144284</v>
      </c>
      <c r="O72" s="2">
        <f t="shared" si="24"/>
        <v>12.084480459006897</v>
      </c>
      <c r="P72" s="2">
        <f t="shared" si="25"/>
        <v>10.859968590439458</v>
      </c>
      <c r="Q72" s="2">
        <f t="shared" si="26"/>
        <v>1.0698293338367868</v>
      </c>
      <c r="S72" s="2">
        <v>1</v>
      </c>
      <c r="T72" s="2">
        <f t="shared" si="27"/>
        <v>0.18436363636363634</v>
      </c>
      <c r="U72" s="2">
        <f t="shared" si="28"/>
        <v>0.18378409090909092</v>
      </c>
      <c r="V72" s="2">
        <f t="shared" si="29"/>
        <v>0.18030681818181815</v>
      </c>
      <c r="W72" s="2">
        <f t="shared" si="30"/>
        <v>0.1828181818181818</v>
      </c>
      <c r="X72" s="2">
        <f t="shared" si="31"/>
        <v>2.1941236790592096E-3</v>
      </c>
    </row>
    <row r="73" spans="1:27" x14ac:dyDescent="0.25">
      <c r="L73" s="2">
        <v>2</v>
      </c>
      <c r="M73" s="2">
        <f t="shared" si="23"/>
        <v>7.5299612012583612</v>
      </c>
      <c r="N73" s="2">
        <f t="shared" si="32"/>
        <v>5.7015045649359326</v>
      </c>
      <c r="O73" s="2">
        <f t="shared" si="24"/>
        <v>13.54724576806483</v>
      </c>
      <c r="P73" s="2">
        <f t="shared" si="25"/>
        <v>8.9262371780863745</v>
      </c>
      <c r="Q73" s="2">
        <f t="shared" si="26"/>
        <v>4.105009586982578</v>
      </c>
      <c r="S73" s="2">
        <v>2</v>
      </c>
      <c r="T73" s="2">
        <f t="shared" si="27"/>
        <v>0.18964772727272722</v>
      </c>
      <c r="U73" s="2">
        <f t="shared" si="28"/>
        <v>0.19339772727272725</v>
      </c>
      <c r="V73" s="2">
        <f t="shared" si="29"/>
        <v>0.17730681818181815</v>
      </c>
      <c r="W73" s="2">
        <f t="shared" si="30"/>
        <v>0.18678409090909087</v>
      </c>
      <c r="X73" s="2">
        <f t="shared" si="31"/>
        <v>8.4190052120384495E-3</v>
      </c>
    </row>
    <row r="74" spans="1:27" x14ac:dyDescent="0.25">
      <c r="L74" s="2">
        <v>3</v>
      </c>
      <c r="M74" s="2">
        <f t="shared" si="23"/>
        <v>15.342457738272286</v>
      </c>
      <c r="N74" s="2">
        <f t="shared" si="32"/>
        <v>19.58115266792878</v>
      </c>
      <c r="O74" s="2">
        <f t="shared" si="24"/>
        <v>12.067858125949426</v>
      </c>
      <c r="P74" s="2">
        <f t="shared" si="25"/>
        <v>15.663822844050165</v>
      </c>
      <c r="Q74" s="2">
        <f t="shared" si="26"/>
        <v>3.7669424427568474</v>
      </c>
      <c r="S74" s="2">
        <v>3</v>
      </c>
      <c r="T74" s="2">
        <f t="shared" si="27"/>
        <v>0.17362499999999997</v>
      </c>
      <c r="U74" s="2">
        <f t="shared" si="28"/>
        <v>0.16493181818181818</v>
      </c>
      <c r="V74" s="2">
        <f t="shared" si="29"/>
        <v>0.18034090909090905</v>
      </c>
      <c r="W74" s="2">
        <f t="shared" si="30"/>
        <v>0.17296590909090906</v>
      </c>
      <c r="X74" s="2">
        <f t="shared" si="31"/>
        <v>7.7256599252744388E-3</v>
      </c>
    </row>
    <row r="75" spans="1:27" x14ac:dyDescent="0.25">
      <c r="L75" s="2">
        <v>4</v>
      </c>
      <c r="M75" s="2">
        <f>AVERAGE(N75:O75)</f>
        <v>15.270981706125136</v>
      </c>
      <c r="N75" s="2">
        <f t="shared" si="32"/>
        <v>14.527963418455936</v>
      </c>
      <c r="O75" s="2">
        <f t="shared" si="24"/>
        <v>16.013999993794336</v>
      </c>
      <c r="P75" s="2">
        <f t="shared" si="25"/>
        <v>15.270981706125136</v>
      </c>
      <c r="Q75" s="2">
        <f t="shared" si="26"/>
        <v>0.74301828766919975</v>
      </c>
      <c r="S75" s="2">
        <v>4</v>
      </c>
      <c r="T75" s="2">
        <f t="shared" si="27"/>
        <v>0.14982954545454544</v>
      </c>
      <c r="U75" s="2">
        <f t="shared" si="28"/>
        <v>0.17529545454545453</v>
      </c>
      <c r="V75" s="2">
        <f t="shared" si="29"/>
        <v>0.17224772727272725</v>
      </c>
      <c r="W75" s="2">
        <f t="shared" si="30"/>
        <v>0.16579090909090907</v>
      </c>
      <c r="X75" s="2">
        <f t="shared" si="31"/>
        <v>1.3906689298010685E-2</v>
      </c>
    </row>
    <row r="76" spans="1:27" x14ac:dyDescent="0.25">
      <c r="L76" s="2">
        <v>5</v>
      </c>
      <c r="M76" s="2">
        <f t="shared" si="23"/>
        <v>16.705489048985346</v>
      </c>
      <c r="N76" s="2">
        <f t="shared" si="32"/>
        <v>8.0452535260401081</v>
      </c>
      <c r="O76" s="2">
        <f t="shared" si="24"/>
        <v>10.704826815236357</v>
      </c>
      <c r="P76" s="2">
        <f t="shared" si="25"/>
        <v>11.818523130087272</v>
      </c>
      <c r="Q76" s="2">
        <f t="shared" si="26"/>
        <v>4.4362325727473939</v>
      </c>
      <c r="S76" s="2">
        <v>5</v>
      </c>
      <c r="T76" s="2">
        <f t="shared" si="27"/>
        <v>0.17082954545454546</v>
      </c>
      <c r="U76" s="2">
        <f t="shared" si="28"/>
        <v>0.18859090909090909</v>
      </c>
      <c r="V76" s="2">
        <f t="shared" si="29"/>
        <v>0.1831363636363636</v>
      </c>
      <c r="W76" s="2">
        <f t="shared" si="30"/>
        <v>0.18085227272727269</v>
      </c>
      <c r="X76" s="2">
        <f t="shared" si="31"/>
        <v>9.0983137457733773E-3</v>
      </c>
    </row>
    <row r="77" spans="1:27" x14ac:dyDescent="0.25">
      <c r="L77" s="2">
        <v>6</v>
      </c>
      <c r="M77" s="2">
        <f t="shared" si="23"/>
        <v>3.4574896021766111</v>
      </c>
      <c r="N77" s="2">
        <f t="shared" si="32"/>
        <v>5.0532335756943496</v>
      </c>
      <c r="O77" s="2">
        <f t="shared" si="24"/>
        <v>6.1669298905452807</v>
      </c>
      <c r="P77" s="2">
        <f t="shared" si="25"/>
        <v>4.8925510228054137</v>
      </c>
      <c r="Q77" s="2">
        <f t="shared" si="26"/>
        <v>1.3618483142997253</v>
      </c>
      <c r="S77" s="2">
        <v>6</v>
      </c>
      <c r="T77" s="2">
        <f>AVERAGE(Z16,Z26)</f>
        <v>0.19799999999999995</v>
      </c>
      <c r="U77" s="2">
        <f t="shared" si="28"/>
        <v>0.19472727272727269</v>
      </c>
      <c r="V77" s="2">
        <f t="shared" si="29"/>
        <v>0.19244318181818176</v>
      </c>
      <c r="W77" s="2">
        <f t="shared" si="30"/>
        <v>0.19505681818181811</v>
      </c>
      <c r="X77" s="2">
        <f t="shared" si="31"/>
        <v>2.7930283262804509E-3</v>
      </c>
    </row>
    <row r="79" spans="1:27" x14ac:dyDescent="0.25">
      <c r="I79" s="2" t="s">
        <v>8</v>
      </c>
      <c r="J79" s="2">
        <v>0</v>
      </c>
      <c r="K79" s="2">
        <v>0.5</v>
      </c>
      <c r="L79" s="2">
        <v>1</v>
      </c>
      <c r="M79" s="2">
        <v>2</v>
      </c>
      <c r="N79" s="2">
        <v>3</v>
      </c>
      <c r="O79" s="2">
        <v>4</v>
      </c>
      <c r="P79" s="2">
        <v>5</v>
      </c>
      <c r="Q79" s="2">
        <v>6</v>
      </c>
      <c r="S79" s="2" t="s">
        <v>8</v>
      </c>
      <c r="T79" s="2">
        <v>0</v>
      </c>
      <c r="U79" s="2">
        <v>0.5</v>
      </c>
      <c r="V79" s="2">
        <v>1</v>
      </c>
      <c r="W79" s="2">
        <v>2</v>
      </c>
      <c r="X79" s="2">
        <v>3</v>
      </c>
      <c r="Y79" s="2">
        <v>4</v>
      </c>
      <c r="Z79" s="2">
        <v>5</v>
      </c>
      <c r="AA79" s="2">
        <v>6</v>
      </c>
    </row>
    <row r="80" spans="1:27" x14ac:dyDescent="0.25">
      <c r="I80" s="2" t="s">
        <v>21</v>
      </c>
      <c r="J80" s="2">
        <v>0</v>
      </c>
      <c r="K80" s="2">
        <v>4.2886062550504311</v>
      </c>
      <c r="L80" s="2">
        <v>10.106422825167193</v>
      </c>
      <c r="M80" s="2">
        <v>7.5299612012583612</v>
      </c>
      <c r="N80" s="2">
        <v>15.342457738272286</v>
      </c>
      <c r="O80" s="2">
        <f>AVERAGE(O81:O82)</f>
        <v>15.270981706125136</v>
      </c>
      <c r="P80" s="2">
        <v>16.705489048985346</v>
      </c>
      <c r="Q80" s="2">
        <v>3.4574896021766111</v>
      </c>
      <c r="S80" s="2" t="s">
        <v>18</v>
      </c>
      <c r="T80" s="2">
        <v>0.21317045454545452</v>
      </c>
      <c r="U80" s="2">
        <v>0.19629545454545452</v>
      </c>
      <c r="V80" s="2">
        <v>0.18436363636363634</v>
      </c>
      <c r="W80" s="2">
        <v>0.18964772727272722</v>
      </c>
      <c r="X80" s="2">
        <v>0.17362499999999997</v>
      </c>
      <c r="Y80" s="2">
        <v>0.14982954545454544</v>
      </c>
      <c r="Z80" s="2">
        <v>0.17082954545454546</v>
      </c>
      <c r="AA80" s="2">
        <v>0.19799999999999995</v>
      </c>
    </row>
    <row r="81" spans="10:27" x14ac:dyDescent="0.25">
      <c r="J81" s="2">
        <v>0</v>
      </c>
      <c r="K81" s="2">
        <v>0</v>
      </c>
      <c r="L81" s="2">
        <v>10.389002487144284</v>
      </c>
      <c r="M81" s="2">
        <v>5.7015045649359326</v>
      </c>
      <c r="N81" s="2">
        <v>19.58115266792878</v>
      </c>
      <c r="O81" s="2">
        <v>14.527963418455936</v>
      </c>
      <c r="P81" s="2">
        <v>8.0452535260401081</v>
      </c>
      <c r="Q81" s="2">
        <v>5.0532335756943496</v>
      </c>
      <c r="T81" s="2">
        <v>0.21698863636363636</v>
      </c>
      <c r="U81" s="2">
        <v>0.21770454545454543</v>
      </c>
      <c r="V81" s="2">
        <v>0.18378409090909092</v>
      </c>
      <c r="W81" s="2">
        <v>0.19339772727272725</v>
      </c>
      <c r="X81" s="2">
        <v>0.16493181818181818</v>
      </c>
      <c r="Y81" s="2">
        <v>0.17529545454545453</v>
      </c>
      <c r="Z81" s="2">
        <v>0.18859090909090909</v>
      </c>
      <c r="AA81" s="2">
        <v>0.19472727272727269</v>
      </c>
    </row>
    <row r="82" spans="10:27" x14ac:dyDescent="0.25">
      <c r="J82" s="2">
        <v>11.286608472248016</v>
      </c>
      <c r="K82" s="2">
        <v>5.1862122401541644</v>
      </c>
      <c r="L82" s="2">
        <v>12.084480459006897</v>
      </c>
      <c r="M82" s="2">
        <v>13.54724576806483</v>
      </c>
      <c r="N82" s="2">
        <v>12.067858125949426</v>
      </c>
      <c r="O82" s="2">
        <v>16.013999993794336</v>
      </c>
      <c r="P82" s="2">
        <v>10.704826815236357</v>
      </c>
      <c r="Q82" s="2">
        <v>6.1669298905452807</v>
      </c>
      <c r="T82" s="2">
        <v>0.18194318181818181</v>
      </c>
      <c r="U82" s="2">
        <v>0.19445454545454541</v>
      </c>
      <c r="V82" s="2">
        <v>0.18030681818181815</v>
      </c>
      <c r="W82" s="2">
        <v>0.17730681818181815</v>
      </c>
      <c r="X82" s="2">
        <v>0.18034090909090905</v>
      </c>
      <c r="Y82" s="2">
        <v>0.17224772727272725</v>
      </c>
      <c r="Z82" s="2">
        <v>0.1831363636363636</v>
      </c>
      <c r="AA82" s="2">
        <v>0.19244318181818176</v>
      </c>
    </row>
    <row r="83" spans="10:27" x14ac:dyDescent="0.25">
      <c r="N83" s="7">
        <f>AVERAGE(N80:N82)</f>
        <v>15.663822844050165</v>
      </c>
      <c r="O83" s="7">
        <f>AVERAGE(O80:O82)</f>
        <v>15.270981706125136</v>
      </c>
    </row>
    <row r="84" spans="10:27" x14ac:dyDescent="0.25">
      <c r="N84" s="7">
        <f>_xlfn.STDEV.S(N80:N82)</f>
        <v>3.7669424427568474</v>
      </c>
      <c r="O84" s="7">
        <f>_xlfn.STDEV.S(O80:O82)</f>
        <v>0.74301828766919975</v>
      </c>
    </row>
  </sheetData>
  <mergeCells count="8">
    <mergeCell ref="A8:A16"/>
    <mergeCell ref="T69:V69"/>
    <mergeCell ref="M69:O69"/>
    <mergeCell ref="A18:A26"/>
    <mergeCell ref="A28:A36"/>
    <mergeCell ref="A38:A46"/>
    <mergeCell ref="A48:A56"/>
    <mergeCell ref="A58:A6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Rabaioli Rama</cp:lastModifiedBy>
  <dcterms:created xsi:type="dcterms:W3CDTF">2021-11-26T19:44:36Z</dcterms:created>
  <dcterms:modified xsi:type="dcterms:W3CDTF">2023-12-08T12:41:45Z</dcterms:modified>
</cp:coreProperties>
</file>