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ber_000\Google Drive\ASR\PEF\4 PEF\4 Deflactor PIB\"/>
    </mc:Choice>
  </mc:AlternateContent>
  <bookViews>
    <workbookView xWindow="10452" yWindow="-72" windowWidth="12360" windowHeight="13620"/>
  </bookViews>
  <sheets>
    <sheet name="Tabla para copiar" sheetId="6" r:id="rId1"/>
    <sheet name="Calculos deflactor" sheetId="2" r:id="rId2"/>
    <sheet name="Original SHCP" sheetId="7" r:id="rId3"/>
  </sheets>
  <definedNames>
    <definedName name="A_impresión_IM">#REF!</definedName>
    <definedName name="_xlnm.Database">#REF!</definedName>
    <definedName name="FORM">#REF!</definedName>
  </definedNames>
  <calcPr calcId="152511"/>
</workbook>
</file>

<file path=xl/calcChain.xml><?xml version="1.0" encoding="utf-8"?>
<calcChain xmlns="http://schemas.openxmlformats.org/spreadsheetml/2006/main">
  <c r="AA53" i="2" l="1"/>
  <c r="AA52" i="2"/>
  <c r="AA51" i="2"/>
  <c r="AA50" i="2"/>
  <c r="AA49" i="2"/>
  <c r="AA48" i="2"/>
  <c r="AA47" i="2"/>
  <c r="AA46" i="2"/>
  <c r="AA45" i="2"/>
  <c r="AA44" i="2"/>
  <c r="AA43" i="2"/>
  <c r="AA42" i="2"/>
  <c r="AA41" i="2"/>
  <c r="AA40" i="2"/>
  <c r="AA39" i="2"/>
  <c r="AA38" i="2"/>
  <c r="AA37" i="2"/>
  <c r="AA36" i="2"/>
  <c r="AA35" i="2"/>
  <c r="AA3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AA33" i="2"/>
  <c r="Z33" i="2"/>
  <c r="Y33" i="2"/>
  <c r="X33" i="2"/>
  <c r="D33" i="2"/>
  <c r="E33" i="2" s="1"/>
  <c r="F33" i="2" s="1"/>
  <c r="G33" i="2" s="1"/>
  <c r="H33" i="2" s="1"/>
  <c r="I33" i="2" s="1"/>
  <c r="J33" i="2" s="1"/>
  <c r="K33" i="2" s="1"/>
  <c r="L33" i="2" s="1"/>
  <c r="M33" i="2" s="1"/>
  <c r="N33" i="2" s="1"/>
  <c r="O33" i="2" s="1"/>
  <c r="P33" i="2" s="1"/>
  <c r="Q33" i="2" s="1"/>
  <c r="R33" i="2" s="1"/>
  <c r="S33" i="2" s="1"/>
  <c r="T33" i="2" s="1"/>
  <c r="U33" i="2" s="1"/>
  <c r="V33" i="2" s="1"/>
  <c r="W33" i="2" s="1"/>
  <c r="C33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D29" i="2" l="1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W26" i="2" l="1"/>
  <c r="W22" i="2"/>
  <c r="T53" i="2" s="1"/>
  <c r="W18" i="2"/>
  <c r="P53" i="2" s="1"/>
  <c r="W14" i="2"/>
  <c r="L53" i="2" s="1"/>
  <c r="W10" i="2"/>
  <c r="H53" i="2" s="1"/>
  <c r="W6" i="2"/>
  <c r="D53" i="2" s="1"/>
  <c r="W25" i="2"/>
  <c r="W53" i="2" s="1"/>
  <c r="W21" i="2"/>
  <c r="S53" i="2" s="1"/>
  <c r="W17" i="2"/>
  <c r="O53" i="2" s="1"/>
  <c r="W13" i="2"/>
  <c r="K53" i="2" s="1"/>
  <c r="W9" i="2"/>
  <c r="G53" i="2" s="1"/>
  <c r="W5" i="2"/>
  <c r="C53" i="2" s="1"/>
  <c r="W27" i="2"/>
  <c r="W19" i="2"/>
  <c r="Q53" i="2" s="1"/>
  <c r="W11" i="2"/>
  <c r="I53" i="2" s="1"/>
  <c r="W24" i="2"/>
  <c r="V53" i="2" s="1"/>
  <c r="W20" i="2"/>
  <c r="R53" i="2" s="1"/>
  <c r="W16" i="2"/>
  <c r="N53" i="2" s="1"/>
  <c r="W12" i="2"/>
  <c r="J53" i="2" s="1"/>
  <c r="W8" i="2"/>
  <c r="F53" i="2" s="1"/>
  <c r="W4" i="2"/>
  <c r="B53" i="2" s="1"/>
  <c r="W23" i="2"/>
  <c r="W15" i="2"/>
  <c r="M53" i="2" s="1"/>
  <c r="W7" i="2"/>
  <c r="E53" i="2" s="1"/>
  <c r="W28" i="2"/>
  <c r="V28" i="2"/>
  <c r="T28" i="2"/>
  <c r="U28" i="2"/>
  <c r="I28" i="2"/>
  <c r="V26" i="2"/>
  <c r="V27" i="2"/>
  <c r="V4" i="2"/>
  <c r="B52" i="2" s="1"/>
  <c r="V24" i="2"/>
  <c r="V52" i="2" s="1"/>
  <c r="V5" i="2"/>
  <c r="C52" i="2" s="1"/>
  <c r="K28" i="2"/>
  <c r="O28" i="2"/>
  <c r="V25" i="2"/>
  <c r="W52" i="2" s="1"/>
  <c r="V8" i="2"/>
  <c r="F52" i="2" s="1"/>
  <c r="N28" i="2"/>
  <c r="V9" i="2"/>
  <c r="G52" i="2" s="1"/>
  <c r="D28" i="2"/>
  <c r="V14" i="2"/>
  <c r="L52" i="2" s="1"/>
  <c r="L28" i="2"/>
  <c r="P28" i="2"/>
  <c r="F28" i="2"/>
  <c r="J28" i="2"/>
  <c r="G28" i="2"/>
  <c r="V6" i="2"/>
  <c r="D52" i="2" s="1"/>
  <c r="V7" i="2"/>
  <c r="E52" i="2" s="1"/>
  <c r="V11" i="2"/>
  <c r="I52" i="2" s="1"/>
  <c r="V15" i="2"/>
  <c r="M52" i="2" s="1"/>
  <c r="M28" i="2"/>
  <c r="Q28" i="2"/>
  <c r="S28" i="2"/>
  <c r="H28" i="2"/>
  <c r="V23" i="2"/>
  <c r="V21" i="2"/>
  <c r="S52" i="2" s="1"/>
  <c r="V10" i="2"/>
  <c r="H52" i="2" s="1"/>
  <c r="V16" i="2"/>
  <c r="N52" i="2" s="1"/>
  <c r="V12" i="2"/>
  <c r="J52" i="2" s="1"/>
  <c r="V22" i="2"/>
  <c r="T52" i="2" s="1"/>
  <c r="E28" i="2"/>
  <c r="R28" i="2"/>
  <c r="V17" i="2"/>
  <c r="O52" i="2" s="1"/>
  <c r="V18" i="2"/>
  <c r="P52" i="2" s="1"/>
  <c r="V19" i="2"/>
  <c r="Q52" i="2" s="1"/>
  <c r="V13" i="2"/>
  <c r="K52" i="2" s="1"/>
  <c r="V20" i="2"/>
  <c r="R52" i="2" s="1"/>
  <c r="I15" i="2"/>
  <c r="M39" i="2" s="1"/>
  <c r="E18" i="2"/>
  <c r="P35" i="2" s="1"/>
  <c r="G13" i="2"/>
  <c r="K37" i="2" s="1"/>
  <c r="D20" i="2"/>
  <c r="R34" i="2" s="1"/>
  <c r="E12" i="2"/>
  <c r="J35" i="2" s="1"/>
  <c r="E10" i="2"/>
  <c r="H35" i="2" s="1"/>
  <c r="U53" i="2" l="1"/>
  <c r="U52" i="2"/>
  <c r="G17" i="2"/>
  <c r="O37" i="2" s="1"/>
  <c r="M9" i="2"/>
  <c r="G43" i="2" s="1"/>
  <c r="P9" i="2"/>
  <c r="G46" i="2" s="1"/>
  <c r="M4" i="2"/>
  <c r="B43" i="2" s="1"/>
  <c r="E13" i="2"/>
  <c r="K35" i="2" s="1"/>
  <c r="P19" i="2"/>
  <c r="Q46" i="2" s="1"/>
  <c r="L10" i="2"/>
  <c r="H42" i="2" s="1"/>
  <c r="L14" i="2"/>
  <c r="L42" i="2" s="1"/>
  <c r="F12" i="2"/>
  <c r="J36" i="2" s="1"/>
  <c r="F13" i="2"/>
  <c r="K36" i="2" s="1"/>
  <c r="M11" i="2"/>
  <c r="I43" i="2" s="1"/>
  <c r="M18" i="2"/>
  <c r="P43" i="2" s="1"/>
  <c r="P12" i="2"/>
  <c r="J46" i="2" s="1"/>
  <c r="M13" i="2"/>
  <c r="K43" i="2" s="1"/>
  <c r="E19" i="2"/>
  <c r="Q35" i="2" s="1"/>
  <c r="L13" i="2"/>
  <c r="K42" i="2" s="1"/>
  <c r="P13" i="2"/>
  <c r="K46" i="2" s="1"/>
  <c r="G7" i="2"/>
  <c r="E37" i="2" s="1"/>
  <c r="I8" i="2"/>
  <c r="F39" i="2" s="1"/>
  <c r="H16" i="2"/>
  <c r="N38" i="2" s="1"/>
  <c r="E17" i="2"/>
  <c r="O35" i="2" s="1"/>
  <c r="H21" i="2"/>
  <c r="S38" i="2" s="1"/>
  <c r="E7" i="2"/>
  <c r="E35" i="2" s="1"/>
  <c r="P16" i="2"/>
  <c r="N46" i="2" s="1"/>
  <c r="H4" i="2"/>
  <c r="B38" i="2" s="1"/>
  <c r="J13" i="2"/>
  <c r="K40" i="2" s="1"/>
  <c r="N17" i="2"/>
  <c r="O44" i="2" s="1"/>
  <c r="I20" i="2"/>
  <c r="R39" i="2" s="1"/>
  <c r="J20" i="2"/>
  <c r="R40" i="2" s="1"/>
  <c r="N11" i="2"/>
  <c r="I44" i="2" s="1"/>
  <c r="N10" i="2"/>
  <c r="H44" i="2" s="1"/>
  <c r="N6" i="2"/>
  <c r="D44" i="2" s="1"/>
  <c r="N7" i="2"/>
  <c r="E44" i="2" s="1"/>
  <c r="F17" i="2"/>
  <c r="O36" i="2" s="1"/>
  <c r="K20" i="2"/>
  <c r="R41" i="2" s="1"/>
  <c r="P20" i="2"/>
  <c r="R46" i="2" s="1"/>
  <c r="D16" i="2"/>
  <c r="N34" i="2" s="1"/>
  <c r="G12" i="2"/>
  <c r="J37" i="2" s="1"/>
  <c r="D12" i="2"/>
  <c r="J34" i="2" s="1"/>
  <c r="J11" i="2"/>
  <c r="I40" i="2" s="1"/>
  <c r="P11" i="2"/>
  <c r="I46" i="2" s="1"/>
  <c r="D18" i="2"/>
  <c r="P34" i="2" s="1"/>
  <c r="G10" i="2"/>
  <c r="H37" i="2" s="1"/>
  <c r="K10" i="2"/>
  <c r="H41" i="2" s="1"/>
  <c r="F7" i="2"/>
  <c r="E36" i="2" s="1"/>
  <c r="D15" i="2"/>
  <c r="M34" i="2" s="1"/>
  <c r="K17" i="2"/>
  <c r="O41" i="2" s="1"/>
  <c r="D6" i="2"/>
  <c r="D34" i="2" s="1"/>
  <c r="F20" i="2"/>
  <c r="R36" i="2" s="1"/>
  <c r="N20" i="2"/>
  <c r="R44" i="2" s="1"/>
  <c r="E16" i="2"/>
  <c r="N35" i="2" s="1"/>
  <c r="N16" i="2"/>
  <c r="N44" i="2" s="1"/>
  <c r="H12" i="2"/>
  <c r="J38" i="2" s="1"/>
  <c r="N12" i="2"/>
  <c r="J44" i="2" s="1"/>
  <c r="E8" i="2"/>
  <c r="F35" i="2" s="1"/>
  <c r="E4" i="2"/>
  <c r="B35" i="2" s="1"/>
  <c r="K11" i="2"/>
  <c r="I41" i="2" s="1"/>
  <c r="F11" i="2"/>
  <c r="I36" i="2" s="1"/>
  <c r="D19" i="2"/>
  <c r="Q34" i="2" s="1"/>
  <c r="D17" i="2"/>
  <c r="O34" i="2" s="1"/>
  <c r="M14" i="2"/>
  <c r="L43" i="2" s="1"/>
  <c r="J10" i="2"/>
  <c r="H40" i="2" s="1"/>
  <c r="D10" i="2"/>
  <c r="H34" i="2" s="1"/>
  <c r="D7" i="2"/>
  <c r="E34" i="2" s="1"/>
  <c r="J17" i="2"/>
  <c r="O40" i="2" s="1"/>
  <c r="K8" i="2"/>
  <c r="F41" i="2" s="1"/>
  <c r="F9" i="2"/>
  <c r="G36" i="2" s="1"/>
  <c r="M17" i="2"/>
  <c r="O43" i="2" s="1"/>
  <c r="E20" i="2"/>
  <c r="R35" i="2" s="1"/>
  <c r="F16" i="2"/>
  <c r="N36" i="2" s="1"/>
  <c r="K16" i="2"/>
  <c r="N41" i="2" s="1"/>
  <c r="K12" i="2"/>
  <c r="J41" i="2" s="1"/>
  <c r="D4" i="2"/>
  <c r="B34" i="2" s="1"/>
  <c r="E11" i="2"/>
  <c r="I35" i="2" s="1"/>
  <c r="D11" i="2"/>
  <c r="I34" i="2" s="1"/>
  <c r="K19" i="2"/>
  <c r="Q41" i="2" s="1"/>
  <c r="F10" i="2"/>
  <c r="H36" i="2" s="1"/>
  <c r="M6" i="2"/>
  <c r="D43" i="2" s="1"/>
  <c r="O5" i="2"/>
  <c r="C45" i="2" s="1"/>
  <c r="D5" i="2"/>
  <c r="C34" i="2" s="1"/>
  <c r="L5" i="2"/>
  <c r="C42" i="2" s="1"/>
  <c r="O15" i="2"/>
  <c r="M45" i="2" s="1"/>
  <c r="L15" i="2"/>
  <c r="M42" i="2" s="1"/>
  <c r="E15" i="2"/>
  <c r="M35" i="2" s="1"/>
  <c r="H15" i="2"/>
  <c r="M38" i="2" s="1"/>
  <c r="I11" i="2"/>
  <c r="I39" i="2" s="1"/>
  <c r="P15" i="2"/>
  <c r="M46" i="2" s="1"/>
  <c r="F15" i="2"/>
  <c r="M36" i="2" s="1"/>
  <c r="M15" i="2"/>
  <c r="M43" i="2" s="1"/>
  <c r="I16" i="2"/>
  <c r="N39" i="2" s="1"/>
  <c r="G8" i="2"/>
  <c r="F37" i="2" s="1"/>
  <c r="O8" i="2"/>
  <c r="F45" i="2" s="1"/>
  <c r="H13" i="2"/>
  <c r="K38" i="2" s="1"/>
  <c r="O13" i="2"/>
  <c r="K45" i="2" s="1"/>
  <c r="I19" i="2"/>
  <c r="Q39" i="2" s="1"/>
  <c r="J5" i="2"/>
  <c r="C40" i="2" s="1"/>
  <c r="I17" i="2"/>
  <c r="O39" i="2" s="1"/>
  <c r="O18" i="2"/>
  <c r="P45" i="2" s="1"/>
  <c r="K14" i="2"/>
  <c r="L41" i="2" s="1"/>
  <c r="L6" i="2"/>
  <c r="D42" i="2" s="1"/>
  <c r="N15" i="2"/>
  <c r="M44" i="2" s="1"/>
  <c r="J15" i="2"/>
  <c r="M40" i="2" s="1"/>
  <c r="K4" i="2"/>
  <c r="B41" i="2" s="1"/>
  <c r="J4" i="2"/>
  <c r="B40" i="2" s="1"/>
  <c r="O4" i="2"/>
  <c r="B45" i="2" s="1"/>
  <c r="M21" i="2"/>
  <c r="S43" i="2" s="1"/>
  <c r="L21" i="2"/>
  <c r="S42" i="2" s="1"/>
  <c r="D21" i="2"/>
  <c r="S34" i="2" s="1"/>
  <c r="O20" i="2"/>
  <c r="R45" i="2" s="1"/>
  <c r="I21" i="2"/>
  <c r="S39" i="2" s="1"/>
  <c r="J21" i="2"/>
  <c r="S40" i="2" s="1"/>
  <c r="K21" i="2"/>
  <c r="S41" i="2" s="1"/>
  <c r="O7" i="2"/>
  <c r="E45" i="2" s="1"/>
  <c r="O10" i="2"/>
  <c r="H45" i="2" s="1"/>
  <c r="K6" i="2"/>
  <c r="D41" i="2" s="1"/>
  <c r="H6" i="2"/>
  <c r="D38" i="2" s="1"/>
  <c r="F6" i="2"/>
  <c r="D36" i="2" s="1"/>
  <c r="O6" i="2"/>
  <c r="D45" i="2" s="1"/>
  <c r="J6" i="2"/>
  <c r="D40" i="2" s="1"/>
  <c r="I6" i="2"/>
  <c r="D39" i="2" s="1"/>
  <c r="I12" i="2"/>
  <c r="J39" i="2" s="1"/>
  <c r="H5" i="2"/>
  <c r="C38" i="2" s="1"/>
  <c r="H9" i="2"/>
  <c r="G38" i="2" s="1"/>
  <c r="I9" i="2"/>
  <c r="G39" i="2" s="1"/>
  <c r="K9" i="2"/>
  <c r="G41" i="2" s="1"/>
  <c r="O9" i="2"/>
  <c r="G45" i="2" s="1"/>
  <c r="G9" i="2"/>
  <c r="G37" i="2" s="1"/>
  <c r="J9" i="2"/>
  <c r="G40" i="2" s="1"/>
  <c r="L9" i="2"/>
  <c r="G42" i="2" s="1"/>
  <c r="O11" i="2"/>
  <c r="I45" i="2" s="1"/>
  <c r="M5" i="2"/>
  <c r="C43" i="2" s="1"/>
  <c r="G5" i="2"/>
  <c r="C37" i="2" s="1"/>
  <c r="O14" i="2"/>
  <c r="L45" i="2" s="1"/>
  <c r="F21" i="2"/>
  <c r="S36" i="2" s="1"/>
  <c r="O21" i="2"/>
  <c r="S45" i="2" s="1"/>
  <c r="H10" i="2"/>
  <c r="H38" i="2" s="1"/>
  <c r="F14" i="2"/>
  <c r="L36" i="2" s="1"/>
  <c r="N14" i="2"/>
  <c r="L44" i="2" s="1"/>
  <c r="G14" i="2"/>
  <c r="L37" i="2" s="1"/>
  <c r="H17" i="2"/>
  <c r="O38" i="2" s="1"/>
  <c r="I14" i="2"/>
  <c r="L39" i="2" s="1"/>
  <c r="E14" i="2"/>
  <c r="L35" i="2" s="1"/>
  <c r="D14" i="2"/>
  <c r="L34" i="2" s="1"/>
  <c r="P8" i="2"/>
  <c r="F46" i="2" s="1"/>
  <c r="N8" i="2"/>
  <c r="F44" i="2" s="1"/>
  <c r="L8" i="2"/>
  <c r="F42" i="2" s="1"/>
  <c r="M8" i="2"/>
  <c r="F43" i="2" s="1"/>
  <c r="I18" i="2"/>
  <c r="P39" i="2" s="1"/>
  <c r="N18" i="2"/>
  <c r="P44" i="2" s="1"/>
  <c r="G18" i="2"/>
  <c r="P37" i="2" s="1"/>
  <c r="L12" i="2"/>
  <c r="J42" i="2" s="1"/>
  <c r="L7" i="2"/>
  <c r="E42" i="2" s="1"/>
  <c r="M10" i="2"/>
  <c r="H43" i="2" s="1"/>
  <c r="O19" i="2"/>
  <c r="Q45" i="2" s="1"/>
  <c r="J19" i="2"/>
  <c r="Q40" i="2" s="1"/>
  <c r="H19" i="2"/>
  <c r="Q38" i="2" s="1"/>
  <c r="F19" i="2"/>
  <c r="Q36" i="2" s="1"/>
  <c r="H20" i="2"/>
  <c r="R38" i="2" s="1"/>
  <c r="M20" i="2"/>
  <c r="R43" i="2" s="1"/>
  <c r="L20" i="2"/>
  <c r="R42" i="2" s="1"/>
  <c r="M16" i="2"/>
  <c r="N43" i="2" s="1"/>
  <c r="M12" i="2"/>
  <c r="J43" i="2" s="1"/>
  <c r="H8" i="2"/>
  <c r="F38" i="2" s="1"/>
  <c r="F8" i="2"/>
  <c r="F36" i="2" s="1"/>
  <c r="I4" i="2"/>
  <c r="B39" i="2" s="1"/>
  <c r="L4" i="2"/>
  <c r="B42" i="2" s="1"/>
  <c r="N4" i="2"/>
  <c r="B44" i="2" s="1"/>
  <c r="L11" i="2"/>
  <c r="I42" i="2" s="1"/>
  <c r="H11" i="2"/>
  <c r="I38" i="2" s="1"/>
  <c r="N19" i="2"/>
  <c r="Q44" i="2" s="1"/>
  <c r="G19" i="2"/>
  <c r="Q37" i="2" s="1"/>
  <c r="K5" i="2"/>
  <c r="C41" i="2" s="1"/>
  <c r="I5" i="2"/>
  <c r="C39" i="2" s="1"/>
  <c r="N5" i="2"/>
  <c r="C44" i="2" s="1"/>
  <c r="L18" i="2"/>
  <c r="P42" i="2" s="1"/>
  <c r="F18" i="2"/>
  <c r="P36" i="2" s="1"/>
  <c r="J14" i="2"/>
  <c r="L40" i="2" s="1"/>
  <c r="P14" i="2"/>
  <c r="L46" i="2" s="1"/>
  <c r="G6" i="2"/>
  <c r="D37" i="2" s="1"/>
  <c r="P6" i="2"/>
  <c r="D46" i="2" s="1"/>
  <c r="D9" i="2"/>
  <c r="G34" i="2" s="1"/>
  <c r="G15" i="2"/>
  <c r="M37" i="2" s="1"/>
  <c r="P21" i="2"/>
  <c r="S46" i="2" s="1"/>
  <c r="N21" i="2"/>
  <c r="S44" i="2" s="1"/>
  <c r="L17" i="2"/>
  <c r="O42" i="2" s="1"/>
  <c r="L16" i="2"/>
  <c r="N42" i="2" s="1"/>
  <c r="O12" i="2"/>
  <c r="J45" i="2" s="1"/>
  <c r="D8" i="2"/>
  <c r="F34" i="2" s="1"/>
  <c r="J8" i="2"/>
  <c r="F40" i="2" s="1"/>
  <c r="F4" i="2"/>
  <c r="B36" i="2" s="1"/>
  <c r="G4" i="2"/>
  <c r="B37" i="2" s="1"/>
  <c r="P4" i="2"/>
  <c r="B46" i="2" s="1"/>
  <c r="I13" i="2"/>
  <c r="K39" i="2" s="1"/>
  <c r="L19" i="2"/>
  <c r="Q42" i="2" s="1"/>
  <c r="M19" i="2"/>
  <c r="Q43" i="2" s="1"/>
  <c r="E5" i="2"/>
  <c r="C35" i="2" s="1"/>
  <c r="F5" i="2"/>
  <c r="C36" i="2" s="1"/>
  <c r="O17" i="2"/>
  <c r="O45" i="2" s="1"/>
  <c r="H18" i="2"/>
  <c r="P38" i="2" s="1"/>
  <c r="J18" i="2"/>
  <c r="P40" i="2" s="1"/>
  <c r="K18" i="2"/>
  <c r="P41" i="2" s="1"/>
  <c r="H14" i="2"/>
  <c r="L38" i="2" s="1"/>
  <c r="I10" i="2"/>
  <c r="H39" i="2" s="1"/>
  <c r="E6" i="2"/>
  <c r="D35" i="2" s="1"/>
  <c r="E9" i="2"/>
  <c r="G35" i="2" s="1"/>
  <c r="N9" i="2"/>
  <c r="G44" i="2" s="1"/>
  <c r="I7" i="2"/>
  <c r="E39" i="2" s="1"/>
  <c r="H7" i="2"/>
  <c r="E38" i="2" s="1"/>
  <c r="K15" i="2"/>
  <c r="M41" i="2" s="1"/>
  <c r="G21" i="2"/>
  <c r="S37" i="2" s="1"/>
  <c r="E21" i="2"/>
  <c r="S35" i="2" s="1"/>
  <c r="G20" i="2"/>
  <c r="R37" i="2" s="1"/>
  <c r="O16" i="2"/>
  <c r="N45" i="2" s="1"/>
  <c r="J16" i="2"/>
  <c r="N40" i="2" s="1"/>
  <c r="G16" i="2"/>
  <c r="N37" i="2" s="1"/>
  <c r="J12" i="2"/>
  <c r="J40" i="2" s="1"/>
  <c r="K13" i="2"/>
  <c r="K41" i="2" s="1"/>
  <c r="D13" i="2"/>
  <c r="K34" i="2" s="1"/>
  <c r="N13" i="2"/>
  <c r="K44" i="2" s="1"/>
  <c r="G11" i="2"/>
  <c r="I37" i="2" s="1"/>
  <c r="K7" i="2"/>
  <c r="E41" i="2" s="1"/>
  <c r="J7" i="2"/>
  <c r="E40" i="2" s="1"/>
  <c r="M7" i="2"/>
  <c r="E43" i="2" s="1"/>
  <c r="P5" i="2"/>
  <c r="C46" i="2" s="1"/>
  <c r="P18" i="2"/>
  <c r="P46" i="2" s="1"/>
  <c r="P10" i="2"/>
  <c r="H46" i="2" s="1"/>
  <c r="P7" i="2"/>
  <c r="E46" i="2" s="1"/>
  <c r="E22" i="2"/>
  <c r="T35" i="2" s="1"/>
  <c r="F22" i="2"/>
  <c r="T36" i="2" s="1"/>
  <c r="G22" i="2"/>
  <c r="T37" i="2" s="1"/>
  <c r="H22" i="2"/>
  <c r="T38" i="2" s="1"/>
  <c r="I22" i="2"/>
  <c r="T39" i="2" s="1"/>
  <c r="J22" i="2"/>
  <c r="T40" i="2" s="1"/>
  <c r="K22" i="2"/>
  <c r="T41" i="2" s="1"/>
  <c r="L22" i="2"/>
  <c r="T42" i="2" s="1"/>
  <c r="M22" i="2"/>
  <c r="T43" i="2" s="1"/>
  <c r="N22" i="2"/>
  <c r="T44" i="2" s="1"/>
  <c r="O22" i="2"/>
  <c r="T45" i="2" s="1"/>
  <c r="P22" i="2"/>
  <c r="T46" i="2" s="1"/>
  <c r="D22" i="2"/>
  <c r="T34" i="2" s="1"/>
  <c r="P17" i="2"/>
  <c r="O46" i="2" s="1"/>
  <c r="T25" i="2" l="1"/>
  <c r="W50" i="2" s="1"/>
  <c r="T26" i="2"/>
  <c r="T22" i="2"/>
  <c r="T19" i="2"/>
  <c r="T17" i="2"/>
  <c r="T16" i="2"/>
  <c r="T18" i="2"/>
  <c r="T20" i="2"/>
  <c r="T24" i="2"/>
  <c r="V50" i="2" s="1"/>
  <c r="T21" i="2"/>
  <c r="T23" i="2"/>
  <c r="S24" i="2"/>
  <c r="V49" i="2" s="1"/>
  <c r="S25" i="2"/>
  <c r="W49" i="2" s="1"/>
  <c r="O25" i="2"/>
  <c r="W45" i="2" s="1"/>
  <c r="K25" i="2"/>
  <c r="W41" i="2" s="1"/>
  <c r="G25" i="2"/>
  <c r="W37" i="2" s="1"/>
  <c r="P25" i="2"/>
  <c r="W46" i="2" s="1"/>
  <c r="D25" i="2"/>
  <c r="W34" i="2" s="1"/>
  <c r="R25" i="2"/>
  <c r="W48" i="2" s="1"/>
  <c r="N25" i="2"/>
  <c r="W44" i="2" s="1"/>
  <c r="J25" i="2"/>
  <c r="W40" i="2" s="1"/>
  <c r="F25" i="2"/>
  <c r="W36" i="2" s="1"/>
  <c r="L25" i="2"/>
  <c r="W42" i="2" s="1"/>
  <c r="Q25" i="2"/>
  <c r="W47" i="2" s="1"/>
  <c r="M25" i="2"/>
  <c r="W43" i="2" s="1"/>
  <c r="I25" i="2"/>
  <c r="W39" i="2" s="1"/>
  <c r="E25" i="2"/>
  <c r="W35" i="2" s="1"/>
  <c r="H25" i="2"/>
  <c r="W38" i="2" s="1"/>
  <c r="S21" i="2"/>
  <c r="S49" i="2" s="1"/>
  <c r="S6" i="2"/>
  <c r="D49" i="2" s="1"/>
  <c r="S10" i="2"/>
  <c r="H49" i="2" s="1"/>
  <c r="S22" i="2"/>
  <c r="T49" i="2" s="1"/>
  <c r="S14" i="2"/>
  <c r="L49" i="2" s="1"/>
  <c r="S18" i="2"/>
  <c r="P49" i="2" s="1"/>
  <c r="S16" i="2"/>
  <c r="N49" i="2" s="1"/>
  <c r="S19" i="2"/>
  <c r="Q49" i="2" s="1"/>
  <c r="S23" i="2"/>
  <c r="S15" i="2"/>
  <c r="M49" i="2" s="1"/>
  <c r="S4" i="2"/>
  <c r="B49" i="2" s="1"/>
  <c r="S20" i="2"/>
  <c r="R49" i="2" s="1"/>
  <c r="S7" i="2"/>
  <c r="E49" i="2" s="1"/>
  <c r="S9" i="2"/>
  <c r="G49" i="2" s="1"/>
  <c r="S13" i="2"/>
  <c r="K49" i="2" s="1"/>
  <c r="S11" i="2"/>
  <c r="I49" i="2" s="1"/>
  <c r="S8" i="2"/>
  <c r="F49" i="2" s="1"/>
  <c r="S5" i="2"/>
  <c r="C49" i="2" s="1"/>
  <c r="S17" i="2"/>
  <c r="O49" i="2" s="1"/>
  <c r="S12" i="2"/>
  <c r="J49" i="2" s="1"/>
  <c r="F23" i="2"/>
  <c r="H23" i="2"/>
  <c r="J23" i="2"/>
  <c r="L23" i="2"/>
  <c r="N23" i="2"/>
  <c r="P23" i="2"/>
  <c r="E23" i="2"/>
  <c r="G23" i="2"/>
  <c r="I23" i="2"/>
  <c r="K23" i="2"/>
  <c r="M23" i="2"/>
  <c r="O23" i="2"/>
  <c r="Q23" i="2"/>
  <c r="D23" i="2"/>
  <c r="Q17" i="2"/>
  <c r="O47" i="2" s="1"/>
  <c r="Q15" i="2"/>
  <c r="M47" i="2" s="1"/>
  <c r="Q7" i="2"/>
  <c r="E47" i="2" s="1"/>
  <c r="Q9" i="2"/>
  <c r="G47" i="2" s="1"/>
  <c r="Q6" i="2"/>
  <c r="D47" i="2" s="1"/>
  <c r="Q10" i="2"/>
  <c r="H47" i="2" s="1"/>
  <c r="Q14" i="2"/>
  <c r="L47" i="2" s="1"/>
  <c r="Q18" i="2"/>
  <c r="P47" i="2" s="1"/>
  <c r="Q13" i="2"/>
  <c r="K47" i="2" s="1"/>
  <c r="Q4" i="2"/>
  <c r="B47" i="2" s="1"/>
  <c r="Q21" i="2"/>
  <c r="S47" i="2" s="1"/>
  <c r="Q5" i="2"/>
  <c r="C47" i="2" s="1"/>
  <c r="Q19" i="2"/>
  <c r="Q47" i="2" s="1"/>
  <c r="Q11" i="2"/>
  <c r="I47" i="2" s="1"/>
  <c r="Q8" i="2"/>
  <c r="F47" i="2" s="1"/>
  <c r="Q12" i="2"/>
  <c r="J47" i="2" s="1"/>
  <c r="Q16" i="2"/>
  <c r="N47" i="2" s="1"/>
  <c r="Q20" i="2"/>
  <c r="R47" i="2" s="1"/>
  <c r="Q22" i="2"/>
  <c r="T47" i="2" s="1"/>
  <c r="U35" i="2" l="1"/>
  <c r="U34" i="2"/>
  <c r="U41" i="2"/>
  <c r="U46" i="2"/>
  <c r="U38" i="2"/>
  <c r="U47" i="2"/>
  <c r="U39" i="2"/>
  <c r="U44" i="2"/>
  <c r="U36" i="2"/>
  <c r="U43" i="2"/>
  <c r="U40" i="2"/>
  <c r="U45" i="2"/>
  <c r="U37" i="2"/>
  <c r="U42" i="2"/>
  <c r="U49" i="2"/>
  <c r="U26" i="2"/>
  <c r="T27" i="2"/>
  <c r="U27" i="2"/>
  <c r="R27" i="2"/>
  <c r="S27" i="2"/>
  <c r="Q27" i="2"/>
  <c r="P27" i="2"/>
  <c r="F27" i="2"/>
  <c r="G27" i="2"/>
  <c r="E27" i="2"/>
  <c r="D27" i="2"/>
  <c r="J27" i="2"/>
  <c r="K27" i="2"/>
  <c r="I27" i="2"/>
  <c r="H27" i="2"/>
  <c r="N27" i="2"/>
  <c r="O27" i="2"/>
  <c r="M27" i="2"/>
  <c r="L27" i="2"/>
  <c r="U5" i="2"/>
  <c r="C51" i="2" s="1"/>
  <c r="U15" i="2"/>
  <c r="M51" i="2" s="1"/>
  <c r="U6" i="2"/>
  <c r="D51" i="2" s="1"/>
  <c r="U14" i="2"/>
  <c r="L51" i="2" s="1"/>
  <c r="U19" i="2"/>
  <c r="Q51" i="2" s="1"/>
  <c r="U25" i="2"/>
  <c r="W51" i="2" s="1"/>
  <c r="U20" i="2"/>
  <c r="R51" i="2" s="1"/>
  <c r="U11" i="2"/>
  <c r="I51" i="2" s="1"/>
  <c r="U9" i="2"/>
  <c r="G51" i="2" s="1"/>
  <c r="U8" i="2"/>
  <c r="F51" i="2" s="1"/>
  <c r="U16" i="2"/>
  <c r="N51" i="2" s="1"/>
  <c r="U22" i="2"/>
  <c r="T51" i="2" s="1"/>
  <c r="U17" i="2"/>
  <c r="O51" i="2" s="1"/>
  <c r="U24" i="2"/>
  <c r="V51" i="2" s="1"/>
  <c r="U4" i="2"/>
  <c r="B51" i="2" s="1"/>
  <c r="U21" i="2"/>
  <c r="S51" i="2" s="1"/>
  <c r="U18" i="2"/>
  <c r="P51" i="2" s="1"/>
  <c r="U13" i="2"/>
  <c r="K51" i="2" s="1"/>
  <c r="U7" i="2"/>
  <c r="E51" i="2" s="1"/>
  <c r="U10" i="2"/>
  <c r="H51" i="2" s="1"/>
  <c r="U12" i="2"/>
  <c r="J51" i="2" s="1"/>
  <c r="U23" i="2"/>
  <c r="U50" i="2"/>
  <c r="T50" i="2"/>
  <c r="S50" i="2"/>
  <c r="N50" i="2"/>
  <c r="O50" i="2"/>
  <c r="P50" i="2"/>
  <c r="R50" i="2"/>
  <c r="Q50" i="2"/>
  <c r="S26" i="2"/>
  <c r="O26" i="2"/>
  <c r="K26" i="2"/>
  <c r="G26" i="2"/>
  <c r="T5" i="2"/>
  <c r="R26" i="2"/>
  <c r="N26" i="2"/>
  <c r="J26" i="2"/>
  <c r="F26" i="2"/>
  <c r="T12" i="2"/>
  <c r="T8" i="2"/>
  <c r="T4" i="2"/>
  <c r="P26" i="2"/>
  <c r="L26" i="2"/>
  <c r="D26" i="2"/>
  <c r="T14" i="2"/>
  <c r="T6" i="2"/>
  <c r="T13" i="2"/>
  <c r="Q26" i="2"/>
  <c r="M26" i="2"/>
  <c r="I26" i="2"/>
  <c r="E26" i="2"/>
  <c r="T15" i="2"/>
  <c r="T11" i="2"/>
  <c r="T7" i="2"/>
  <c r="H26" i="2"/>
  <c r="T10" i="2"/>
  <c r="T9" i="2"/>
  <c r="R23" i="2"/>
  <c r="R24" i="2"/>
  <c r="V48" i="2" s="1"/>
  <c r="P24" i="2"/>
  <c r="V46" i="2" s="1"/>
  <c r="N24" i="2"/>
  <c r="V44" i="2" s="1"/>
  <c r="L24" i="2"/>
  <c r="V42" i="2" s="1"/>
  <c r="J24" i="2"/>
  <c r="V40" i="2" s="1"/>
  <c r="H24" i="2"/>
  <c r="V38" i="2" s="1"/>
  <c r="F24" i="2"/>
  <c r="V36" i="2" s="1"/>
  <c r="D24" i="2"/>
  <c r="V34" i="2" s="1"/>
  <c r="Q24" i="2"/>
  <c r="V47" i="2" s="1"/>
  <c r="O24" i="2"/>
  <c r="V45" i="2" s="1"/>
  <c r="M24" i="2"/>
  <c r="V43" i="2" s="1"/>
  <c r="K24" i="2"/>
  <c r="V41" i="2" s="1"/>
  <c r="I24" i="2"/>
  <c r="V39" i="2" s="1"/>
  <c r="G24" i="2"/>
  <c r="V37" i="2" s="1"/>
  <c r="E24" i="2"/>
  <c r="V35" i="2" s="1"/>
  <c r="R7" i="2"/>
  <c r="E48" i="2" s="1"/>
  <c r="R11" i="2"/>
  <c r="I48" i="2" s="1"/>
  <c r="R15" i="2"/>
  <c r="M48" i="2" s="1"/>
  <c r="R19" i="2"/>
  <c r="Q48" i="2" s="1"/>
  <c r="R4" i="2"/>
  <c r="B48" i="2" s="1"/>
  <c r="R8" i="2"/>
  <c r="F48" i="2" s="1"/>
  <c r="R12" i="2"/>
  <c r="J48" i="2" s="1"/>
  <c r="R16" i="2"/>
  <c r="N48" i="2" s="1"/>
  <c r="R20" i="2"/>
  <c r="R48" i="2" s="1"/>
  <c r="R5" i="2"/>
  <c r="C48" i="2" s="1"/>
  <c r="R9" i="2"/>
  <c r="G48" i="2" s="1"/>
  <c r="R13" i="2"/>
  <c r="K48" i="2" s="1"/>
  <c r="R17" i="2"/>
  <c r="O48" i="2" s="1"/>
  <c r="R21" i="2"/>
  <c r="S48" i="2" s="1"/>
  <c r="R6" i="2"/>
  <c r="D48" i="2" s="1"/>
  <c r="R10" i="2"/>
  <c r="H48" i="2" s="1"/>
  <c r="R14" i="2"/>
  <c r="L48" i="2" s="1"/>
  <c r="R18" i="2"/>
  <c r="P48" i="2" s="1"/>
  <c r="R22" i="2"/>
  <c r="T48" i="2" s="1"/>
  <c r="U48" i="2" l="1"/>
  <c r="U51" i="2"/>
  <c r="E50" i="2"/>
  <c r="D50" i="2"/>
  <c r="C50" i="2"/>
  <c r="H50" i="2"/>
  <c r="I50" i="2"/>
  <c r="L50" i="2"/>
  <c r="B50" i="2"/>
  <c r="M50" i="2"/>
  <c r="F50" i="2"/>
  <c r="G50" i="2"/>
  <c r="K50" i="2"/>
  <c r="J50" i="2"/>
</calcChain>
</file>

<file path=xl/sharedStrings.xml><?xml version="1.0" encoding="utf-8"?>
<sst xmlns="http://schemas.openxmlformats.org/spreadsheetml/2006/main" count="98" uniqueCount="38">
  <si>
    <t>2006=100</t>
  </si>
  <si>
    <t>Fórmula para deflactar: (valor corriente/deflactor)*100</t>
  </si>
  <si>
    <t>2004=100</t>
  </si>
  <si>
    <t>2001=100</t>
  </si>
  <si>
    <t>2000=100</t>
  </si>
  <si>
    <t>2003=100</t>
  </si>
  <si>
    <t>2005=100</t>
  </si>
  <si>
    <t>2007=100</t>
  </si>
  <si>
    <t>2008=100</t>
  </si>
  <si>
    <t>2009=100</t>
  </si>
  <si>
    <t>Periodo</t>
  </si>
  <si>
    <t>2013=100</t>
    <phoneticPr fontId="0" type="noConversion"/>
  </si>
  <si>
    <t>2010=100</t>
    <phoneticPr fontId="0" type="noConversion"/>
  </si>
  <si>
    <t>2011=100</t>
    <phoneticPr fontId="0" type="noConversion"/>
  </si>
  <si>
    <t>2012=100</t>
    <phoneticPr fontId="0" type="noConversion"/>
  </si>
  <si>
    <t>2002=100</t>
  </si>
  <si>
    <t>2014=100</t>
  </si>
  <si>
    <t>2015=100</t>
  </si>
  <si>
    <t>2016=100</t>
  </si>
  <si>
    <t>2017=100</t>
  </si>
  <si>
    <t>PIB a precios corrientes</t>
  </si>
  <si>
    <t>2013=100</t>
  </si>
  <si>
    <t>2018=100</t>
  </si>
  <si>
    <t>2018e</t>
  </si>
  <si>
    <t>PIB a precios constantes (Base 2013)</t>
  </si>
  <si>
    <t>Deflactor del PIB (Base 2013)</t>
  </si>
  <si>
    <t>2019=100</t>
  </si>
  <si>
    <t>2010=100</t>
  </si>
  <si>
    <t>2011=100</t>
  </si>
  <si>
    <t>2012=100</t>
  </si>
  <si>
    <t>2019e</t>
  </si>
  <si>
    <t>2020e</t>
  </si>
  <si>
    <t>2021e</t>
  </si>
  <si>
    <t>2022e</t>
  </si>
  <si>
    <t>2023e</t>
  </si>
  <si>
    <t>2024e</t>
  </si>
  <si>
    <t>Producto Interno Bruto y su deflactor, 1994-2020</t>
  </si>
  <si>
    <t>Fuente 1994-2019: SHCP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</si>
</sst>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-* #,##0.0_-;\-* #,##0.0_-;_-* &quot;-&quot;??_-;_-@_-"/>
    <numFmt numFmtId="165" formatCode="_-[$€-2]* #,##0.00_-;\-[$€-2]* #,##0.00_-;_-[$€-2]* &quot;-&quot;??_-"/>
    <numFmt numFmtId="168" formatCode="#,##0.0"/>
  </numFmts>
  <fonts count="29" x14ac:knownFonts="1">
    <font>
      <sz val="10"/>
      <name val="Arial"/>
    </font>
    <font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Verdan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color theme="1"/>
      <name val="Soberana Sans"/>
      <family val="3"/>
    </font>
    <font>
      <sz val="9"/>
      <color theme="0"/>
      <name val="Soberana Sans"/>
      <family val="3"/>
    </font>
    <font>
      <sz val="9"/>
      <color theme="1"/>
      <name val="Soberana Sans Light"/>
      <family val="3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853E"/>
        <bgColor indexed="64"/>
      </patternFill>
    </fill>
    <fill>
      <patternFill patternType="solid">
        <fgColor rgb="FFF2F2F2"/>
        <bgColor indexed="64"/>
      </patternFill>
    </fill>
  </fills>
  <borders count="1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theme="1" tint="0.499984740745262"/>
      </bottom>
      <diagonal/>
    </border>
  </borders>
  <cellStyleXfs count="45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5" borderId="0" applyNumberFormat="0" applyBorder="0" applyAlignment="0" applyProtection="0"/>
    <xf numFmtId="0" fontId="8" fillId="17" borderId="3" applyNumberFormat="0" applyAlignment="0" applyProtection="0"/>
    <xf numFmtId="0" fontId="9" fillId="18" borderId="4" applyNumberFormat="0" applyAlignment="0" applyProtection="0"/>
    <xf numFmtId="0" fontId="10" fillId="0" borderId="5" applyNumberFormat="0" applyFill="0" applyAlignment="0" applyProtection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2" borderId="0" applyNumberFormat="0" applyBorder="0" applyAlignment="0" applyProtection="0"/>
    <xf numFmtId="0" fontId="12" fillId="8" borderId="3" applyNumberFormat="0" applyAlignment="0" applyProtection="0"/>
    <xf numFmtId="165" fontId="1" fillId="0" borderId="0" applyFont="0" applyFill="0" applyBorder="0" applyAlignment="0" applyProtection="0"/>
    <xf numFmtId="0" fontId="13" fillId="4" borderId="0" applyNumberFormat="0" applyBorder="0" applyAlignment="0" applyProtection="0"/>
    <xf numFmtId="0" fontId="14" fillId="23" borderId="0" applyNumberFormat="0" applyBorder="0" applyAlignment="0" applyProtection="0"/>
    <xf numFmtId="0" fontId="4" fillId="24" borderId="6" applyNumberFormat="0" applyFont="0" applyAlignment="0" applyProtection="0"/>
    <xf numFmtId="0" fontId="15" fillId="1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20" fillId="0" borderId="9" applyNumberFormat="0" applyFill="0" applyAlignment="0" applyProtection="0"/>
    <xf numFmtId="0" fontId="11" fillId="0" borderId="10" applyNumberFormat="0" applyFill="0" applyAlignment="0" applyProtection="0"/>
    <xf numFmtId="0" fontId="21" fillId="0" borderId="11" applyNumberFormat="0" applyFill="0" applyAlignment="0" applyProtection="0"/>
    <xf numFmtId="0" fontId="1" fillId="0" borderId="0"/>
  </cellStyleXfs>
  <cellXfs count="34">
    <xf numFmtId="0" fontId="0" fillId="0" borderId="0" xfId="0"/>
    <xf numFmtId="0" fontId="2" fillId="2" borderId="0" xfId="0" applyFont="1" applyFill="1" applyAlignment="1">
      <alignment horizontal="center"/>
    </xf>
    <xf numFmtId="0" fontId="2" fillId="2" borderId="0" xfId="0" applyFont="1" applyFill="1"/>
    <xf numFmtId="164" fontId="3" fillId="2" borderId="2" xfId="23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3" fillId="2" borderId="0" xfId="0" applyFont="1" applyFill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right" wrapText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Border="1" applyAlignment="1"/>
    <xf numFmtId="0" fontId="23" fillId="2" borderId="0" xfId="0" applyFont="1" applyFill="1"/>
    <xf numFmtId="0" fontId="23" fillId="2" borderId="0" xfId="0" applyFont="1" applyFill="1" applyBorder="1"/>
    <xf numFmtId="0" fontId="24" fillId="2" borderId="0" xfId="23" applyNumberFormat="1" applyFont="1" applyFill="1" applyAlignment="1">
      <alignment horizontal="left"/>
    </xf>
    <xf numFmtId="0" fontId="0" fillId="0" borderId="0" xfId="0"/>
    <xf numFmtId="0" fontId="1" fillId="2" borderId="0" xfId="0" applyFont="1" applyFill="1"/>
    <xf numFmtId="0" fontId="25" fillId="2" borderId="0" xfId="0" applyFont="1" applyFill="1" applyBorder="1" applyAlignment="1">
      <alignment horizontal="center" vertical="top" wrapText="1"/>
    </xf>
    <xf numFmtId="0" fontId="25" fillId="2" borderId="1" xfId="0" applyFont="1" applyFill="1" applyBorder="1" applyAlignment="1">
      <alignment wrapText="1"/>
    </xf>
    <xf numFmtId="164" fontId="1" fillId="2" borderId="2" xfId="23" applyNumberFormat="1" applyFont="1" applyFill="1" applyBorder="1"/>
    <xf numFmtId="0" fontId="25" fillId="2" borderId="1" xfId="0" applyFont="1" applyFill="1" applyBorder="1" applyAlignment="1">
      <alignment horizontal="right" wrapText="1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/>
    <xf numFmtId="0" fontId="1" fillId="2" borderId="0" xfId="0" applyFont="1" applyFill="1" applyBorder="1"/>
    <xf numFmtId="0" fontId="25" fillId="2" borderId="0" xfId="0" applyFont="1" applyFill="1" applyAlignment="1">
      <alignment horizontal="center"/>
    </xf>
    <xf numFmtId="0" fontId="25" fillId="2" borderId="0" xfId="0" applyFont="1" applyFill="1"/>
    <xf numFmtId="0" fontId="27" fillId="25" borderId="0" xfId="0" applyFont="1" applyFill="1" applyAlignment="1">
      <alignment horizontal="center" vertical="center"/>
    </xf>
    <xf numFmtId="0" fontId="27" fillId="25" borderId="0" xfId="0" applyFont="1" applyFill="1" applyAlignment="1">
      <alignment horizontal="center" vertical="center" wrapText="1"/>
    </xf>
    <xf numFmtId="0" fontId="28" fillId="26" borderId="0" xfId="0" applyFont="1" applyFill="1" applyAlignment="1">
      <alignment horizontal="center"/>
    </xf>
    <xf numFmtId="3" fontId="28" fillId="26" borderId="0" xfId="0" applyNumberFormat="1" applyFont="1" applyFill="1" applyAlignment="1">
      <alignment horizontal="center"/>
    </xf>
    <xf numFmtId="168" fontId="28" fillId="26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wrapText="1"/>
    </xf>
    <xf numFmtId="164" fontId="3" fillId="2" borderId="0" xfId="23" applyNumberFormat="1" applyFont="1" applyFill="1" applyBorder="1"/>
    <xf numFmtId="0" fontId="26" fillId="0" borderId="12" xfId="0" applyFont="1" applyBorder="1" applyAlignment="1">
      <alignment horizontal="center" vertical="center"/>
    </xf>
    <xf numFmtId="0" fontId="25" fillId="2" borderId="0" xfId="0" applyFont="1" applyFill="1" applyBorder="1" applyAlignment="1">
      <alignment wrapText="1"/>
    </xf>
    <xf numFmtId="164" fontId="1" fillId="2" borderId="0" xfId="23" applyNumberFormat="1" applyFont="1" applyFill="1" applyBorder="1"/>
  </cellXfs>
  <cellStyles count="45">
    <cellStyle name="20% - Énfasis1" xfId="1"/>
    <cellStyle name="20% - Énfasis2" xfId="2"/>
    <cellStyle name="20% - Énfasis3" xfId="3"/>
    <cellStyle name="20% - Énfasis4" xfId="4"/>
    <cellStyle name="20% - Énfasis5" xfId="5"/>
    <cellStyle name="20% - Énfasis6" xfId="6"/>
    <cellStyle name="40% - Énfasis1" xfId="7"/>
    <cellStyle name="40% - Énfasis2" xfId="8"/>
    <cellStyle name="40% - Énfasis3" xfId="9"/>
    <cellStyle name="40% - Énfasis4" xfId="10"/>
    <cellStyle name="40% - Énfasis5" xfId="11"/>
    <cellStyle name="40% - Énfasis6" xfId="12"/>
    <cellStyle name="60% - Énfasis1" xfId="13"/>
    <cellStyle name="60% - Énfasis2" xfId="14"/>
    <cellStyle name="60% - Énfasis3" xfId="15"/>
    <cellStyle name="60% - Énfasis4" xfId="16"/>
    <cellStyle name="60% - Énfasis5" xfId="17"/>
    <cellStyle name="60% - Énfasis6" xfId="18"/>
    <cellStyle name="Buena" xfId="19"/>
    <cellStyle name="Cálculo" xfId="20"/>
    <cellStyle name="Celda de comprobación" xfId="21"/>
    <cellStyle name="Celda vinculada" xfId="22"/>
    <cellStyle name="Encabezado 4" xfId="24"/>
    <cellStyle name="Énfasis1" xfId="25"/>
    <cellStyle name="Énfasis2" xfId="26"/>
    <cellStyle name="Énfasis3" xfId="27"/>
    <cellStyle name="Énfasis4" xfId="28"/>
    <cellStyle name="Énfasis5" xfId="29"/>
    <cellStyle name="Énfasis6" xfId="30"/>
    <cellStyle name="Entrada" xfId="31"/>
    <cellStyle name="Euro" xfId="32"/>
    <cellStyle name="Incorrecto" xfId="33"/>
    <cellStyle name="Millares" xfId="23" builtinId="3"/>
    <cellStyle name="Neutral" xfId="34"/>
    <cellStyle name="Normal" xfId="0" builtinId="0"/>
    <cellStyle name="Normal 4" xfId="44"/>
    <cellStyle name="Notas" xfId="35"/>
    <cellStyle name="Salida" xfId="36"/>
    <cellStyle name="Texto de advertencia" xfId="37"/>
    <cellStyle name="Texto explicativo" xfId="38"/>
    <cellStyle name="Título" xfId="39"/>
    <cellStyle name="Título 1" xfId="40"/>
    <cellStyle name="Título 2" xfId="41"/>
    <cellStyle name="Título 3" xfId="42"/>
    <cellStyle name="Total" xfId="43"/>
  </cellStyles>
  <dxfs count="298"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  <dxf>
      <fill>
        <patternFill>
          <bgColor indexed="51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inegi.org.mx/sistemas/bie/" TargetMode="External"/><Relationship Id="rId1" Type="http://schemas.openxmlformats.org/officeDocument/2006/relationships/hyperlink" Target="http://www.inegi.org.mx/sistemas/bi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D4" sqref="D4"/>
    </sheetView>
  </sheetViews>
  <sheetFormatPr baseColWidth="10" defaultColWidth="9.6640625" defaultRowHeight="13.2" x14ac:dyDescent="0.25"/>
  <cols>
    <col min="1" max="17" width="9.6640625" style="14"/>
    <col min="18" max="18" width="10.33203125" style="14" bestFit="1" customWidth="1"/>
    <col min="19" max="16384" width="9.6640625" style="14"/>
  </cols>
  <sheetData>
    <row r="1" spans="1:23" x14ac:dyDescent="0.25">
      <c r="A1" s="12" t="s">
        <v>1</v>
      </c>
    </row>
    <row r="3" spans="1:23" x14ac:dyDescent="0.25">
      <c r="B3" s="15" t="s">
        <v>21</v>
      </c>
      <c r="D3" s="15" t="s">
        <v>4</v>
      </c>
      <c r="E3" s="15" t="s">
        <v>3</v>
      </c>
      <c r="F3" s="15" t="s">
        <v>15</v>
      </c>
      <c r="G3" s="15" t="s">
        <v>5</v>
      </c>
      <c r="H3" s="15" t="s">
        <v>2</v>
      </c>
      <c r="I3" s="15" t="s">
        <v>6</v>
      </c>
      <c r="J3" s="15" t="s">
        <v>0</v>
      </c>
      <c r="K3" s="15" t="s">
        <v>7</v>
      </c>
      <c r="L3" s="15" t="s">
        <v>8</v>
      </c>
      <c r="M3" s="15" t="s">
        <v>9</v>
      </c>
      <c r="N3" s="15" t="s">
        <v>12</v>
      </c>
      <c r="O3" s="15" t="s">
        <v>13</v>
      </c>
      <c r="P3" s="15" t="s">
        <v>14</v>
      </c>
      <c r="Q3" s="15" t="s">
        <v>11</v>
      </c>
      <c r="R3" s="15" t="s">
        <v>16</v>
      </c>
      <c r="S3" s="15" t="s">
        <v>17</v>
      </c>
      <c r="T3" s="15" t="s">
        <v>18</v>
      </c>
      <c r="U3" s="15" t="s">
        <v>19</v>
      </c>
      <c r="V3" s="15" t="s">
        <v>22</v>
      </c>
      <c r="W3" s="15" t="s">
        <v>26</v>
      </c>
    </row>
    <row r="4" spans="1:23" x14ac:dyDescent="0.25">
      <c r="A4" s="16">
        <v>1994</v>
      </c>
      <c r="B4" s="17">
        <v>16.698966973796384</v>
      </c>
      <c r="D4" s="17">
        <v>32.264214771020896</v>
      </c>
      <c r="E4" s="17">
        <v>30.426029222050825</v>
      </c>
      <c r="F4" s="17">
        <v>28.838918047785501</v>
      </c>
      <c r="G4" s="17">
        <v>27.719212765945073</v>
      </c>
      <c r="H4" s="17">
        <v>25.675040265823828</v>
      </c>
      <c r="I4" s="17">
        <v>24.250580240314168</v>
      </c>
      <c r="J4" s="17">
        <v>22.79420761874696</v>
      </c>
      <c r="K4" s="17">
        <v>21.546847415714279</v>
      </c>
      <c r="L4" s="17">
        <v>20.294186316226085</v>
      </c>
      <c r="M4" s="17">
        <v>19.523465704363236</v>
      </c>
      <c r="N4" s="17">
        <v>18.67467353057264</v>
      </c>
      <c r="O4" s="17">
        <v>17.643770399689501</v>
      </c>
      <c r="P4" s="17">
        <v>16.954416218318137</v>
      </c>
      <c r="Q4" s="17">
        <v>16.698966973539903</v>
      </c>
      <c r="R4" s="17">
        <v>15.991603661117187</v>
      </c>
      <c r="S4" s="17">
        <v>15.557942651340076</v>
      </c>
      <c r="T4" s="17">
        <v>14.766594348135134</v>
      </c>
      <c r="U4" s="17">
        <v>13.831477828651309</v>
      </c>
      <c r="V4" s="17">
        <v>13.16393634616081</v>
      </c>
      <c r="W4" s="17">
        <v>12.67473172911714</v>
      </c>
    </row>
    <row r="5" spans="1:23" x14ac:dyDescent="0.25">
      <c r="A5" s="16">
        <v>1995</v>
      </c>
      <c r="B5" s="17">
        <v>23.122167357498707</v>
      </c>
      <c r="D5" s="17">
        <v>44.674534344816735</v>
      </c>
      <c r="E5" s="17">
        <v>42.129297027794912</v>
      </c>
      <c r="F5" s="17">
        <v>39.93170898274375</v>
      </c>
      <c r="G5" s="17">
        <v>38.381312903847629</v>
      </c>
      <c r="H5" s="17">
        <v>35.550856461268395</v>
      </c>
      <c r="I5" s="17">
        <v>33.578482771591382</v>
      </c>
      <c r="J5" s="17">
        <v>31.561921415215426</v>
      </c>
      <c r="K5" s="17">
        <v>29.834768387434558</v>
      </c>
      <c r="L5" s="17">
        <v>28.100275491553965</v>
      </c>
      <c r="M5" s="17">
        <v>27.033099839231856</v>
      </c>
      <c r="N5" s="17">
        <v>25.857822666403269</v>
      </c>
      <c r="O5" s="17">
        <v>24.430386181316898</v>
      </c>
      <c r="P5" s="17">
        <v>23.475874277959537</v>
      </c>
      <c r="Q5" s="17">
        <v>23.122167357143571</v>
      </c>
      <c r="R5" s="17">
        <v>22.14271917223143</v>
      </c>
      <c r="S5" s="17">
        <v>21.542251942119371</v>
      </c>
      <c r="T5" s="17">
        <v>20.446514227715266</v>
      </c>
      <c r="U5" s="17">
        <v>19.151708345639129</v>
      </c>
      <c r="V5" s="17">
        <v>18.227399320988781</v>
      </c>
      <c r="W5" s="17">
        <v>17.550023825540798</v>
      </c>
    </row>
    <row r="6" spans="1:23" x14ac:dyDescent="0.25">
      <c r="A6" s="16">
        <v>1996</v>
      </c>
      <c r="B6" s="17">
        <v>29.260065153587107</v>
      </c>
      <c r="D6" s="17">
        <v>56.533618385543491</v>
      </c>
      <c r="E6" s="17">
        <v>53.312734781686721</v>
      </c>
      <c r="F6" s="17">
        <v>50.531785730295674</v>
      </c>
      <c r="G6" s="17">
        <v>48.569829068492758</v>
      </c>
      <c r="H6" s="17">
        <v>44.988013460822238</v>
      </c>
      <c r="I6" s="17">
        <v>42.492063069370118</v>
      </c>
      <c r="J6" s="17">
        <v>39.940195168689485</v>
      </c>
      <c r="K6" s="17">
        <v>37.75456052027085</v>
      </c>
      <c r="L6" s="17">
        <v>35.559637598158147</v>
      </c>
      <c r="M6" s="17">
        <v>34.209174701039636</v>
      </c>
      <c r="N6" s="17">
        <v>32.721914180916485</v>
      </c>
      <c r="O6" s="17">
        <v>30.915557367108143</v>
      </c>
      <c r="P6" s="17">
        <v>29.707665388372284</v>
      </c>
      <c r="Q6" s="17">
        <v>29.260065153137699</v>
      </c>
      <c r="R6" s="17">
        <v>28.020617429142327</v>
      </c>
      <c r="S6" s="17">
        <v>27.260753096183294</v>
      </c>
      <c r="T6" s="17">
        <v>25.874146191259694</v>
      </c>
      <c r="U6" s="17">
        <v>24.235627453590027</v>
      </c>
      <c r="V6" s="17">
        <v>23.065955862464435</v>
      </c>
      <c r="W6" s="17">
        <v>22.208767571081207</v>
      </c>
    </row>
    <row r="7" spans="1:23" x14ac:dyDescent="0.25">
      <c r="A7" s="16">
        <v>1997</v>
      </c>
      <c r="B7" s="17">
        <v>34.744826121010831</v>
      </c>
      <c r="D7" s="17">
        <v>67.130771257236404</v>
      </c>
      <c r="E7" s="17">
        <v>63.306137231829972</v>
      </c>
      <c r="F7" s="17">
        <v>60.003902915713738</v>
      </c>
      <c r="G7" s="17">
        <v>57.674180042115012</v>
      </c>
      <c r="H7" s="17">
        <v>53.420957780551518</v>
      </c>
      <c r="I7" s="17">
        <v>50.457144750660113</v>
      </c>
      <c r="J7" s="17">
        <v>47.426932547524672</v>
      </c>
      <c r="K7" s="17">
        <v>44.831603541086963</v>
      </c>
      <c r="L7" s="17">
        <v>42.225245186191856</v>
      </c>
      <c r="M7" s="17">
        <v>40.621639784188609</v>
      </c>
      <c r="N7" s="17">
        <v>38.85559422355567</v>
      </c>
      <c r="O7" s="17">
        <v>36.710638186074682</v>
      </c>
      <c r="P7" s="17">
        <v>35.276328434751505</v>
      </c>
      <c r="Q7" s="17">
        <v>34.744826120477185</v>
      </c>
      <c r="R7" s="17">
        <v>33.273045540691889</v>
      </c>
      <c r="S7" s="17">
        <v>32.370745631732774</v>
      </c>
      <c r="T7" s="17">
        <v>30.724221074904946</v>
      </c>
      <c r="U7" s="17">
        <v>28.778564141554902</v>
      </c>
      <c r="V7" s="17">
        <v>27.389639139541959</v>
      </c>
      <c r="W7" s="17">
        <v>26.371772023363466</v>
      </c>
    </row>
    <row r="8" spans="1:23" x14ac:dyDescent="0.25">
      <c r="A8" s="16">
        <v>1998</v>
      </c>
      <c r="B8" s="17">
        <v>40.105843445603007</v>
      </c>
      <c r="D8" s="17">
        <v>77.488837994132439</v>
      </c>
      <c r="E8" s="17">
        <v>73.074074975159704</v>
      </c>
      <c r="F8" s="17">
        <v>69.262316296569921</v>
      </c>
      <c r="G8" s="17">
        <v>66.573124515475115</v>
      </c>
      <c r="H8" s="17">
        <v>61.663643444321693</v>
      </c>
      <c r="I8" s="17">
        <v>58.242523391371371</v>
      </c>
      <c r="J8" s="17">
        <v>54.744758981711108</v>
      </c>
      <c r="K8" s="17">
        <v>51.74897887737265</v>
      </c>
      <c r="L8" s="17">
        <v>48.740467630820433</v>
      </c>
      <c r="M8" s="17">
        <v>46.889430962014835</v>
      </c>
      <c r="N8" s="17">
        <v>44.850890129320462</v>
      </c>
      <c r="O8" s="17">
        <v>42.374974125674299</v>
      </c>
      <c r="P8" s="17">
        <v>40.719354893656252</v>
      </c>
      <c r="Q8" s="17">
        <v>40.105843444987016</v>
      </c>
      <c r="R8" s="17">
        <v>38.406971753600047</v>
      </c>
      <c r="S8" s="17">
        <v>37.365449808327952</v>
      </c>
      <c r="T8" s="17">
        <v>35.464871694179749</v>
      </c>
      <c r="U8" s="17">
        <v>33.219006019215229</v>
      </c>
      <c r="V8" s="17">
        <v>31.615774260495055</v>
      </c>
      <c r="W8" s="17">
        <v>30.440853451632638</v>
      </c>
    </row>
    <row r="9" spans="1:23" x14ac:dyDescent="0.25">
      <c r="A9" s="16">
        <v>1999</v>
      </c>
      <c r="B9" s="17">
        <v>46.564014844236638</v>
      </c>
      <c r="D9" s="17">
        <v>89.966725360491424</v>
      </c>
      <c r="E9" s="17">
        <v>84.841061041074866</v>
      </c>
      <c r="F9" s="17">
        <v>80.415501759838477</v>
      </c>
      <c r="G9" s="17">
        <v>77.293274292318998</v>
      </c>
      <c r="H9" s="17">
        <v>71.593228367970042</v>
      </c>
      <c r="I9" s="17">
        <v>67.621211543400321</v>
      </c>
      <c r="J9" s="17">
        <v>63.560208460047406</v>
      </c>
      <c r="K9" s="17">
        <v>60.082023306363077</v>
      </c>
      <c r="L9" s="17">
        <v>56.589056937671259</v>
      </c>
      <c r="M9" s="17">
        <v>54.439951183533573</v>
      </c>
      <c r="N9" s="17">
        <v>52.073147809284379</v>
      </c>
      <c r="O9" s="17">
        <v>49.198539531734184</v>
      </c>
      <c r="P9" s="17">
        <v>47.276318930622644</v>
      </c>
      <c r="Q9" s="17">
        <v>46.564014843521456</v>
      </c>
      <c r="R9" s="17">
        <v>44.591576917774034</v>
      </c>
      <c r="S9" s="17">
        <v>43.382340578285813</v>
      </c>
      <c r="T9" s="17">
        <v>41.175715809507132</v>
      </c>
      <c r="U9" s="17">
        <v>38.56820244879075</v>
      </c>
      <c r="V9" s="17">
        <v>36.706805181007255</v>
      </c>
      <c r="W9" s="17">
        <v>35.342689000309655</v>
      </c>
    </row>
    <row r="10" spans="1:23" x14ac:dyDescent="0.25">
      <c r="A10" s="16">
        <v>2000</v>
      </c>
      <c r="B10" s="17">
        <v>51.756929751146707</v>
      </c>
      <c r="D10" s="17">
        <v>100</v>
      </c>
      <c r="E10" s="17">
        <v>94.302711031352629</v>
      </c>
      <c r="F10" s="17">
        <v>89.383604257705557</v>
      </c>
      <c r="G10" s="17">
        <v>85.913179547893222</v>
      </c>
      <c r="H10" s="17">
        <v>79.57745275389334</v>
      </c>
      <c r="I10" s="17">
        <v>75.162468426461075</v>
      </c>
      <c r="J10" s="17">
        <v>70.648573909259625</v>
      </c>
      <c r="K10" s="17">
        <v>66.782494378469266</v>
      </c>
      <c r="L10" s="17">
        <v>62.899985201108741</v>
      </c>
      <c r="M10" s="17">
        <v>60.511206743822079</v>
      </c>
      <c r="N10" s="17">
        <v>57.88045257914002</v>
      </c>
      <c r="O10" s="17">
        <v>54.685262061721708</v>
      </c>
      <c r="P10" s="17">
        <v>52.548671457351794</v>
      </c>
      <c r="Q10" s="17">
        <v>51.756929750351766</v>
      </c>
      <c r="R10" s="17">
        <v>49.564521481801386</v>
      </c>
      <c r="S10" s="17">
        <v>48.220428613418242</v>
      </c>
      <c r="T10" s="17">
        <v>45.767716502427355</v>
      </c>
      <c r="U10" s="17">
        <v>42.869407877468262</v>
      </c>
      <c r="V10" s="17">
        <v>40.800423749920014</v>
      </c>
      <c r="W10" s="17">
        <v>39.284178521218323</v>
      </c>
    </row>
    <row r="11" spans="1:23" x14ac:dyDescent="0.25">
      <c r="A11" s="16">
        <v>2001</v>
      </c>
      <c r="B11" s="17">
        <v>54.883819547816806</v>
      </c>
      <c r="D11" s="17">
        <v>106.04149011872333</v>
      </c>
      <c r="E11" s="17">
        <v>100</v>
      </c>
      <c r="F11" s="17">
        <v>94.783705876693602</v>
      </c>
      <c r="G11" s="17">
        <v>91.103615800960227</v>
      </c>
      <c r="H11" s="17">
        <v>84.385116698751531</v>
      </c>
      <c r="I11" s="17">
        <v>79.703401529434245</v>
      </c>
      <c r="J11" s="17">
        <v>74.916800521006493</v>
      </c>
      <c r="K11" s="17">
        <v>70.817152177381431</v>
      </c>
      <c r="L11" s="17">
        <v>66.700081591712163</v>
      </c>
      <c r="M11" s="17">
        <v>64.166985319970323</v>
      </c>
      <c r="N11" s="17">
        <v>61.377294402381096</v>
      </c>
      <c r="O11" s="17">
        <v>57.989066765578578</v>
      </c>
      <c r="P11" s="17">
        <v>55.723394250968084</v>
      </c>
      <c r="Q11" s="17">
        <v>54.883819546973847</v>
      </c>
      <c r="R11" s="17">
        <v>52.558957149516914</v>
      </c>
      <c r="S11" s="17">
        <v>51.133661043303938</v>
      </c>
      <c r="T11" s="17">
        <v>48.532768572486809</v>
      </c>
      <c r="U11" s="17">
        <v>45.459358918340705</v>
      </c>
      <c r="V11" s="17">
        <v>43.265377319168671</v>
      </c>
      <c r="W11" s="17">
        <v>41.657528284799355</v>
      </c>
    </row>
    <row r="12" spans="1:23" x14ac:dyDescent="0.25">
      <c r="A12" s="16">
        <v>2002</v>
      </c>
      <c r="B12" s="17">
        <v>57.904276943145149</v>
      </c>
      <c r="D12" s="17">
        <v>111.87734129817126</v>
      </c>
      <c r="E12" s="17">
        <v>105.50336587397457</v>
      </c>
      <c r="F12" s="17">
        <v>100</v>
      </c>
      <c r="G12" s="17">
        <v>96.117381102907189</v>
      </c>
      <c r="H12" s="17">
        <v>89.029138413864246</v>
      </c>
      <c r="I12" s="17">
        <v>84.089771329602073</v>
      </c>
      <c r="J12" s="17">
        <v>79.039746154753175</v>
      </c>
      <c r="K12" s="17">
        <v>74.714479163232113</v>
      </c>
      <c r="L12" s="17">
        <v>70.370831119943645</v>
      </c>
      <c r="M12" s="17">
        <v>67.698329292427857</v>
      </c>
      <c r="N12" s="17">
        <v>64.755111476890647</v>
      </c>
      <c r="O12" s="17">
        <v>61.180417276591761</v>
      </c>
      <c r="P12" s="17">
        <v>58.790056513996177</v>
      </c>
      <c r="Q12" s="17">
        <v>57.904276942255791</v>
      </c>
      <c r="R12" s="17">
        <v>55.45146886100035</v>
      </c>
      <c r="S12" s="17">
        <v>53.94773349527496</v>
      </c>
      <c r="T12" s="17">
        <v>51.203704395800109</v>
      </c>
      <c r="U12" s="17">
        <v>47.961153763580292</v>
      </c>
      <c r="V12" s="17">
        <v>45.646429329798146</v>
      </c>
      <c r="W12" s="17">
        <v>43.950094480366317</v>
      </c>
    </row>
    <row r="13" spans="1:23" x14ac:dyDescent="0.25">
      <c r="A13" s="18">
        <v>2003</v>
      </c>
      <c r="B13" s="17">
        <v>60.243294478810725</v>
      </c>
      <c r="D13" s="17">
        <v>116.39657678395423</v>
      </c>
      <c r="E13" s="17">
        <v>109.76512745495883</v>
      </c>
      <c r="F13" s="17">
        <v>104.03945556208602</v>
      </c>
      <c r="G13" s="17">
        <v>100</v>
      </c>
      <c r="H13" s="17">
        <v>92.625430897400349</v>
      </c>
      <c r="I13" s="17">
        <v>87.486540274721108</v>
      </c>
      <c r="J13" s="17">
        <v>82.232521577060027</v>
      </c>
      <c r="K13" s="17">
        <v>77.732537347474889</v>
      </c>
      <c r="L13" s="17">
        <v>73.213429571704381</v>
      </c>
      <c r="M13" s="17">
        <v>70.432973220470146</v>
      </c>
      <c r="N13" s="17">
        <v>67.37086542917892</v>
      </c>
      <c r="O13" s="17">
        <v>63.651773045178494</v>
      </c>
      <c r="P13" s="17">
        <v>61.164854721804318</v>
      </c>
      <c r="Q13" s="17">
        <v>60.243294477885442</v>
      </c>
      <c r="R13" s="17">
        <v>57.691406304164438</v>
      </c>
      <c r="S13" s="17">
        <v>56.126928216569205</v>
      </c>
      <c r="T13" s="17">
        <v>53.272055281010346</v>
      </c>
      <c r="U13" s="17">
        <v>49.898523256923866</v>
      </c>
      <c r="V13" s="17">
        <v>47.490296558254343</v>
      </c>
      <c r="W13" s="17">
        <v>45.725439016395534</v>
      </c>
    </row>
    <row r="14" spans="1:23" x14ac:dyDescent="0.25">
      <c r="A14" s="16">
        <v>2004</v>
      </c>
      <c r="B14" s="17">
        <v>65.039691470414013</v>
      </c>
      <c r="D14" s="17">
        <v>125.66373581882146</v>
      </c>
      <c r="E14" s="17">
        <v>118.50430966042558</v>
      </c>
      <c r="F14" s="17">
        <v>112.32277631974399</v>
      </c>
      <c r="G14" s="17">
        <v>107.96171098061431</v>
      </c>
      <c r="H14" s="17">
        <v>100</v>
      </c>
      <c r="I14" s="17">
        <v>94.451965758333131</v>
      </c>
      <c r="J14" s="17">
        <v>88.779637277096839</v>
      </c>
      <c r="K14" s="17">
        <v>83.921377308978919</v>
      </c>
      <c r="L14" s="17">
        <v>79.04247123319908</v>
      </c>
      <c r="M14" s="17">
        <v>76.040642983337463</v>
      </c>
      <c r="N14" s="17">
        <v>72.734739019788748</v>
      </c>
      <c r="O14" s="17">
        <v>68.719543249072174</v>
      </c>
      <c r="P14" s="17">
        <v>66.034623676467007</v>
      </c>
      <c r="Q14" s="17">
        <v>65.039691469415061</v>
      </c>
      <c r="R14" s="17">
        <v>62.284629334753916</v>
      </c>
      <c r="S14" s="17">
        <v>60.595592023469301</v>
      </c>
      <c r="T14" s="17">
        <v>57.513422355917463</v>
      </c>
      <c r="U14" s="17">
        <v>53.871299462234759</v>
      </c>
      <c r="V14" s="17">
        <v>51.271336714059181</v>
      </c>
      <c r="W14" s="17">
        <v>49.365966315498</v>
      </c>
    </row>
    <row r="15" spans="1:23" x14ac:dyDescent="0.25">
      <c r="A15" s="16">
        <v>2005</v>
      </c>
      <c r="B15" s="17">
        <v>68.860071834636017</v>
      </c>
      <c r="D15" s="17">
        <v>133.04512490544397</v>
      </c>
      <c r="E15" s="17">
        <v>125.46515968088296</v>
      </c>
      <c r="F15" s="17">
        <v>118.92052792965208</v>
      </c>
      <c r="G15" s="17">
        <v>114.30329703973288</v>
      </c>
      <c r="H15" s="17">
        <v>105.87392141298804</v>
      </c>
      <c r="I15" s="17">
        <v>100</v>
      </c>
      <c r="J15" s="17">
        <v>93.994483401489347</v>
      </c>
      <c r="K15" s="17">
        <v>88.85085306080552</v>
      </c>
      <c r="L15" s="17">
        <v>83.685363876320878</v>
      </c>
      <c r="M15" s="17">
        <v>80.507210594109495</v>
      </c>
      <c r="N15" s="17">
        <v>77.007120429753087</v>
      </c>
      <c r="O15" s="17">
        <v>72.756075214886991</v>
      </c>
      <c r="P15" s="17">
        <v>69.913445576585076</v>
      </c>
      <c r="Q15" s="17">
        <v>68.860071833578388</v>
      </c>
      <c r="R15" s="17">
        <v>65.943179514248257</v>
      </c>
      <c r="S15" s="17">
        <v>64.154929478662737</v>
      </c>
      <c r="T15" s="17">
        <v>60.891715587023953</v>
      </c>
      <c r="U15" s="17">
        <v>57.035657256801876</v>
      </c>
      <c r="V15" s="17">
        <v>54.282974740031499</v>
      </c>
      <c r="W15" s="17">
        <v>52.265684381632497</v>
      </c>
    </row>
    <row r="16" spans="1:23" x14ac:dyDescent="0.25">
      <c r="A16" s="16">
        <v>2006</v>
      </c>
      <c r="B16" s="17">
        <v>73.259694976465951</v>
      </c>
      <c r="D16" s="17">
        <v>141.5456738425309</v>
      </c>
      <c r="E16" s="17">
        <v>133.48140778110277</v>
      </c>
      <c r="F16" s="17">
        <v>126.51862495131047</v>
      </c>
      <c r="G16" s="17">
        <v>121.60638891060891</v>
      </c>
      <c r="H16" s="17">
        <v>112.63844172721997</v>
      </c>
      <c r="I16" s="17">
        <v>106.38922241091385</v>
      </c>
      <c r="J16" s="17">
        <v>100</v>
      </c>
      <c r="K16" s="17">
        <v>94.527731676854629</v>
      </c>
      <c r="L16" s="17">
        <v>89.032207899761573</v>
      </c>
      <c r="M16" s="17">
        <v>85.650995335789958</v>
      </c>
      <c r="N16" s="17">
        <v>81.927276626250276</v>
      </c>
      <c r="O16" s="17">
        <v>77.404622677817883</v>
      </c>
      <c r="P16" s="17">
        <v>74.380371109606287</v>
      </c>
      <c r="Q16" s="17">
        <v>73.25969497534075</v>
      </c>
      <c r="R16" s="17">
        <v>70.156435918241755</v>
      </c>
      <c r="S16" s="17">
        <v>68.253930610619435</v>
      </c>
      <c r="T16" s="17">
        <v>64.782222725699995</v>
      </c>
      <c r="U16" s="17">
        <v>60.679792252465468</v>
      </c>
      <c r="V16" s="17">
        <v>57.751234727432291</v>
      </c>
      <c r="W16" s="17">
        <v>55.605055201361253</v>
      </c>
    </row>
    <row r="17" spans="1:23" x14ac:dyDescent="0.25">
      <c r="A17" s="16">
        <v>2007</v>
      </c>
      <c r="B17" s="17">
        <v>77.500743619772891</v>
      </c>
      <c r="D17" s="17">
        <v>149.73983965510592</v>
      </c>
      <c r="E17" s="17">
        <v>141.20872828876529</v>
      </c>
      <c r="F17" s="17">
        <v>133.84286569344272</v>
      </c>
      <c r="G17" s="17">
        <v>128.64625729761858</v>
      </c>
      <c r="H17" s="17">
        <v>119.15915015529757</v>
      </c>
      <c r="I17" s="17">
        <v>112.54815970260242</v>
      </c>
      <c r="J17" s="17">
        <v>105.78906129034435</v>
      </c>
      <c r="K17" s="17">
        <v>100</v>
      </c>
      <c r="L17" s="17">
        <v>94.186336983225587</v>
      </c>
      <c r="M17" s="17">
        <v>90.609383951568816</v>
      </c>
      <c r="N17" s="17">
        <v>86.670096883653883</v>
      </c>
      <c r="O17" s="17">
        <v>81.885623726196556</v>
      </c>
      <c r="P17" s="17">
        <v>78.686296381126994</v>
      </c>
      <c r="Q17" s="17">
        <v>77.500743618582547</v>
      </c>
      <c r="R17" s="17">
        <v>74.217834992669935</v>
      </c>
      <c r="S17" s="17">
        <v>72.205192486737289</v>
      </c>
      <c r="T17" s="17">
        <v>68.532505304538176</v>
      </c>
      <c r="U17" s="17">
        <v>64.19258261681432</v>
      </c>
      <c r="V17" s="17">
        <v>61.094489101733984</v>
      </c>
      <c r="W17" s="17">
        <v>58.82406592749787</v>
      </c>
    </row>
    <row r="18" spans="1:23" x14ac:dyDescent="0.25">
      <c r="A18" s="16">
        <v>2008</v>
      </c>
      <c r="B18" s="17">
        <v>82.284486372557026</v>
      </c>
      <c r="D18" s="17">
        <v>158.98254932854468</v>
      </c>
      <c r="E18" s="17">
        <v>149.92485408357513</v>
      </c>
      <c r="F18" s="17">
        <v>142.10433273063791</v>
      </c>
      <c r="G18" s="17">
        <v>136.58696305445051</v>
      </c>
      <c r="H18" s="17">
        <v>126.51426307885781</v>
      </c>
      <c r="I18" s="17">
        <v>119.49520844265029</v>
      </c>
      <c r="J18" s="17">
        <v>112.31890386520203</v>
      </c>
      <c r="K18" s="17">
        <v>106.17251206808247</v>
      </c>
      <c r="L18" s="17">
        <v>100</v>
      </c>
      <c r="M18" s="17">
        <v>96.202259110794586</v>
      </c>
      <c r="N18" s="17">
        <v>92.019819073216183</v>
      </c>
      <c r="O18" s="17">
        <v>86.940023732720633</v>
      </c>
      <c r="P18" s="17">
        <v>83.543217521179187</v>
      </c>
      <c r="Q18" s="17">
        <v>82.284486371293212</v>
      </c>
      <c r="R18" s="17">
        <v>78.798939814262013</v>
      </c>
      <c r="S18" s="17">
        <v>76.662066706763326</v>
      </c>
      <c r="T18" s="17">
        <v>72.762682465020049</v>
      </c>
      <c r="U18" s="17">
        <v>68.154877525650988</v>
      </c>
      <c r="V18" s="17">
        <v>64.865553814471838</v>
      </c>
      <c r="W18" s="17">
        <v>62.454988495809474</v>
      </c>
    </row>
    <row r="19" spans="1:23" x14ac:dyDescent="0.25">
      <c r="A19" s="16">
        <v>2009</v>
      </c>
      <c r="B19" s="17">
        <v>85.532800511255473</v>
      </c>
      <c r="D19" s="17">
        <v>165.25864444144398</v>
      </c>
      <c r="E19" s="17">
        <v>155.84338192194539</v>
      </c>
      <c r="F19" s="17">
        <v>147.71413274918902</v>
      </c>
      <c r="G19" s="17">
        <v>141.97895591739226</v>
      </c>
      <c r="H19" s="17">
        <v>131.50861970211466</v>
      </c>
      <c r="I19" s="17">
        <v>124.2124764502979</v>
      </c>
      <c r="J19" s="17">
        <v>116.75287555965413</v>
      </c>
      <c r="K19" s="17">
        <v>110.36384493404184</v>
      </c>
      <c r="L19" s="17">
        <v>103.94766289722116</v>
      </c>
      <c r="M19" s="17">
        <v>100</v>
      </c>
      <c r="N19" s="17">
        <v>95.652451328859584</v>
      </c>
      <c r="O19" s="17">
        <v>90.372122792452529</v>
      </c>
      <c r="P19" s="17">
        <v>86.841222122407572</v>
      </c>
      <c r="Q19" s="17">
        <v>85.532800509941765</v>
      </c>
      <c r="R19" s="17">
        <v>81.909656324713282</v>
      </c>
      <c r="S19" s="17">
        <v>79.688426670389163</v>
      </c>
      <c r="T19" s="17">
        <v>75.635107883714497</v>
      </c>
      <c r="U19" s="17">
        <v>70.845402338377653</v>
      </c>
      <c r="V19" s="17">
        <v>67.426227215482783</v>
      </c>
      <c r="W19" s="17">
        <v>64.920500904122292</v>
      </c>
    </row>
    <row r="20" spans="1:23" x14ac:dyDescent="0.25">
      <c r="A20" s="16">
        <v>2010</v>
      </c>
      <c r="B20" s="17">
        <v>89.420395737886452</v>
      </c>
      <c r="D20" s="17">
        <v>172.76989992998045</v>
      </c>
      <c r="E20" s="17">
        <v>162.92669948012656</v>
      </c>
      <c r="F20" s="17">
        <v>154.42796362984765</v>
      </c>
      <c r="G20" s="17">
        <v>148.43211433155957</v>
      </c>
      <c r="H20" s="17">
        <v>137.48588548972899</v>
      </c>
      <c r="I20" s="17">
        <v>129.85812148529993</v>
      </c>
      <c r="J20" s="17">
        <v>122.05947044498613</v>
      </c>
      <c r="K20" s="17">
        <v>115.38004870842617</v>
      </c>
      <c r="L20" s="17">
        <v>108.67224148792809</v>
      </c>
      <c r="M20" s="17">
        <v>104.545151337725</v>
      </c>
      <c r="N20" s="17">
        <v>100</v>
      </c>
      <c r="O20" s="17">
        <v>94.47967254048416</v>
      </c>
      <c r="P20" s="17">
        <v>90.788287091400903</v>
      </c>
      <c r="Q20" s="17">
        <v>89.420395736513029</v>
      </c>
      <c r="R20" s="17">
        <v>85.63257416488193</v>
      </c>
      <c r="S20" s="17">
        <v>83.310386261210368</v>
      </c>
      <c r="T20" s="17">
        <v>79.072838001480889</v>
      </c>
      <c r="U20" s="17">
        <v>74.065433090477072</v>
      </c>
      <c r="V20" s="17">
        <v>70.490851283744789</v>
      </c>
      <c r="W20" s="17">
        <v>67.871235919423768</v>
      </c>
    </row>
    <row r="21" spans="1:23" x14ac:dyDescent="0.25">
      <c r="A21" s="16">
        <v>2011</v>
      </c>
      <c r="B21" s="17">
        <v>94.64511606935362</v>
      </c>
      <c r="D21" s="17">
        <v>182.86462609822155</v>
      </c>
      <c r="E21" s="17">
        <v>172.44629992796931</v>
      </c>
      <c r="F21" s="17">
        <v>163.45099371896731</v>
      </c>
      <c r="G21" s="17">
        <v>157.1048145493487</v>
      </c>
      <c r="H21" s="17">
        <v>145.51901143689597</v>
      </c>
      <c r="I21" s="17">
        <v>137.44556685424186</v>
      </c>
      <c r="J21" s="17">
        <v>129.19125052289334</v>
      </c>
      <c r="K21" s="17">
        <v>122.12155864425365</v>
      </c>
      <c r="L21" s="17">
        <v>115.02182275384418</v>
      </c>
      <c r="M21" s="17">
        <v>110.65359195961206</v>
      </c>
      <c r="N21" s="17">
        <v>105.84287319280283</v>
      </c>
      <c r="O21" s="17">
        <v>100</v>
      </c>
      <c r="P21" s="17">
        <v>96.092931580069234</v>
      </c>
      <c r="Q21" s="17">
        <v>94.645116067899963</v>
      </c>
      <c r="R21" s="17">
        <v>90.635976885068814</v>
      </c>
      <c r="S21" s="17">
        <v>88.178106486887117</v>
      </c>
      <c r="T21" s="17">
        <v>83.692963655857824</v>
      </c>
      <c r="U21" s="17">
        <v>78.392982425653869</v>
      </c>
      <c r="V21" s="17">
        <v>74.609542336781217</v>
      </c>
      <c r="W21" s="17">
        <v>71.83686616858374</v>
      </c>
    </row>
    <row r="22" spans="1:23" x14ac:dyDescent="0.25">
      <c r="A22" s="16">
        <v>2012</v>
      </c>
      <c r="B22" s="17">
        <v>98.493317367980154</v>
      </c>
      <c r="D22" s="17">
        <v>190.29976824658533</v>
      </c>
      <c r="E22" s="17">
        <v>179.4578405429111</v>
      </c>
      <c r="F22" s="17">
        <v>170.09679175285865</v>
      </c>
      <c r="G22" s="17">
        <v>163.49258157291356</v>
      </c>
      <c r="H22" s="17">
        <v>151.43570816719495</v>
      </c>
      <c r="I22" s="17">
        <v>143.03400322396828</v>
      </c>
      <c r="J22" s="17">
        <v>134.4440724188386</v>
      </c>
      <c r="K22" s="17">
        <v>127.08693203151589</v>
      </c>
      <c r="L22" s="17">
        <v>119.69852606484639</v>
      </c>
      <c r="M22" s="17">
        <v>115.15268619670553</v>
      </c>
      <c r="N22" s="17">
        <v>110.14636711817816</v>
      </c>
      <c r="O22" s="17">
        <v>104.06592696849427</v>
      </c>
      <c r="P22" s="17">
        <v>100</v>
      </c>
      <c r="Q22" s="17">
        <v>98.49331736646738</v>
      </c>
      <c r="R22" s="17">
        <v>94.321169512397034</v>
      </c>
      <c r="S22" s="17">
        <v>91.763363898845043</v>
      </c>
      <c r="T22" s="17">
        <v>87.095858435873438</v>
      </c>
      <c r="U22" s="17">
        <v>81.580383839505487</v>
      </c>
      <c r="V22" s="17">
        <v>77.64311183972255</v>
      </c>
      <c r="W22" s="17">
        <v>74.757700683453308</v>
      </c>
    </row>
    <row r="23" spans="1:23" x14ac:dyDescent="0.25">
      <c r="A23" s="16">
        <v>2013</v>
      </c>
      <c r="B23" s="17">
        <v>100.00000000153591</v>
      </c>
      <c r="D23" s="17">
        <v>193.21084245597152</v>
      </c>
      <c r="E23" s="17">
        <v>182.20306244249679</v>
      </c>
      <c r="F23" s="17">
        <v>172.69881480382455</v>
      </c>
      <c r="G23" s="17">
        <v>165.99357798519591</v>
      </c>
      <c r="H23" s="17">
        <v>153.75226687080001</v>
      </c>
      <c r="I23" s="17">
        <v>145.22203845746901</v>
      </c>
      <c r="J23" s="17">
        <v>136.50070483321019</v>
      </c>
      <c r="K23" s="17">
        <v>129.0310200017523</v>
      </c>
      <c r="L23" s="17">
        <v>121.52959131174359</v>
      </c>
      <c r="M23" s="17">
        <v>116.91421233001329</v>
      </c>
      <c r="N23" s="17">
        <v>111.83131004548552</v>
      </c>
      <c r="O23" s="17">
        <v>105.65785552870828</v>
      </c>
      <c r="P23" s="17">
        <v>101.52973082217005</v>
      </c>
      <c r="Q23" s="17">
        <v>100</v>
      </c>
      <c r="R23" s="17">
        <v>95.764029514259434</v>
      </c>
      <c r="S23" s="17">
        <v>93.167096359865724</v>
      </c>
      <c r="T23" s="17">
        <v>88.428190627200593</v>
      </c>
      <c r="U23" s="17">
        <v>82.82834411594304</v>
      </c>
      <c r="V23" s="17">
        <v>78.83084245282673</v>
      </c>
      <c r="W23" s="17">
        <v>75.901292272753722</v>
      </c>
    </row>
    <row r="24" spans="1:23" x14ac:dyDescent="0.25">
      <c r="A24" s="16">
        <v>2014</v>
      </c>
      <c r="B24" s="17">
        <v>104.42334194661862</v>
      </c>
      <c r="D24" s="17">
        <v>201.75721869264288</v>
      </c>
      <c r="E24" s="17">
        <v>190.26252692861721</v>
      </c>
      <c r="F24" s="17">
        <v>180.33787391758548</v>
      </c>
      <c r="G24" s="17">
        <v>173.33604154624589</v>
      </c>
      <c r="H24" s="17">
        <v>160.55325538270716</v>
      </c>
      <c r="I24" s="17">
        <v>151.64570579796373</v>
      </c>
      <c r="J24" s="17">
        <v>142.53859776533838</v>
      </c>
      <c r="K24" s="17">
        <v>134.73850323157021</v>
      </c>
      <c r="L24" s="17">
        <v>126.90526069984098</v>
      </c>
      <c r="M24" s="17">
        <v>122.0857277236904</v>
      </c>
      <c r="N24" s="17">
        <v>116.77799129038699</v>
      </c>
      <c r="O24" s="17">
        <v>110.33146377051276</v>
      </c>
      <c r="P24" s="17">
        <v>106.02073799228768</v>
      </c>
      <c r="Q24" s="17">
        <v>104.42334194501477</v>
      </c>
      <c r="R24" s="17">
        <v>100</v>
      </c>
      <c r="S24" s="17">
        <v>97.288195612104005</v>
      </c>
      <c r="T24" s="17">
        <v>92.339671874431176</v>
      </c>
      <c r="U24" s="17">
        <v>86.492125003584718</v>
      </c>
      <c r="V24" s="17">
        <v>82.317800172651133</v>
      </c>
      <c r="W24" s="17">
        <v>79.258665970662705</v>
      </c>
    </row>
    <row r="25" spans="1:23" x14ac:dyDescent="0.25">
      <c r="A25" s="16">
        <v>2015</v>
      </c>
      <c r="B25" s="17">
        <v>107.33403090644525</v>
      </c>
      <c r="D25" s="17">
        <v>207.3809853531105</v>
      </c>
      <c r="E25" s="17">
        <v>195.56589135151552</v>
      </c>
      <c r="F25" s="17">
        <v>185.36459925375465</v>
      </c>
      <c r="G25" s="17">
        <v>178.16759829460801</v>
      </c>
      <c r="H25" s="17">
        <v>165.02850563992999</v>
      </c>
      <c r="I25" s="17">
        <v>155.87266763851554</v>
      </c>
      <c r="J25" s="17">
        <v>146.51170871094314</v>
      </c>
      <c r="K25" s="17">
        <v>138.49419488545522</v>
      </c>
      <c r="L25" s="17">
        <v>130.44260909701998</v>
      </c>
      <c r="M25" s="17">
        <v>125.48873679439609</v>
      </c>
      <c r="N25" s="17">
        <v>120.03305288546042</v>
      </c>
      <c r="O25" s="17">
        <v>113.4068353065292</v>
      </c>
      <c r="P25" s="17">
        <v>108.97595265822488</v>
      </c>
      <c r="Q25" s="17">
        <v>107.33403090479669</v>
      </c>
      <c r="R25" s="17">
        <v>102.78739303451385</v>
      </c>
      <c r="S25" s="17">
        <v>100</v>
      </c>
      <c r="T25" s="17">
        <v>94.913541456352007</v>
      </c>
      <c r="U25" s="17">
        <v>88.903000471337663</v>
      </c>
      <c r="V25" s="17">
        <v>84.612320800828641</v>
      </c>
      <c r="W25" s="17">
        <v>81.467916505177556</v>
      </c>
    </row>
    <row r="26" spans="1:23" x14ac:dyDescent="0.25">
      <c r="A26" s="16">
        <v>2016</v>
      </c>
      <c r="B26" s="17">
        <v>113.08610895717663</v>
      </c>
      <c r="D26" s="17">
        <v>218.49462381348297</v>
      </c>
      <c r="E26" s="17">
        <v>206.04635371386979</v>
      </c>
      <c r="F26" s="17">
        <v>195.29836987380608</v>
      </c>
      <c r="G26" s="17">
        <v>187.7156784593715</v>
      </c>
      <c r="H26" s="17">
        <v>173.87245603497138</v>
      </c>
      <c r="I26" s="17">
        <v>164.22595263732401</v>
      </c>
      <c r="J26" s="17">
        <v>154.36333579262728</v>
      </c>
      <c r="K26" s="17">
        <v>145.91615986549681</v>
      </c>
      <c r="L26" s="17">
        <v>137.43308604389898</v>
      </c>
      <c r="M26" s="17">
        <v>132.21373353991297</v>
      </c>
      <c r="N26" s="17">
        <v>126.46567712433337</v>
      </c>
      <c r="O26" s="17">
        <v>119.48435762317615</v>
      </c>
      <c r="P26" s="17">
        <v>114.8160220197239</v>
      </c>
      <c r="Q26" s="17">
        <v>113.08610895543974</v>
      </c>
      <c r="R26" s="17">
        <v>108.29581475661489</v>
      </c>
      <c r="S26" s="17">
        <v>105.35904410013728</v>
      </c>
      <c r="T26" s="17">
        <v>100</v>
      </c>
      <c r="U26" s="17">
        <v>93.667351472941903</v>
      </c>
      <c r="V26" s="17">
        <v>89.14673238669468</v>
      </c>
      <c r="W26" s="17">
        <v>85.83381807815303</v>
      </c>
    </row>
    <row r="27" spans="1:23" x14ac:dyDescent="0.25">
      <c r="A27" s="16">
        <v>2017</v>
      </c>
      <c r="B27" s="17">
        <v>120.73161798521048</v>
      </c>
      <c r="D27" s="17">
        <v>233.26657621636761</v>
      </c>
      <c r="E27" s="17">
        <v>219.97670530205107</v>
      </c>
      <c r="F27" s="17">
        <v>208.50207335073713</v>
      </c>
      <c r="G27" s="17">
        <v>200.4067324499911</v>
      </c>
      <c r="H27" s="17">
        <v>185.62759947920452</v>
      </c>
      <c r="I27" s="17">
        <v>175.32891669811406</v>
      </c>
      <c r="J27" s="17">
        <v>164.79950950381991</v>
      </c>
      <c r="K27" s="17">
        <v>155.78123814854342</v>
      </c>
      <c r="L27" s="17">
        <v>146.72464191922828</v>
      </c>
      <c r="M27" s="17">
        <v>141.1524201985215</v>
      </c>
      <c r="N27" s="17">
        <v>135.01575002989816</v>
      </c>
      <c r="O27" s="17">
        <v>127.56243850632643</v>
      </c>
      <c r="P27" s="17">
        <v>122.57848675575214</v>
      </c>
      <c r="Q27" s="17">
        <v>120.73161798335614</v>
      </c>
      <c r="R27" s="17">
        <v>115.61746227862413</v>
      </c>
      <c r="S27" s="17">
        <v>112.48214286337841</v>
      </c>
      <c r="T27" s="17">
        <v>106.76078529762576</v>
      </c>
      <c r="U27" s="17">
        <v>100</v>
      </c>
      <c r="V27" s="17">
        <v>95.173751563208114</v>
      </c>
      <c r="W27" s="17">
        <v>91.636858231171644</v>
      </c>
    </row>
    <row r="28" spans="1:23" x14ac:dyDescent="0.25">
      <c r="A28" s="16">
        <v>2018</v>
      </c>
      <c r="B28" s="17">
        <v>126.85390247018739</v>
      </c>
      <c r="D28" s="17">
        <v>245.09549364716108</v>
      </c>
      <c r="E28" s="17">
        <v>231.13169512494954</v>
      </c>
      <c r="F28" s="17">
        <v>219.07518609504831</v>
      </c>
      <c r="G28" s="17">
        <v>210.56933152088072</v>
      </c>
      <c r="H28" s="17">
        <v>195.04075065899124</v>
      </c>
      <c r="I28" s="17">
        <v>184.21982302722631</v>
      </c>
      <c r="J28" s="17">
        <v>173.15647097757932</v>
      </c>
      <c r="K28" s="17">
        <v>163.68088426679682</v>
      </c>
      <c r="L28" s="17">
        <v>154.16502923264872</v>
      </c>
      <c r="M28" s="17">
        <v>148.31024088062495</v>
      </c>
      <c r="N28" s="17">
        <v>141.86238097405419</v>
      </c>
      <c r="O28" s="17">
        <v>134.03111300242051</v>
      </c>
      <c r="P28" s="17">
        <v>128.79442571342122</v>
      </c>
      <c r="Q28" s="17">
        <v>126.85390246823903</v>
      </c>
      <c r="R28" s="17">
        <v>121.48040859967431</v>
      </c>
      <c r="S28" s="17">
        <v>118.18609754883435</v>
      </c>
      <c r="T28" s="17">
        <v>112.17461069265752</v>
      </c>
      <c r="U28" s="17">
        <v>105.07098686089577</v>
      </c>
      <c r="V28" s="17">
        <v>100</v>
      </c>
      <c r="W28" s="17">
        <v>96.283751271812051</v>
      </c>
    </row>
    <row r="29" spans="1:23" x14ac:dyDescent="0.25">
      <c r="A29" s="16">
        <v>2019</v>
      </c>
      <c r="B29" s="17">
        <v>131.75006249193058</v>
      </c>
      <c r="D29" s="17">
        <v>254.55540567301824</v>
      </c>
      <c r="E29" s="17">
        <v>240.05264862651381</v>
      </c>
      <c r="F29" s="17">
        <v>227.53079642336763</v>
      </c>
      <c r="G29" s="17">
        <v>218.69664272472815</v>
      </c>
      <c r="H29" s="17">
        <v>202.56870768192763</v>
      </c>
      <c r="I29" s="17">
        <v>191.33012641683223</v>
      </c>
      <c r="J29" s="17">
        <v>179.83976391691797</v>
      </c>
      <c r="K29" s="17">
        <v>169.99844948367303</v>
      </c>
      <c r="L29" s="17">
        <v>160.11531249695079</v>
      </c>
      <c r="M29" s="17">
        <v>154.03454780437505</v>
      </c>
      <c r="N29" s="17">
        <v>147.33782086820881</v>
      </c>
      <c r="O29" s="17">
        <v>139.20429068456883</v>
      </c>
      <c r="P29" s="17">
        <v>133.76548380404344</v>
      </c>
      <c r="Q29" s="17">
        <v>131.75006248990701</v>
      </c>
      <c r="R29" s="17">
        <v>126.16916872788981</v>
      </c>
      <c r="S29" s="17">
        <v>122.747707674155</v>
      </c>
      <c r="T29" s="17">
        <v>116.50419641003087</v>
      </c>
      <c r="U29" s="17">
        <v>109.12639513211018</v>
      </c>
      <c r="V29" s="17">
        <v>103.85968419291937</v>
      </c>
      <c r="W29" s="17">
        <v>100</v>
      </c>
    </row>
    <row r="30" spans="1:23" x14ac:dyDescent="0.25">
      <c r="A30" s="32"/>
      <c r="B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</row>
    <row r="31" spans="1:23" x14ac:dyDescent="0.25">
      <c r="A31" s="19" t="s">
        <v>37</v>
      </c>
      <c r="B31" s="20"/>
    </row>
    <row r="32" spans="1:23" x14ac:dyDescent="0.25">
      <c r="C32" s="21"/>
    </row>
    <row r="33" spans="1:27" x14ac:dyDescent="0.25">
      <c r="A33" s="22"/>
      <c r="B33" s="22">
        <v>1994</v>
      </c>
      <c r="C33" s="22">
        <v>1995</v>
      </c>
      <c r="D33" s="22">
        <v>1996</v>
      </c>
      <c r="E33" s="22">
        <v>1997</v>
      </c>
      <c r="F33" s="22">
        <v>1998</v>
      </c>
      <c r="G33" s="22">
        <v>1999</v>
      </c>
      <c r="H33" s="22">
        <v>2000</v>
      </c>
      <c r="I33" s="22">
        <v>2001</v>
      </c>
      <c r="J33" s="22">
        <v>2002</v>
      </c>
      <c r="K33" s="22">
        <v>2003</v>
      </c>
      <c r="L33" s="22">
        <v>2004</v>
      </c>
      <c r="M33" s="22">
        <v>2005</v>
      </c>
      <c r="N33" s="22">
        <v>2006</v>
      </c>
      <c r="O33" s="22">
        <v>2007</v>
      </c>
      <c r="P33" s="22">
        <v>2008</v>
      </c>
      <c r="Q33" s="22">
        <v>2009</v>
      </c>
      <c r="R33" s="22">
        <v>2010</v>
      </c>
      <c r="S33" s="22">
        <v>2011</v>
      </c>
      <c r="T33" s="22">
        <v>2012</v>
      </c>
      <c r="U33" s="22">
        <v>2013</v>
      </c>
      <c r="V33" s="22">
        <v>2014</v>
      </c>
      <c r="W33" s="22">
        <v>2015</v>
      </c>
      <c r="X33" s="22">
        <v>2016</v>
      </c>
      <c r="Y33" s="22">
        <v>2017</v>
      </c>
      <c r="Z33" s="22">
        <v>2018</v>
      </c>
      <c r="AA33" s="22">
        <v>2019</v>
      </c>
    </row>
    <row r="34" spans="1:27" x14ac:dyDescent="0.25">
      <c r="A34" s="23" t="s">
        <v>4</v>
      </c>
      <c r="B34" s="17">
        <v>32.264214771020896</v>
      </c>
      <c r="C34" s="17">
        <v>44.674534344816735</v>
      </c>
      <c r="D34" s="17">
        <v>56.533618385543491</v>
      </c>
      <c r="E34" s="17">
        <v>67.130771257236404</v>
      </c>
      <c r="F34" s="17">
        <v>77.488837994132439</v>
      </c>
      <c r="G34" s="17">
        <v>89.966725360491424</v>
      </c>
      <c r="H34" s="17">
        <v>100</v>
      </c>
      <c r="I34" s="17">
        <v>106.04149011872333</v>
      </c>
      <c r="J34" s="17">
        <v>111.87734129817126</v>
      </c>
      <c r="K34" s="17">
        <v>116.39657678395423</v>
      </c>
      <c r="L34" s="17">
        <v>125.66373581882146</v>
      </c>
      <c r="M34" s="17">
        <v>133.04512490544397</v>
      </c>
      <c r="N34" s="17">
        <v>141.5456738425309</v>
      </c>
      <c r="O34" s="17">
        <v>149.73983965510592</v>
      </c>
      <c r="P34" s="17">
        <v>158.98254932854468</v>
      </c>
      <c r="Q34" s="17">
        <v>165.25864444144398</v>
      </c>
      <c r="R34" s="17">
        <v>172.76989992998045</v>
      </c>
      <c r="S34" s="17">
        <v>182.86462609822155</v>
      </c>
      <c r="T34" s="17">
        <v>190.29976824658533</v>
      </c>
      <c r="U34" s="17">
        <v>193.21084245597152</v>
      </c>
      <c r="V34" s="17">
        <v>201.75721869264288</v>
      </c>
      <c r="W34" s="17">
        <v>207.3809853531105</v>
      </c>
      <c r="X34" s="17">
        <v>218.49462381348297</v>
      </c>
      <c r="Y34" s="17">
        <v>233.26657621636761</v>
      </c>
      <c r="Z34" s="17">
        <v>245.09549364716108</v>
      </c>
      <c r="AA34" s="17">
        <v>254.55540567301824</v>
      </c>
    </row>
    <row r="35" spans="1:27" x14ac:dyDescent="0.25">
      <c r="A35" s="23" t="s">
        <v>3</v>
      </c>
      <c r="B35" s="17">
        <v>30.426029222050825</v>
      </c>
      <c r="C35" s="17">
        <v>42.129297027794912</v>
      </c>
      <c r="D35" s="17">
        <v>53.312734781686721</v>
      </c>
      <c r="E35" s="17">
        <v>63.306137231829972</v>
      </c>
      <c r="F35" s="17">
        <v>73.074074975159704</v>
      </c>
      <c r="G35" s="17">
        <v>84.841061041074866</v>
      </c>
      <c r="H35" s="17">
        <v>94.302711031352629</v>
      </c>
      <c r="I35" s="17">
        <v>100</v>
      </c>
      <c r="J35" s="17">
        <v>105.50336587397457</v>
      </c>
      <c r="K35" s="17">
        <v>109.76512745495883</v>
      </c>
      <c r="L35" s="17">
        <v>118.50430966042558</v>
      </c>
      <c r="M35" s="17">
        <v>125.46515968088296</v>
      </c>
      <c r="N35" s="17">
        <v>133.48140778110277</v>
      </c>
      <c r="O35" s="17">
        <v>141.20872828876529</v>
      </c>
      <c r="P35" s="17">
        <v>149.92485408357513</v>
      </c>
      <c r="Q35" s="17">
        <v>155.84338192194539</v>
      </c>
      <c r="R35" s="17">
        <v>162.92669948012656</v>
      </c>
      <c r="S35" s="17">
        <v>172.44629992796931</v>
      </c>
      <c r="T35" s="17">
        <v>179.4578405429111</v>
      </c>
      <c r="U35" s="17">
        <v>182.20306244249679</v>
      </c>
      <c r="V35" s="17">
        <v>190.26252692861721</v>
      </c>
      <c r="W35" s="17">
        <v>195.56589135151552</v>
      </c>
      <c r="X35" s="17">
        <v>206.04635371386979</v>
      </c>
      <c r="Y35" s="17">
        <v>219.97670530205107</v>
      </c>
      <c r="Z35" s="17">
        <v>231.13169512494954</v>
      </c>
      <c r="AA35" s="17">
        <v>240.05264862651381</v>
      </c>
    </row>
    <row r="36" spans="1:27" x14ac:dyDescent="0.25">
      <c r="A36" s="23" t="s">
        <v>15</v>
      </c>
      <c r="B36" s="17">
        <v>28.838918047785501</v>
      </c>
      <c r="C36" s="17">
        <v>39.93170898274375</v>
      </c>
      <c r="D36" s="17">
        <v>50.531785730295674</v>
      </c>
      <c r="E36" s="17">
        <v>60.003902915713738</v>
      </c>
      <c r="F36" s="17">
        <v>69.262316296569921</v>
      </c>
      <c r="G36" s="17">
        <v>80.415501759838477</v>
      </c>
      <c r="H36" s="17">
        <v>89.383604257705557</v>
      </c>
      <c r="I36" s="17">
        <v>94.783705876693602</v>
      </c>
      <c r="J36" s="17">
        <v>100</v>
      </c>
      <c r="K36" s="17">
        <v>104.03945556208602</v>
      </c>
      <c r="L36" s="17">
        <v>112.32277631974399</v>
      </c>
      <c r="M36" s="17">
        <v>118.92052792965208</v>
      </c>
      <c r="N36" s="17">
        <v>126.51862495131047</v>
      </c>
      <c r="O36" s="17">
        <v>133.84286569344272</v>
      </c>
      <c r="P36" s="17">
        <v>142.10433273063791</v>
      </c>
      <c r="Q36" s="17">
        <v>147.71413274918902</v>
      </c>
      <c r="R36" s="17">
        <v>154.42796362984765</v>
      </c>
      <c r="S36" s="17">
        <v>163.45099371896731</v>
      </c>
      <c r="T36" s="17">
        <v>170.09679175285865</v>
      </c>
      <c r="U36" s="17">
        <v>172.69881480382455</v>
      </c>
      <c r="V36" s="17">
        <v>180.33787391758548</v>
      </c>
      <c r="W36" s="17">
        <v>185.36459925375465</v>
      </c>
      <c r="X36" s="17">
        <v>195.29836987380608</v>
      </c>
      <c r="Y36" s="17">
        <v>208.50207335073713</v>
      </c>
      <c r="Z36" s="17">
        <v>219.07518609504831</v>
      </c>
      <c r="AA36" s="17">
        <v>227.53079642336763</v>
      </c>
    </row>
    <row r="37" spans="1:27" x14ac:dyDescent="0.25">
      <c r="A37" s="23" t="s">
        <v>5</v>
      </c>
      <c r="B37" s="17">
        <v>27.719212765945073</v>
      </c>
      <c r="C37" s="17">
        <v>38.381312903847629</v>
      </c>
      <c r="D37" s="17">
        <v>48.569829068492758</v>
      </c>
      <c r="E37" s="17">
        <v>57.674180042115012</v>
      </c>
      <c r="F37" s="17">
        <v>66.573124515475115</v>
      </c>
      <c r="G37" s="17">
        <v>77.293274292318998</v>
      </c>
      <c r="H37" s="17">
        <v>85.913179547893222</v>
      </c>
      <c r="I37" s="17">
        <v>91.103615800960227</v>
      </c>
      <c r="J37" s="17">
        <v>96.117381102907189</v>
      </c>
      <c r="K37" s="17">
        <v>100</v>
      </c>
      <c r="L37" s="17">
        <v>107.96171098061431</v>
      </c>
      <c r="M37" s="17">
        <v>114.30329703973288</v>
      </c>
      <c r="N37" s="17">
        <v>121.60638891060891</v>
      </c>
      <c r="O37" s="17">
        <v>128.64625729761858</v>
      </c>
      <c r="P37" s="17">
        <v>136.58696305445051</v>
      </c>
      <c r="Q37" s="17">
        <v>141.97895591739226</v>
      </c>
      <c r="R37" s="17">
        <v>148.43211433155957</v>
      </c>
      <c r="S37" s="17">
        <v>157.1048145493487</v>
      </c>
      <c r="T37" s="17">
        <v>163.49258157291356</v>
      </c>
      <c r="U37" s="17">
        <v>165.99357798519591</v>
      </c>
      <c r="V37" s="17">
        <v>173.33604154624589</v>
      </c>
      <c r="W37" s="17">
        <v>178.16759829460801</v>
      </c>
      <c r="X37" s="17">
        <v>187.7156784593715</v>
      </c>
      <c r="Y37" s="17">
        <v>200.4067324499911</v>
      </c>
      <c r="Z37" s="17">
        <v>210.56933152088072</v>
      </c>
      <c r="AA37" s="17">
        <v>218.69664272472815</v>
      </c>
    </row>
    <row r="38" spans="1:27" x14ac:dyDescent="0.25">
      <c r="A38" s="23" t="s">
        <v>2</v>
      </c>
      <c r="B38" s="17">
        <v>25.675040265823828</v>
      </c>
      <c r="C38" s="17">
        <v>35.550856461268395</v>
      </c>
      <c r="D38" s="17">
        <v>44.988013460822238</v>
      </c>
      <c r="E38" s="17">
        <v>53.420957780551518</v>
      </c>
      <c r="F38" s="17">
        <v>61.663643444321693</v>
      </c>
      <c r="G38" s="17">
        <v>71.593228367970042</v>
      </c>
      <c r="H38" s="17">
        <v>79.57745275389334</v>
      </c>
      <c r="I38" s="17">
        <v>84.385116698751531</v>
      </c>
      <c r="J38" s="17">
        <v>89.029138413864246</v>
      </c>
      <c r="K38" s="17">
        <v>92.625430897400349</v>
      </c>
      <c r="L38" s="17">
        <v>100</v>
      </c>
      <c r="M38" s="17">
        <v>105.87392141298804</v>
      </c>
      <c r="N38" s="17">
        <v>112.63844172721997</v>
      </c>
      <c r="O38" s="17">
        <v>119.15915015529757</v>
      </c>
      <c r="P38" s="17">
        <v>126.51426307885781</v>
      </c>
      <c r="Q38" s="17">
        <v>131.50861970211466</v>
      </c>
      <c r="R38" s="17">
        <v>137.48588548972899</v>
      </c>
      <c r="S38" s="17">
        <v>145.51901143689597</v>
      </c>
      <c r="T38" s="17">
        <v>151.43570816719495</v>
      </c>
      <c r="U38" s="17">
        <v>153.75226687080001</v>
      </c>
      <c r="V38" s="17">
        <v>160.55325538270716</v>
      </c>
      <c r="W38" s="17">
        <v>165.02850563992999</v>
      </c>
      <c r="X38" s="17">
        <v>173.87245603497138</v>
      </c>
      <c r="Y38" s="17">
        <v>185.62759947920452</v>
      </c>
      <c r="Z38" s="17">
        <v>195.04075065899124</v>
      </c>
      <c r="AA38" s="17">
        <v>202.56870768192763</v>
      </c>
    </row>
    <row r="39" spans="1:27" x14ac:dyDescent="0.25">
      <c r="A39" s="23" t="s">
        <v>6</v>
      </c>
      <c r="B39" s="17">
        <v>24.250580240314168</v>
      </c>
      <c r="C39" s="17">
        <v>33.578482771591382</v>
      </c>
      <c r="D39" s="17">
        <v>42.492063069370118</v>
      </c>
      <c r="E39" s="17">
        <v>50.457144750660113</v>
      </c>
      <c r="F39" s="17">
        <v>58.242523391371371</v>
      </c>
      <c r="G39" s="17">
        <v>67.621211543400321</v>
      </c>
      <c r="H39" s="17">
        <v>75.162468426461075</v>
      </c>
      <c r="I39" s="17">
        <v>79.703401529434245</v>
      </c>
      <c r="J39" s="17">
        <v>84.089771329602073</v>
      </c>
      <c r="K39" s="17">
        <v>87.486540274721108</v>
      </c>
      <c r="L39" s="17">
        <v>94.451965758333131</v>
      </c>
      <c r="M39" s="17">
        <v>100</v>
      </c>
      <c r="N39" s="17">
        <v>106.38922241091385</v>
      </c>
      <c r="O39" s="17">
        <v>112.54815970260242</v>
      </c>
      <c r="P39" s="17">
        <v>119.49520844265029</v>
      </c>
      <c r="Q39" s="17">
        <v>124.2124764502979</v>
      </c>
      <c r="R39" s="17">
        <v>129.85812148529993</v>
      </c>
      <c r="S39" s="17">
        <v>137.44556685424186</v>
      </c>
      <c r="T39" s="17">
        <v>143.03400322396828</v>
      </c>
      <c r="U39" s="17">
        <v>145.22203845746901</v>
      </c>
      <c r="V39" s="17">
        <v>151.64570579796373</v>
      </c>
      <c r="W39" s="17">
        <v>155.87266763851554</v>
      </c>
      <c r="X39" s="17">
        <v>164.22595263732401</v>
      </c>
      <c r="Y39" s="17">
        <v>175.32891669811406</v>
      </c>
      <c r="Z39" s="17">
        <v>184.21982302722631</v>
      </c>
      <c r="AA39" s="17">
        <v>191.33012641683223</v>
      </c>
    </row>
    <row r="40" spans="1:27" x14ac:dyDescent="0.25">
      <c r="A40" s="23" t="s">
        <v>0</v>
      </c>
      <c r="B40" s="17">
        <v>22.79420761874696</v>
      </c>
      <c r="C40" s="17">
        <v>31.561921415215426</v>
      </c>
      <c r="D40" s="17">
        <v>39.940195168689485</v>
      </c>
      <c r="E40" s="17">
        <v>47.426932547524672</v>
      </c>
      <c r="F40" s="17">
        <v>54.744758981711108</v>
      </c>
      <c r="G40" s="17">
        <v>63.560208460047406</v>
      </c>
      <c r="H40" s="17">
        <v>70.648573909259625</v>
      </c>
      <c r="I40" s="17">
        <v>74.916800521006493</v>
      </c>
      <c r="J40" s="17">
        <v>79.039746154753175</v>
      </c>
      <c r="K40" s="17">
        <v>82.232521577060027</v>
      </c>
      <c r="L40" s="17">
        <v>88.779637277096839</v>
      </c>
      <c r="M40" s="17">
        <v>93.994483401489347</v>
      </c>
      <c r="N40" s="17">
        <v>100</v>
      </c>
      <c r="O40" s="17">
        <v>105.78906129034435</v>
      </c>
      <c r="P40" s="17">
        <v>112.31890386520203</v>
      </c>
      <c r="Q40" s="17">
        <v>116.75287555965413</v>
      </c>
      <c r="R40" s="17">
        <v>122.05947044498613</v>
      </c>
      <c r="S40" s="17">
        <v>129.19125052289334</v>
      </c>
      <c r="T40" s="17">
        <v>134.4440724188386</v>
      </c>
      <c r="U40" s="17">
        <v>136.50070483321019</v>
      </c>
      <c r="V40" s="17">
        <v>142.53859776533838</v>
      </c>
      <c r="W40" s="17">
        <v>146.51170871094314</v>
      </c>
      <c r="X40" s="17">
        <v>154.36333579262728</v>
      </c>
      <c r="Y40" s="17">
        <v>164.79950950381991</v>
      </c>
      <c r="Z40" s="17">
        <v>173.15647097757932</v>
      </c>
      <c r="AA40" s="17">
        <v>179.83976391691797</v>
      </c>
    </row>
    <row r="41" spans="1:27" x14ac:dyDescent="0.25">
      <c r="A41" s="23" t="s">
        <v>7</v>
      </c>
      <c r="B41" s="17">
        <v>21.546847415714279</v>
      </c>
      <c r="C41" s="17">
        <v>29.834768387434558</v>
      </c>
      <c r="D41" s="17">
        <v>37.75456052027085</v>
      </c>
      <c r="E41" s="17">
        <v>44.831603541086963</v>
      </c>
      <c r="F41" s="17">
        <v>51.74897887737265</v>
      </c>
      <c r="G41" s="17">
        <v>60.082023306363077</v>
      </c>
      <c r="H41" s="17">
        <v>66.782494378469266</v>
      </c>
      <c r="I41" s="17">
        <v>70.817152177381431</v>
      </c>
      <c r="J41" s="17">
        <v>74.714479163232113</v>
      </c>
      <c r="K41" s="17">
        <v>77.732537347474889</v>
      </c>
      <c r="L41" s="17">
        <v>83.921377308978919</v>
      </c>
      <c r="M41" s="17">
        <v>88.85085306080552</v>
      </c>
      <c r="N41" s="17">
        <v>94.527731676854629</v>
      </c>
      <c r="O41" s="17">
        <v>100</v>
      </c>
      <c r="P41" s="17">
        <v>106.17251206808247</v>
      </c>
      <c r="Q41" s="17">
        <v>110.36384493404184</v>
      </c>
      <c r="R41" s="17">
        <v>115.38004870842617</v>
      </c>
      <c r="S41" s="17">
        <v>122.12155864425365</v>
      </c>
      <c r="T41" s="17">
        <v>127.08693203151589</v>
      </c>
      <c r="U41" s="17">
        <v>129.0310200017523</v>
      </c>
      <c r="V41" s="17">
        <v>134.73850323157021</v>
      </c>
      <c r="W41" s="17">
        <v>138.49419488545522</v>
      </c>
      <c r="X41" s="17">
        <v>145.91615986549681</v>
      </c>
      <c r="Y41" s="17">
        <v>155.78123814854342</v>
      </c>
      <c r="Z41" s="17">
        <v>163.68088426679682</v>
      </c>
      <c r="AA41" s="17">
        <v>169.99844948367303</v>
      </c>
    </row>
    <row r="42" spans="1:27" x14ac:dyDescent="0.25">
      <c r="A42" s="23" t="s">
        <v>8</v>
      </c>
      <c r="B42" s="17">
        <v>20.294186316226085</v>
      </c>
      <c r="C42" s="17">
        <v>28.100275491553965</v>
      </c>
      <c r="D42" s="17">
        <v>35.559637598158147</v>
      </c>
      <c r="E42" s="17">
        <v>42.225245186191856</v>
      </c>
      <c r="F42" s="17">
        <v>48.740467630820433</v>
      </c>
      <c r="G42" s="17">
        <v>56.589056937671259</v>
      </c>
      <c r="H42" s="17">
        <v>62.899985201108741</v>
      </c>
      <c r="I42" s="17">
        <v>66.700081591712163</v>
      </c>
      <c r="J42" s="17">
        <v>70.370831119943645</v>
      </c>
      <c r="K42" s="17">
        <v>73.213429571704381</v>
      </c>
      <c r="L42" s="17">
        <v>79.04247123319908</v>
      </c>
      <c r="M42" s="17">
        <v>83.685363876320878</v>
      </c>
      <c r="N42" s="17">
        <v>89.032207899761573</v>
      </c>
      <c r="O42" s="17">
        <v>94.186336983225587</v>
      </c>
      <c r="P42" s="17">
        <v>100</v>
      </c>
      <c r="Q42" s="17">
        <v>103.94766289722116</v>
      </c>
      <c r="R42" s="17">
        <v>108.67224148792809</v>
      </c>
      <c r="S42" s="17">
        <v>115.02182275384418</v>
      </c>
      <c r="T42" s="17">
        <v>119.69852606484639</v>
      </c>
      <c r="U42" s="17">
        <v>121.52959131174359</v>
      </c>
      <c r="V42" s="17">
        <v>126.90526069984098</v>
      </c>
      <c r="W42" s="17">
        <v>130.44260909701998</v>
      </c>
      <c r="X42" s="17">
        <v>137.43308604389898</v>
      </c>
      <c r="Y42" s="17">
        <v>146.72464191922828</v>
      </c>
      <c r="Z42" s="17">
        <v>154.16502923264872</v>
      </c>
      <c r="AA42" s="17">
        <v>160.11531249695079</v>
      </c>
    </row>
    <row r="43" spans="1:27" x14ac:dyDescent="0.25">
      <c r="A43" s="23" t="s">
        <v>9</v>
      </c>
      <c r="B43" s="17">
        <v>19.523465704363236</v>
      </c>
      <c r="C43" s="17">
        <v>27.033099839231856</v>
      </c>
      <c r="D43" s="17">
        <v>34.209174701039636</v>
      </c>
      <c r="E43" s="17">
        <v>40.621639784188609</v>
      </c>
      <c r="F43" s="17">
        <v>46.889430962014835</v>
      </c>
      <c r="G43" s="17">
        <v>54.439951183533573</v>
      </c>
      <c r="H43" s="17">
        <v>60.511206743822079</v>
      </c>
      <c r="I43" s="17">
        <v>64.166985319970323</v>
      </c>
      <c r="J43" s="17">
        <v>67.698329292427857</v>
      </c>
      <c r="K43" s="17">
        <v>70.432973220470146</v>
      </c>
      <c r="L43" s="17">
        <v>76.040642983337463</v>
      </c>
      <c r="M43" s="17">
        <v>80.507210594109495</v>
      </c>
      <c r="N43" s="17">
        <v>85.650995335789958</v>
      </c>
      <c r="O43" s="17">
        <v>90.609383951568816</v>
      </c>
      <c r="P43" s="17">
        <v>96.202259110794586</v>
      </c>
      <c r="Q43" s="17">
        <v>100</v>
      </c>
      <c r="R43" s="17">
        <v>104.545151337725</v>
      </c>
      <c r="S43" s="17">
        <v>110.65359195961206</v>
      </c>
      <c r="T43" s="17">
        <v>115.15268619670553</v>
      </c>
      <c r="U43" s="17">
        <v>116.91421233001329</v>
      </c>
      <c r="V43" s="17">
        <v>122.0857277236904</v>
      </c>
      <c r="W43" s="17">
        <v>125.48873679439609</v>
      </c>
      <c r="X43" s="17">
        <v>132.21373353991297</v>
      </c>
      <c r="Y43" s="17">
        <v>141.1524201985215</v>
      </c>
      <c r="Z43" s="17">
        <v>148.31024088062495</v>
      </c>
      <c r="AA43" s="17">
        <v>154.03454780437505</v>
      </c>
    </row>
    <row r="44" spans="1:27" x14ac:dyDescent="0.25">
      <c r="A44" s="23" t="s">
        <v>27</v>
      </c>
      <c r="B44" s="17">
        <v>18.67467353057264</v>
      </c>
      <c r="C44" s="17">
        <v>25.857822666403269</v>
      </c>
      <c r="D44" s="17">
        <v>32.721914180916485</v>
      </c>
      <c r="E44" s="17">
        <v>38.85559422355567</v>
      </c>
      <c r="F44" s="17">
        <v>44.850890129320462</v>
      </c>
      <c r="G44" s="17">
        <v>52.073147809284379</v>
      </c>
      <c r="H44" s="17">
        <v>57.88045257914002</v>
      </c>
      <c r="I44" s="17">
        <v>61.377294402381096</v>
      </c>
      <c r="J44" s="17">
        <v>64.755111476890647</v>
      </c>
      <c r="K44" s="17">
        <v>67.37086542917892</v>
      </c>
      <c r="L44" s="17">
        <v>72.734739019788748</v>
      </c>
      <c r="M44" s="17">
        <v>77.007120429753087</v>
      </c>
      <c r="N44" s="17">
        <v>81.927276626250276</v>
      </c>
      <c r="O44" s="17">
        <v>86.670096883653883</v>
      </c>
      <c r="P44" s="17">
        <v>92.019819073216183</v>
      </c>
      <c r="Q44" s="17">
        <v>95.652451328859584</v>
      </c>
      <c r="R44" s="17">
        <v>100</v>
      </c>
      <c r="S44" s="17">
        <v>105.84287319280283</v>
      </c>
      <c r="T44" s="17">
        <v>110.14636711817816</v>
      </c>
      <c r="U44" s="17">
        <v>111.83131004548552</v>
      </c>
      <c r="V44" s="17">
        <v>116.77799129038699</v>
      </c>
      <c r="W44" s="17">
        <v>120.03305288546042</v>
      </c>
      <c r="X44" s="17">
        <v>126.46567712433337</v>
      </c>
      <c r="Y44" s="17">
        <v>135.01575002989816</v>
      </c>
      <c r="Z44" s="17">
        <v>141.86238097405419</v>
      </c>
      <c r="AA44" s="17">
        <v>147.33782086820881</v>
      </c>
    </row>
    <row r="45" spans="1:27" x14ac:dyDescent="0.25">
      <c r="A45" s="23" t="s">
        <v>28</v>
      </c>
      <c r="B45" s="17">
        <v>17.643770399689501</v>
      </c>
      <c r="C45" s="17">
        <v>24.430386181316898</v>
      </c>
      <c r="D45" s="17">
        <v>30.915557367108143</v>
      </c>
      <c r="E45" s="17">
        <v>36.710638186074682</v>
      </c>
      <c r="F45" s="17">
        <v>42.374974125674299</v>
      </c>
      <c r="G45" s="17">
        <v>49.198539531734184</v>
      </c>
      <c r="H45" s="17">
        <v>54.685262061721708</v>
      </c>
      <c r="I45" s="17">
        <v>57.989066765578578</v>
      </c>
      <c r="J45" s="17">
        <v>61.180417276591761</v>
      </c>
      <c r="K45" s="17">
        <v>63.651773045178494</v>
      </c>
      <c r="L45" s="17">
        <v>68.719543249072174</v>
      </c>
      <c r="M45" s="17">
        <v>72.756075214886991</v>
      </c>
      <c r="N45" s="17">
        <v>77.404622677817883</v>
      </c>
      <c r="O45" s="17">
        <v>81.885623726196556</v>
      </c>
      <c r="P45" s="17">
        <v>86.940023732720633</v>
      </c>
      <c r="Q45" s="17">
        <v>90.372122792452529</v>
      </c>
      <c r="R45" s="17">
        <v>94.47967254048416</v>
      </c>
      <c r="S45" s="17">
        <v>100</v>
      </c>
      <c r="T45" s="17">
        <v>104.06592696849427</v>
      </c>
      <c r="U45" s="17">
        <v>105.65785552870828</v>
      </c>
      <c r="V45" s="17">
        <v>110.33146377051276</v>
      </c>
      <c r="W45" s="17">
        <v>113.4068353065292</v>
      </c>
      <c r="X45" s="17">
        <v>119.48435762317615</v>
      </c>
      <c r="Y45" s="17">
        <v>127.56243850632643</v>
      </c>
      <c r="Z45" s="17">
        <v>134.03111300242051</v>
      </c>
      <c r="AA45" s="17">
        <v>139.20429068456883</v>
      </c>
    </row>
    <row r="46" spans="1:27" x14ac:dyDescent="0.25">
      <c r="A46" s="23" t="s">
        <v>29</v>
      </c>
      <c r="B46" s="17">
        <v>16.954416218318137</v>
      </c>
      <c r="C46" s="17">
        <v>23.475874277959537</v>
      </c>
      <c r="D46" s="17">
        <v>29.707665388372284</v>
      </c>
      <c r="E46" s="17">
        <v>35.276328434751505</v>
      </c>
      <c r="F46" s="17">
        <v>40.719354893656252</v>
      </c>
      <c r="G46" s="17">
        <v>47.276318930622644</v>
      </c>
      <c r="H46" s="17">
        <v>52.548671457351794</v>
      </c>
      <c r="I46" s="17">
        <v>55.723394250968084</v>
      </c>
      <c r="J46" s="17">
        <v>58.790056513996177</v>
      </c>
      <c r="K46" s="17">
        <v>61.164854721804318</v>
      </c>
      <c r="L46" s="17">
        <v>66.034623676467007</v>
      </c>
      <c r="M46" s="17">
        <v>69.913445576585076</v>
      </c>
      <c r="N46" s="17">
        <v>74.380371109606287</v>
      </c>
      <c r="O46" s="17">
        <v>78.686296381126994</v>
      </c>
      <c r="P46" s="17">
        <v>83.543217521179187</v>
      </c>
      <c r="Q46" s="17">
        <v>86.841222122407572</v>
      </c>
      <c r="R46" s="17">
        <v>90.788287091400903</v>
      </c>
      <c r="S46" s="17">
        <v>96.092931580069234</v>
      </c>
      <c r="T46" s="17">
        <v>100</v>
      </c>
      <c r="U46" s="17">
        <v>101.52973082217005</v>
      </c>
      <c r="V46" s="17">
        <v>106.02073799228768</v>
      </c>
      <c r="W46" s="17">
        <v>108.97595265822488</v>
      </c>
      <c r="X46" s="17">
        <v>114.8160220197239</v>
      </c>
      <c r="Y46" s="17">
        <v>122.57848675575214</v>
      </c>
      <c r="Z46" s="17">
        <v>128.79442571342122</v>
      </c>
      <c r="AA46" s="17">
        <v>133.76548380404344</v>
      </c>
    </row>
    <row r="47" spans="1:27" x14ac:dyDescent="0.25">
      <c r="A47" s="23" t="s">
        <v>21</v>
      </c>
      <c r="B47" s="17">
        <v>16.698966973539903</v>
      </c>
      <c r="C47" s="17">
        <v>23.122167357143571</v>
      </c>
      <c r="D47" s="17">
        <v>29.260065153137699</v>
      </c>
      <c r="E47" s="17">
        <v>34.744826120477185</v>
      </c>
      <c r="F47" s="17">
        <v>40.105843444987016</v>
      </c>
      <c r="G47" s="17">
        <v>46.564014843521456</v>
      </c>
      <c r="H47" s="17">
        <v>51.756929750351766</v>
      </c>
      <c r="I47" s="17">
        <v>54.883819546973847</v>
      </c>
      <c r="J47" s="17">
        <v>57.904276942255791</v>
      </c>
      <c r="K47" s="17">
        <v>60.243294477885442</v>
      </c>
      <c r="L47" s="17">
        <v>65.039691469415061</v>
      </c>
      <c r="M47" s="17">
        <v>68.860071833578388</v>
      </c>
      <c r="N47" s="17">
        <v>73.25969497534075</v>
      </c>
      <c r="O47" s="17">
        <v>77.500743618582547</v>
      </c>
      <c r="P47" s="17">
        <v>82.284486371293212</v>
      </c>
      <c r="Q47" s="17">
        <v>85.532800509941765</v>
      </c>
      <c r="R47" s="17">
        <v>89.420395736513029</v>
      </c>
      <c r="S47" s="17">
        <v>94.645116067899963</v>
      </c>
      <c r="T47" s="17">
        <v>98.49331736646738</v>
      </c>
      <c r="U47" s="17">
        <v>100</v>
      </c>
      <c r="V47" s="17">
        <v>104.42334194501477</v>
      </c>
      <c r="W47" s="17">
        <v>107.33403090479669</v>
      </c>
      <c r="X47" s="17">
        <v>113.08610895543974</v>
      </c>
      <c r="Y47" s="17">
        <v>120.73161798335614</v>
      </c>
      <c r="Z47" s="17">
        <v>126.85390246823903</v>
      </c>
      <c r="AA47" s="17">
        <v>131.75006248990701</v>
      </c>
    </row>
    <row r="48" spans="1:27" x14ac:dyDescent="0.25">
      <c r="A48" s="23" t="s">
        <v>16</v>
      </c>
      <c r="B48" s="17">
        <v>15.991603661117187</v>
      </c>
      <c r="C48" s="17">
        <v>22.14271917223143</v>
      </c>
      <c r="D48" s="17">
        <v>28.020617429142327</v>
      </c>
      <c r="E48" s="17">
        <v>33.273045540691889</v>
      </c>
      <c r="F48" s="17">
        <v>38.406971753600047</v>
      </c>
      <c r="G48" s="17">
        <v>44.591576917774034</v>
      </c>
      <c r="H48" s="17">
        <v>49.564521481801386</v>
      </c>
      <c r="I48" s="17">
        <v>52.558957149516914</v>
      </c>
      <c r="J48" s="17">
        <v>55.45146886100035</v>
      </c>
      <c r="K48" s="17">
        <v>57.691406304164438</v>
      </c>
      <c r="L48" s="17">
        <v>62.284629334753916</v>
      </c>
      <c r="M48" s="17">
        <v>65.943179514248257</v>
      </c>
      <c r="N48" s="17">
        <v>70.156435918241755</v>
      </c>
      <c r="O48" s="17">
        <v>74.217834992669935</v>
      </c>
      <c r="P48" s="17">
        <v>78.798939814262013</v>
      </c>
      <c r="Q48" s="17">
        <v>81.909656324713282</v>
      </c>
      <c r="R48" s="17">
        <v>85.63257416488193</v>
      </c>
      <c r="S48" s="17">
        <v>90.635976885068814</v>
      </c>
      <c r="T48" s="17">
        <v>94.321169512397034</v>
      </c>
      <c r="U48" s="17">
        <v>95.764029514259434</v>
      </c>
      <c r="V48" s="17">
        <v>100</v>
      </c>
      <c r="W48" s="17">
        <v>102.78739303451385</v>
      </c>
      <c r="X48" s="17">
        <v>108.29581475661489</v>
      </c>
      <c r="Y48" s="17">
        <v>115.61746227862413</v>
      </c>
      <c r="Z48" s="17">
        <v>121.48040859967431</v>
      </c>
      <c r="AA48" s="17">
        <v>126.16916872788981</v>
      </c>
    </row>
    <row r="49" spans="1:27" x14ac:dyDescent="0.25">
      <c r="A49" s="23" t="s">
        <v>17</v>
      </c>
      <c r="B49" s="17">
        <v>15.557942651340076</v>
      </c>
      <c r="C49" s="17">
        <v>21.542251942119371</v>
      </c>
      <c r="D49" s="17">
        <v>27.260753096183294</v>
      </c>
      <c r="E49" s="17">
        <v>32.370745631732774</v>
      </c>
      <c r="F49" s="17">
        <v>37.365449808327952</v>
      </c>
      <c r="G49" s="17">
        <v>43.382340578285813</v>
      </c>
      <c r="H49" s="17">
        <v>48.220428613418242</v>
      </c>
      <c r="I49" s="17">
        <v>51.133661043303938</v>
      </c>
      <c r="J49" s="17">
        <v>53.94773349527496</v>
      </c>
      <c r="K49" s="17">
        <v>56.126928216569205</v>
      </c>
      <c r="L49" s="17">
        <v>60.595592023469301</v>
      </c>
      <c r="M49" s="17">
        <v>64.154929478662737</v>
      </c>
      <c r="N49" s="17">
        <v>68.253930610619435</v>
      </c>
      <c r="O49" s="17">
        <v>72.205192486737289</v>
      </c>
      <c r="P49" s="17">
        <v>76.662066706763326</v>
      </c>
      <c r="Q49" s="17">
        <v>79.688426670389163</v>
      </c>
      <c r="R49" s="17">
        <v>83.310386261210368</v>
      </c>
      <c r="S49" s="17">
        <v>88.178106486887117</v>
      </c>
      <c r="T49" s="17">
        <v>91.763363898845043</v>
      </c>
      <c r="U49" s="17">
        <v>93.167096359865724</v>
      </c>
      <c r="V49" s="17">
        <v>97.288195612104005</v>
      </c>
      <c r="W49" s="17">
        <v>100</v>
      </c>
      <c r="X49" s="17">
        <v>105.35904410013728</v>
      </c>
      <c r="Y49" s="17">
        <v>112.48214286337841</v>
      </c>
      <c r="Z49" s="17">
        <v>118.18609754883435</v>
      </c>
      <c r="AA49" s="17">
        <v>122.747707674155</v>
      </c>
    </row>
    <row r="50" spans="1:27" x14ac:dyDescent="0.25">
      <c r="A50" s="23" t="s">
        <v>18</v>
      </c>
      <c r="B50" s="17">
        <v>14.766594348135134</v>
      </c>
      <c r="C50" s="17">
        <v>20.446514227715266</v>
      </c>
      <c r="D50" s="17">
        <v>25.874146191259694</v>
      </c>
      <c r="E50" s="17">
        <v>30.724221074904946</v>
      </c>
      <c r="F50" s="17">
        <v>35.464871694179749</v>
      </c>
      <c r="G50" s="17">
        <v>41.175715809507132</v>
      </c>
      <c r="H50" s="17">
        <v>45.767716502427355</v>
      </c>
      <c r="I50" s="17">
        <v>48.532768572486809</v>
      </c>
      <c r="J50" s="17">
        <v>51.203704395800109</v>
      </c>
      <c r="K50" s="17">
        <v>53.272055281010346</v>
      </c>
      <c r="L50" s="17">
        <v>57.513422355917463</v>
      </c>
      <c r="M50" s="17">
        <v>60.891715587023953</v>
      </c>
      <c r="N50" s="17">
        <v>64.782222725699995</v>
      </c>
      <c r="O50" s="17">
        <v>68.532505304538176</v>
      </c>
      <c r="P50" s="17">
        <v>72.762682465020049</v>
      </c>
      <c r="Q50" s="17">
        <v>75.635107883714497</v>
      </c>
      <c r="R50" s="17">
        <v>79.072838001480889</v>
      </c>
      <c r="S50" s="17">
        <v>83.692963655857824</v>
      </c>
      <c r="T50" s="17">
        <v>87.095858435873438</v>
      </c>
      <c r="U50" s="17">
        <v>88.428190627200593</v>
      </c>
      <c r="V50" s="17">
        <v>92.339671874431176</v>
      </c>
      <c r="W50" s="17">
        <v>94.913541456352007</v>
      </c>
      <c r="X50" s="17">
        <v>100</v>
      </c>
      <c r="Y50" s="17">
        <v>106.76078529762576</v>
      </c>
      <c r="Z50" s="17">
        <v>112.17461069265752</v>
      </c>
      <c r="AA50" s="17">
        <v>116.50419641003087</v>
      </c>
    </row>
    <row r="51" spans="1:27" x14ac:dyDescent="0.25">
      <c r="A51" s="23" t="s">
        <v>19</v>
      </c>
      <c r="B51" s="17">
        <v>13.831477828651309</v>
      </c>
      <c r="C51" s="17">
        <v>19.151708345639129</v>
      </c>
      <c r="D51" s="17">
        <v>24.235627453590027</v>
      </c>
      <c r="E51" s="17">
        <v>28.778564141554902</v>
      </c>
      <c r="F51" s="17">
        <v>33.219006019215229</v>
      </c>
      <c r="G51" s="17">
        <v>38.56820244879075</v>
      </c>
      <c r="H51" s="17">
        <v>42.869407877468262</v>
      </c>
      <c r="I51" s="17">
        <v>45.459358918340705</v>
      </c>
      <c r="J51" s="17">
        <v>47.961153763580292</v>
      </c>
      <c r="K51" s="17">
        <v>49.898523256923866</v>
      </c>
      <c r="L51" s="17">
        <v>53.871299462234759</v>
      </c>
      <c r="M51" s="17">
        <v>57.035657256801876</v>
      </c>
      <c r="N51" s="17">
        <v>60.679792252465468</v>
      </c>
      <c r="O51" s="17">
        <v>64.19258261681432</v>
      </c>
      <c r="P51" s="17">
        <v>68.154877525650988</v>
      </c>
      <c r="Q51" s="17">
        <v>70.845402338377653</v>
      </c>
      <c r="R51" s="17">
        <v>74.065433090477072</v>
      </c>
      <c r="S51" s="17">
        <v>78.392982425653869</v>
      </c>
      <c r="T51" s="17">
        <v>81.580383839505487</v>
      </c>
      <c r="U51" s="17">
        <v>82.82834411594304</v>
      </c>
      <c r="V51" s="17">
        <v>86.492125003584718</v>
      </c>
      <c r="W51" s="17">
        <v>88.903000471337663</v>
      </c>
      <c r="X51" s="17">
        <v>93.667351472941903</v>
      </c>
      <c r="Y51" s="17">
        <v>100</v>
      </c>
      <c r="Z51" s="17">
        <v>105.07098686089577</v>
      </c>
      <c r="AA51" s="17">
        <v>109.12639513211018</v>
      </c>
    </row>
    <row r="52" spans="1:27" x14ac:dyDescent="0.25">
      <c r="A52" s="23" t="s">
        <v>22</v>
      </c>
      <c r="B52" s="17">
        <v>13.16393634616081</v>
      </c>
      <c r="C52" s="17">
        <v>18.227399320988781</v>
      </c>
      <c r="D52" s="17">
        <v>23.065955862464435</v>
      </c>
      <c r="E52" s="17">
        <v>27.389639139541959</v>
      </c>
      <c r="F52" s="17">
        <v>31.615774260495055</v>
      </c>
      <c r="G52" s="17">
        <v>36.706805181007255</v>
      </c>
      <c r="H52" s="17">
        <v>40.800423749920014</v>
      </c>
      <c r="I52" s="17">
        <v>43.265377319168671</v>
      </c>
      <c r="J52" s="17">
        <v>45.646429329798146</v>
      </c>
      <c r="K52" s="17">
        <v>47.490296558254343</v>
      </c>
      <c r="L52" s="17">
        <v>51.271336714059181</v>
      </c>
      <c r="M52" s="17">
        <v>54.282974740031499</v>
      </c>
      <c r="N52" s="17">
        <v>57.751234727432291</v>
      </c>
      <c r="O52" s="17">
        <v>61.094489101733984</v>
      </c>
      <c r="P52" s="17">
        <v>64.865553814471838</v>
      </c>
      <c r="Q52" s="17">
        <v>67.426227215482783</v>
      </c>
      <c r="R52" s="17">
        <v>70.490851283744789</v>
      </c>
      <c r="S52" s="17">
        <v>74.609542336781217</v>
      </c>
      <c r="T52" s="17">
        <v>77.64311183972255</v>
      </c>
      <c r="U52" s="17">
        <v>78.83084245282673</v>
      </c>
      <c r="V52" s="17">
        <v>82.317800172651133</v>
      </c>
      <c r="W52" s="17">
        <v>84.612320800828641</v>
      </c>
      <c r="X52" s="17">
        <v>89.14673238669468</v>
      </c>
      <c r="Y52" s="17">
        <v>95.173751563208114</v>
      </c>
      <c r="Z52" s="17">
        <v>100</v>
      </c>
      <c r="AA52" s="17">
        <v>103.85968419291937</v>
      </c>
    </row>
    <row r="53" spans="1:27" x14ac:dyDescent="0.25">
      <c r="A53" s="23" t="s">
        <v>26</v>
      </c>
      <c r="B53" s="17">
        <v>12.67473172911714</v>
      </c>
      <c r="C53" s="17">
        <v>17.550023825540798</v>
      </c>
      <c r="D53" s="17">
        <v>22.208767571081207</v>
      </c>
      <c r="E53" s="17">
        <v>26.371772023363466</v>
      </c>
      <c r="F53" s="17">
        <v>30.440853451632638</v>
      </c>
      <c r="G53" s="17">
        <v>35.342689000309655</v>
      </c>
      <c r="H53" s="17">
        <v>39.284178521218323</v>
      </c>
      <c r="I53" s="17">
        <v>41.657528284799355</v>
      </c>
      <c r="J53" s="17">
        <v>43.950094480366317</v>
      </c>
      <c r="K53" s="17">
        <v>45.725439016395534</v>
      </c>
      <c r="L53" s="17">
        <v>49.365966315498</v>
      </c>
      <c r="M53" s="17">
        <v>52.265684381632497</v>
      </c>
      <c r="N53" s="17">
        <v>55.605055201361253</v>
      </c>
      <c r="O53" s="17">
        <v>58.82406592749787</v>
      </c>
      <c r="P53" s="17">
        <v>62.454988495809474</v>
      </c>
      <c r="Q53" s="17">
        <v>64.920500904122292</v>
      </c>
      <c r="R53" s="17">
        <v>67.871235919423768</v>
      </c>
      <c r="S53" s="17">
        <v>71.83686616858374</v>
      </c>
      <c r="T53" s="17">
        <v>74.757700683453308</v>
      </c>
      <c r="U53" s="17">
        <v>75.901292272753722</v>
      </c>
      <c r="V53" s="17">
        <v>79.258665970662705</v>
      </c>
      <c r="W53" s="17">
        <v>81.467916505177556</v>
      </c>
      <c r="X53" s="17">
        <v>85.83381807815303</v>
      </c>
      <c r="Y53" s="17">
        <v>91.636858231171644</v>
      </c>
      <c r="Z53" s="17">
        <v>96.283751271812051</v>
      </c>
      <c r="AA53" s="17">
        <v>100</v>
      </c>
    </row>
  </sheetData>
  <phoneticPr fontId="22" type="noConversion"/>
  <conditionalFormatting sqref="D4:R25 S4:S24 T4:U26 V4:W29 B34:U53 B4:B30">
    <cfRule type="cellIs" dxfId="127" priority="64" stopIfTrue="1" operator="equal">
      <formula>100</formula>
    </cfRule>
  </conditionalFormatting>
  <conditionalFormatting sqref="S25">
    <cfRule type="cellIs" dxfId="125" priority="63" stopIfTrue="1" operator="equal">
      <formula>100</formula>
    </cfRule>
  </conditionalFormatting>
  <conditionalFormatting sqref="W34:W47">
    <cfRule type="cellIs" dxfId="123" priority="62" stopIfTrue="1" operator="equal">
      <formula>100</formula>
    </cfRule>
  </conditionalFormatting>
  <conditionalFormatting sqref="W48">
    <cfRule type="cellIs" dxfId="121" priority="61" stopIfTrue="1" operator="equal">
      <formula>100</formula>
    </cfRule>
  </conditionalFormatting>
  <conditionalFormatting sqref="W49">
    <cfRule type="cellIs" dxfId="119" priority="60" stopIfTrue="1" operator="equal">
      <formula>100</formula>
    </cfRule>
  </conditionalFormatting>
  <conditionalFormatting sqref="D26:Q26">
    <cfRule type="cellIs" dxfId="117" priority="59" stopIfTrue="1" operator="equal">
      <formula>100</formula>
    </cfRule>
  </conditionalFormatting>
  <conditionalFormatting sqref="R26">
    <cfRule type="cellIs" dxfId="115" priority="58" stopIfTrue="1" operator="equal">
      <formula>100</formula>
    </cfRule>
  </conditionalFormatting>
  <conditionalFormatting sqref="S26">
    <cfRule type="cellIs" dxfId="113" priority="57" stopIfTrue="1" operator="equal">
      <formula>100</formula>
    </cfRule>
  </conditionalFormatting>
  <conditionalFormatting sqref="W50">
    <cfRule type="cellIs" dxfId="111" priority="56" stopIfTrue="1" operator="equal">
      <formula>100</formula>
    </cfRule>
  </conditionalFormatting>
  <conditionalFormatting sqref="T27">
    <cfRule type="cellIs" dxfId="109" priority="55" stopIfTrue="1" operator="equal">
      <formula>100</formula>
    </cfRule>
  </conditionalFormatting>
  <conditionalFormatting sqref="D27:Q27">
    <cfRule type="cellIs" dxfId="107" priority="54" stopIfTrue="1" operator="equal">
      <formula>100</formula>
    </cfRule>
  </conditionalFormatting>
  <conditionalFormatting sqref="R27">
    <cfRule type="cellIs" dxfId="105" priority="53" stopIfTrue="1" operator="equal">
      <formula>100</formula>
    </cfRule>
  </conditionalFormatting>
  <conditionalFormatting sqref="S27">
    <cfRule type="cellIs" dxfId="103" priority="52" stopIfTrue="1" operator="equal">
      <formula>100</formula>
    </cfRule>
  </conditionalFormatting>
  <conditionalFormatting sqref="U27">
    <cfRule type="cellIs" dxfId="101" priority="51" stopIfTrue="1" operator="equal">
      <formula>100</formula>
    </cfRule>
  </conditionalFormatting>
  <conditionalFormatting sqref="W51">
    <cfRule type="cellIs" dxfId="99" priority="50" stopIfTrue="1" operator="equal">
      <formula>100</formula>
    </cfRule>
  </conditionalFormatting>
  <conditionalFormatting sqref="T28:T29">
    <cfRule type="cellIs" dxfId="97" priority="49" stopIfTrue="1" operator="equal">
      <formula>100</formula>
    </cfRule>
  </conditionalFormatting>
  <conditionalFormatting sqref="D28:Q29">
    <cfRule type="cellIs" dxfId="95" priority="48" stopIfTrue="1" operator="equal">
      <formula>100</formula>
    </cfRule>
  </conditionalFormatting>
  <conditionalFormatting sqref="W52">
    <cfRule type="cellIs" dxfId="93" priority="44" stopIfTrue="1" operator="equal">
      <formula>100</formula>
    </cfRule>
  </conditionalFormatting>
  <conditionalFormatting sqref="R28:R29">
    <cfRule type="cellIs" dxfId="91" priority="47" stopIfTrue="1" operator="equal">
      <formula>100</formula>
    </cfRule>
  </conditionalFormatting>
  <conditionalFormatting sqref="S28:S29">
    <cfRule type="cellIs" dxfId="89" priority="46" stopIfTrue="1" operator="equal">
      <formula>100</formula>
    </cfRule>
  </conditionalFormatting>
  <conditionalFormatting sqref="U28:U29">
    <cfRule type="cellIs" dxfId="87" priority="45" stopIfTrue="1" operator="equal">
      <formula>100</formula>
    </cfRule>
  </conditionalFormatting>
  <conditionalFormatting sqref="V34:V47">
    <cfRule type="cellIs" dxfId="85" priority="43" stopIfTrue="1" operator="equal">
      <formula>100</formula>
    </cfRule>
  </conditionalFormatting>
  <conditionalFormatting sqref="V48">
    <cfRule type="cellIs" dxfId="83" priority="42" stopIfTrue="1" operator="equal">
      <formula>100</formula>
    </cfRule>
  </conditionalFormatting>
  <conditionalFormatting sqref="V49">
    <cfRule type="cellIs" dxfId="81" priority="41" stopIfTrue="1" operator="equal">
      <formula>100</formula>
    </cfRule>
  </conditionalFormatting>
  <conditionalFormatting sqref="V50">
    <cfRule type="cellIs" dxfId="79" priority="40" stopIfTrue="1" operator="equal">
      <formula>100</formula>
    </cfRule>
  </conditionalFormatting>
  <conditionalFormatting sqref="V51">
    <cfRule type="cellIs" dxfId="77" priority="39" stopIfTrue="1" operator="equal">
      <formula>100</formula>
    </cfRule>
  </conditionalFormatting>
  <conditionalFormatting sqref="V52">
    <cfRule type="cellIs" dxfId="75" priority="38" stopIfTrue="1" operator="equal">
      <formula>100</formula>
    </cfRule>
  </conditionalFormatting>
  <conditionalFormatting sqref="T30">
    <cfRule type="cellIs" dxfId="73" priority="37" stopIfTrue="1" operator="equal">
      <formula>100</formula>
    </cfRule>
  </conditionalFormatting>
  <conditionalFormatting sqref="D30:Q30">
    <cfRule type="cellIs" dxfId="71" priority="36" stopIfTrue="1" operator="equal">
      <formula>100</formula>
    </cfRule>
  </conditionalFormatting>
  <conditionalFormatting sqref="R30">
    <cfRule type="cellIs" dxfId="69" priority="35" stopIfTrue="1" operator="equal">
      <formula>100</formula>
    </cfRule>
  </conditionalFormatting>
  <conditionalFormatting sqref="S30">
    <cfRule type="cellIs" dxfId="67" priority="34" stopIfTrue="1" operator="equal">
      <formula>100</formula>
    </cfRule>
  </conditionalFormatting>
  <conditionalFormatting sqref="U30">
    <cfRule type="cellIs" dxfId="65" priority="33" stopIfTrue="1" operator="equal">
      <formula>100</formula>
    </cfRule>
  </conditionalFormatting>
  <conditionalFormatting sqref="V30">
    <cfRule type="cellIs" dxfId="63" priority="32" stopIfTrue="1" operator="equal">
      <formula>100</formula>
    </cfRule>
  </conditionalFormatting>
  <conditionalFormatting sqref="W30">
    <cfRule type="cellIs" dxfId="61" priority="31" stopIfTrue="1" operator="equal">
      <formula>100</formula>
    </cfRule>
  </conditionalFormatting>
  <conditionalFormatting sqref="W53">
    <cfRule type="cellIs" dxfId="59" priority="30" stopIfTrue="1" operator="equal">
      <formula>100</formula>
    </cfRule>
  </conditionalFormatting>
  <conditionalFormatting sqref="V53">
    <cfRule type="cellIs" dxfId="57" priority="29" stopIfTrue="1" operator="equal">
      <formula>100</formula>
    </cfRule>
  </conditionalFormatting>
  <conditionalFormatting sqref="X34:X47">
    <cfRule type="cellIs" dxfId="55" priority="28" stopIfTrue="1" operator="equal">
      <formula>100</formula>
    </cfRule>
  </conditionalFormatting>
  <conditionalFormatting sqref="X48">
    <cfRule type="cellIs" dxfId="53" priority="27" stopIfTrue="1" operator="equal">
      <formula>100</formula>
    </cfRule>
  </conditionalFormatting>
  <conditionalFormatting sqref="X49">
    <cfRule type="cellIs" dxfId="51" priority="26" stopIfTrue="1" operator="equal">
      <formula>100</formula>
    </cfRule>
  </conditionalFormatting>
  <conditionalFormatting sqref="X50">
    <cfRule type="cellIs" dxfId="49" priority="25" stopIfTrue="1" operator="equal">
      <formula>100</formula>
    </cfRule>
  </conditionalFormatting>
  <conditionalFormatting sqref="X51">
    <cfRule type="cellIs" dxfId="47" priority="24" stopIfTrue="1" operator="equal">
      <formula>100</formula>
    </cfRule>
  </conditionalFormatting>
  <conditionalFormatting sqref="X52">
    <cfRule type="cellIs" dxfId="45" priority="23" stopIfTrue="1" operator="equal">
      <formula>100</formula>
    </cfRule>
  </conditionalFormatting>
  <conditionalFormatting sqref="X53">
    <cfRule type="cellIs" dxfId="43" priority="22" stopIfTrue="1" operator="equal">
      <formula>100</formula>
    </cfRule>
  </conditionalFormatting>
  <conditionalFormatting sqref="Y34:Y47">
    <cfRule type="cellIs" dxfId="41" priority="21" stopIfTrue="1" operator="equal">
      <formula>100</formula>
    </cfRule>
  </conditionalFormatting>
  <conditionalFormatting sqref="Y48">
    <cfRule type="cellIs" dxfId="39" priority="20" stopIfTrue="1" operator="equal">
      <formula>100</formula>
    </cfRule>
  </conditionalFormatting>
  <conditionalFormatting sqref="Y49">
    <cfRule type="cellIs" dxfId="37" priority="19" stopIfTrue="1" operator="equal">
      <formula>100</formula>
    </cfRule>
  </conditionalFormatting>
  <conditionalFormatting sqref="Y50">
    <cfRule type="cellIs" dxfId="35" priority="18" stopIfTrue="1" operator="equal">
      <formula>100</formula>
    </cfRule>
  </conditionalFormatting>
  <conditionalFormatting sqref="Y51">
    <cfRule type="cellIs" dxfId="33" priority="17" stopIfTrue="1" operator="equal">
      <formula>100</formula>
    </cfRule>
  </conditionalFormatting>
  <conditionalFormatting sqref="Y52">
    <cfRule type="cellIs" dxfId="31" priority="16" stopIfTrue="1" operator="equal">
      <formula>100</formula>
    </cfRule>
  </conditionalFormatting>
  <conditionalFormatting sqref="Y53">
    <cfRule type="cellIs" dxfId="29" priority="15" stopIfTrue="1" operator="equal">
      <formula>100</formula>
    </cfRule>
  </conditionalFormatting>
  <conditionalFormatting sqref="Z34:Z47">
    <cfRule type="cellIs" dxfId="27" priority="14" stopIfTrue="1" operator="equal">
      <formula>100</formula>
    </cfRule>
  </conditionalFormatting>
  <conditionalFormatting sqref="Z48">
    <cfRule type="cellIs" dxfId="25" priority="13" stopIfTrue="1" operator="equal">
      <formula>100</formula>
    </cfRule>
  </conditionalFormatting>
  <conditionalFormatting sqref="Z49">
    <cfRule type="cellIs" dxfId="23" priority="12" stopIfTrue="1" operator="equal">
      <formula>100</formula>
    </cfRule>
  </conditionalFormatting>
  <conditionalFormatting sqref="Z50">
    <cfRule type="cellIs" dxfId="21" priority="11" stopIfTrue="1" operator="equal">
      <formula>100</formula>
    </cfRule>
  </conditionalFormatting>
  <conditionalFormatting sqref="Z51">
    <cfRule type="cellIs" dxfId="19" priority="10" stopIfTrue="1" operator="equal">
      <formula>100</formula>
    </cfRule>
  </conditionalFormatting>
  <conditionalFormatting sqref="Z52">
    <cfRule type="cellIs" dxfId="17" priority="9" stopIfTrue="1" operator="equal">
      <formula>100</formula>
    </cfRule>
  </conditionalFormatting>
  <conditionalFormatting sqref="Z53">
    <cfRule type="cellIs" dxfId="15" priority="8" stopIfTrue="1" operator="equal">
      <formula>100</formula>
    </cfRule>
  </conditionalFormatting>
  <conditionalFormatting sqref="AA34:AA47">
    <cfRule type="cellIs" dxfId="13" priority="7" stopIfTrue="1" operator="equal">
      <formula>100</formula>
    </cfRule>
  </conditionalFormatting>
  <conditionalFormatting sqref="AA48">
    <cfRule type="cellIs" dxfId="11" priority="6" stopIfTrue="1" operator="equal">
      <formula>100</formula>
    </cfRule>
  </conditionalFormatting>
  <conditionalFormatting sqref="AA49">
    <cfRule type="cellIs" dxfId="9" priority="5" stopIfTrue="1" operator="equal">
      <formula>100</formula>
    </cfRule>
  </conditionalFormatting>
  <conditionalFormatting sqref="AA50">
    <cfRule type="cellIs" dxfId="7" priority="4" stopIfTrue="1" operator="equal">
      <formula>100</formula>
    </cfRule>
  </conditionalFormatting>
  <conditionalFormatting sqref="AA51">
    <cfRule type="cellIs" dxfId="5" priority="3" stopIfTrue="1" operator="equal">
      <formula>100</formula>
    </cfRule>
  </conditionalFormatting>
  <conditionalFormatting sqref="AA52">
    <cfRule type="cellIs" dxfId="3" priority="2" stopIfTrue="1" operator="equal">
      <formula>100</formula>
    </cfRule>
  </conditionalFormatting>
  <conditionalFormatting sqref="AA53">
    <cfRule type="cellIs" dxfId="1" priority="1" stopIfTrue="1" operator="equal">
      <formula>100</formula>
    </cfRule>
  </conditionalFormatting>
  <hyperlinks>
    <hyperlink ref="B27" r:id="rId1" display="http://www.inegi.org.mx/sistemas/bie/"/>
    <hyperlink ref="B30" r:id="rId2" display="http://www.inegi.org.mx/sistemas/bie/"/>
  </hyperlinks>
  <pageMargins left="0.75" right="0.75" top="1" bottom="1" header="0" footer="0"/>
  <pageSetup orientation="portrait" horizontalDpi="4294967292" verticalDpi="4294967292"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sqref="A1:XFD1048576"/>
    </sheetView>
  </sheetViews>
  <sheetFormatPr baseColWidth="10" defaultColWidth="9.6640625" defaultRowHeight="13.2" x14ac:dyDescent="0.25"/>
  <cols>
    <col min="1" max="17" width="9.6640625" style="5"/>
    <col min="18" max="18" width="10.33203125" style="5" bestFit="1" customWidth="1"/>
    <col min="19" max="16384" width="9.6640625" style="5"/>
  </cols>
  <sheetData>
    <row r="1" spans="1:23" x14ac:dyDescent="0.25">
      <c r="A1" s="12" t="s">
        <v>1</v>
      </c>
    </row>
    <row r="3" spans="1:23" x14ac:dyDescent="0.25">
      <c r="B3" s="4" t="s">
        <v>21</v>
      </c>
      <c r="D3" s="4" t="s">
        <v>4</v>
      </c>
      <c r="E3" s="4" t="s">
        <v>3</v>
      </c>
      <c r="F3" s="4" t="s">
        <v>15</v>
      </c>
      <c r="G3" s="4" t="s">
        <v>5</v>
      </c>
      <c r="H3" s="4" t="s">
        <v>2</v>
      </c>
      <c r="I3" s="4" t="s">
        <v>6</v>
      </c>
      <c r="J3" s="4" t="s">
        <v>0</v>
      </c>
      <c r="K3" s="4" t="s">
        <v>7</v>
      </c>
      <c r="L3" s="4" t="s">
        <v>8</v>
      </c>
      <c r="M3" s="4" t="s">
        <v>9</v>
      </c>
      <c r="N3" s="4" t="s">
        <v>12</v>
      </c>
      <c r="O3" s="4" t="s">
        <v>13</v>
      </c>
      <c r="P3" s="4" t="s">
        <v>14</v>
      </c>
      <c r="Q3" s="4" t="s">
        <v>11</v>
      </c>
      <c r="R3" s="4" t="s">
        <v>16</v>
      </c>
      <c r="S3" s="4" t="s">
        <v>17</v>
      </c>
      <c r="T3" s="4" t="s">
        <v>18</v>
      </c>
      <c r="U3" s="4" t="s">
        <v>19</v>
      </c>
      <c r="V3" s="4" t="s">
        <v>22</v>
      </c>
      <c r="W3" s="4" t="s">
        <v>26</v>
      </c>
    </row>
    <row r="4" spans="1:23" x14ac:dyDescent="0.25">
      <c r="A4" s="6">
        <v>1994</v>
      </c>
      <c r="B4" s="3">
        <f>'Original SHCP'!D3</f>
        <v>16.698966973796384</v>
      </c>
      <c r="D4" s="3">
        <f>(($B4/$B$10)*100)</f>
        <v>32.264214771020896</v>
      </c>
      <c r="E4" s="3">
        <f>(($B4/$B$11)*100)</f>
        <v>30.426029222050825</v>
      </c>
      <c r="F4" s="3">
        <f>(($B4/$B$12)*100)</f>
        <v>28.838918047785501</v>
      </c>
      <c r="G4" s="3">
        <f>(($B4/$B$13)*100)</f>
        <v>27.719212765945073</v>
      </c>
      <c r="H4" s="3">
        <f>(($B4/$B$14)*100)</f>
        <v>25.675040265823828</v>
      </c>
      <c r="I4" s="3">
        <f>(($B4/$B$15)*100)</f>
        <v>24.250580240314168</v>
      </c>
      <c r="J4" s="3">
        <f>(($B4/$B$16)*100)</f>
        <v>22.79420761874696</v>
      </c>
      <c r="K4" s="3">
        <f>(($B4/$B$17)*100)</f>
        <v>21.546847415714279</v>
      </c>
      <c r="L4" s="3">
        <f>(($B4/$B$18)*100)</f>
        <v>20.294186316226085</v>
      </c>
      <c r="M4" s="3">
        <f>(($B4/$B$19)*100)</f>
        <v>19.523465704363236</v>
      </c>
      <c r="N4" s="3">
        <f>(($B4/$B$20)*100)</f>
        <v>18.67467353057264</v>
      </c>
      <c r="O4" s="3">
        <f>(($B4/$B$21)*100)</f>
        <v>17.643770399689501</v>
      </c>
      <c r="P4" s="3">
        <f t="shared" ref="P4:P29" si="0">(($B4/$B$22)*100)</f>
        <v>16.954416218318137</v>
      </c>
      <c r="Q4" s="3">
        <f>(($B4/$B$23)*100)</f>
        <v>16.698966973539903</v>
      </c>
      <c r="R4" s="3">
        <f>(($B4/$B$24)*100)</f>
        <v>15.991603661117187</v>
      </c>
      <c r="S4" s="3">
        <f>(($B4/$B$25)*100)</f>
        <v>15.557942651340076</v>
      </c>
      <c r="T4" s="3">
        <f>(($B4/$B$26)*100)</f>
        <v>14.766594348135134</v>
      </c>
      <c r="U4" s="3">
        <f>(($B4/$B$27)*100)</f>
        <v>13.831477828651309</v>
      </c>
      <c r="V4" s="3">
        <f>(($B4/$B$28)*100)</f>
        <v>13.16393634616081</v>
      </c>
      <c r="W4" s="3">
        <f>(($B4/$B$29)*100)</f>
        <v>12.67473172911714</v>
      </c>
    </row>
    <row r="5" spans="1:23" x14ac:dyDescent="0.25">
      <c r="A5" s="6">
        <v>1995</v>
      </c>
      <c r="B5" s="3">
        <f>'Original SHCP'!D4</f>
        <v>23.122167357498707</v>
      </c>
      <c r="D5" s="3">
        <f>(($B5/$B$10)*100)</f>
        <v>44.674534344816735</v>
      </c>
      <c r="E5" s="3">
        <f>(($B5/$B$11)*100)</f>
        <v>42.129297027794912</v>
      </c>
      <c r="F5" s="3">
        <f>(($B5/$B$12)*100)</f>
        <v>39.93170898274375</v>
      </c>
      <c r="G5" s="3">
        <f>(($B5/$B$13)*100)</f>
        <v>38.381312903847629</v>
      </c>
      <c r="H5" s="3">
        <f>(($B5/$B$14)*100)</f>
        <v>35.550856461268395</v>
      </c>
      <c r="I5" s="3">
        <f>(($B5/$B$15)*100)</f>
        <v>33.578482771591382</v>
      </c>
      <c r="J5" s="3">
        <f>(($B5/$B$16)*100)</f>
        <v>31.561921415215426</v>
      </c>
      <c r="K5" s="3">
        <f>(($B5/$B$17)*100)</f>
        <v>29.834768387434558</v>
      </c>
      <c r="L5" s="3">
        <f>(($B5/$B$18)*100)</f>
        <v>28.100275491553965</v>
      </c>
      <c r="M5" s="3">
        <f>(($B5/$B$19)*100)</f>
        <v>27.033099839231856</v>
      </c>
      <c r="N5" s="3">
        <f>(($B5/$B$20)*100)</f>
        <v>25.857822666403269</v>
      </c>
      <c r="O5" s="3">
        <f>(($B5/$B$21)*100)</f>
        <v>24.430386181316898</v>
      </c>
      <c r="P5" s="3">
        <f t="shared" si="0"/>
        <v>23.475874277959537</v>
      </c>
      <c r="Q5" s="3">
        <f>(($B5/$B$23)*100)</f>
        <v>23.122167357143571</v>
      </c>
      <c r="R5" s="3">
        <f>(($B5/$B$24)*100)</f>
        <v>22.14271917223143</v>
      </c>
      <c r="S5" s="3">
        <f>(($B5/$B$25)*100)</f>
        <v>21.542251942119371</v>
      </c>
      <c r="T5" s="3">
        <f>(($B5/$B$26)*100)</f>
        <v>20.446514227715266</v>
      </c>
      <c r="U5" s="3">
        <f>(($B5/$B$27)*100)</f>
        <v>19.151708345639129</v>
      </c>
      <c r="V5" s="3">
        <f>(($B5/$B$28)*100)</f>
        <v>18.227399320988781</v>
      </c>
      <c r="W5" s="3">
        <f>(($B5/$B$29)*100)</f>
        <v>17.550023825540798</v>
      </c>
    </row>
    <row r="6" spans="1:23" x14ac:dyDescent="0.25">
      <c r="A6" s="6">
        <v>1996</v>
      </c>
      <c r="B6" s="3">
        <f>'Original SHCP'!D5</f>
        <v>29.260065153587107</v>
      </c>
      <c r="D6" s="3">
        <f>(($B6/$B$10)*100)</f>
        <v>56.533618385543491</v>
      </c>
      <c r="E6" s="3">
        <f>(($B6/$B$11)*100)</f>
        <v>53.312734781686721</v>
      </c>
      <c r="F6" s="3">
        <f>(($B6/$B$12)*100)</f>
        <v>50.531785730295674</v>
      </c>
      <c r="G6" s="3">
        <f>(($B6/$B$13)*100)</f>
        <v>48.569829068492758</v>
      </c>
      <c r="H6" s="3">
        <f>(($B6/$B$14)*100)</f>
        <v>44.988013460822238</v>
      </c>
      <c r="I6" s="3">
        <f>(($B6/$B$15)*100)</f>
        <v>42.492063069370118</v>
      </c>
      <c r="J6" s="3">
        <f>(($B6/$B$16)*100)</f>
        <v>39.940195168689485</v>
      </c>
      <c r="K6" s="3">
        <f>(($B6/$B$17)*100)</f>
        <v>37.75456052027085</v>
      </c>
      <c r="L6" s="3">
        <f>(($B6/$B$18)*100)</f>
        <v>35.559637598158147</v>
      </c>
      <c r="M6" s="3">
        <f>(($B6/$B$19)*100)</f>
        <v>34.209174701039636</v>
      </c>
      <c r="N6" s="3">
        <f>(($B6/$B$20)*100)</f>
        <v>32.721914180916485</v>
      </c>
      <c r="O6" s="3">
        <f>(($B6/$B$21)*100)</f>
        <v>30.915557367108143</v>
      </c>
      <c r="P6" s="3">
        <f t="shared" si="0"/>
        <v>29.707665388372284</v>
      </c>
      <c r="Q6" s="3">
        <f>(($B6/$B$23)*100)</f>
        <v>29.260065153137699</v>
      </c>
      <c r="R6" s="3">
        <f>(($B6/$B$24)*100)</f>
        <v>28.020617429142327</v>
      </c>
      <c r="S6" s="3">
        <f>(($B6/$B$25)*100)</f>
        <v>27.260753096183294</v>
      </c>
      <c r="T6" s="3">
        <f>(($B6/$B$26)*100)</f>
        <v>25.874146191259694</v>
      </c>
      <c r="U6" s="3">
        <f>(($B6/$B$27)*100)</f>
        <v>24.235627453590027</v>
      </c>
      <c r="V6" s="3">
        <f>(($B6/$B$28)*100)</f>
        <v>23.065955862464435</v>
      </c>
      <c r="W6" s="3">
        <f>(($B6/$B$29)*100)</f>
        <v>22.208767571081207</v>
      </c>
    </row>
    <row r="7" spans="1:23" x14ac:dyDescent="0.25">
      <c r="A7" s="6">
        <v>1997</v>
      </c>
      <c r="B7" s="3">
        <f>'Original SHCP'!D6</f>
        <v>34.744826121010831</v>
      </c>
      <c r="D7" s="3">
        <f>(($B7/$B$10)*100)</f>
        <v>67.130771257236404</v>
      </c>
      <c r="E7" s="3">
        <f>(($B7/$B$11)*100)</f>
        <v>63.306137231829972</v>
      </c>
      <c r="F7" s="3">
        <f>(($B7/$B$12)*100)</f>
        <v>60.003902915713738</v>
      </c>
      <c r="G7" s="3">
        <f>(($B7/$B$13)*100)</f>
        <v>57.674180042115012</v>
      </c>
      <c r="H7" s="3">
        <f>(($B7/$B$14)*100)</f>
        <v>53.420957780551518</v>
      </c>
      <c r="I7" s="3">
        <f>(($B7/$B$15)*100)</f>
        <v>50.457144750660113</v>
      </c>
      <c r="J7" s="3">
        <f>(($B7/$B$16)*100)</f>
        <v>47.426932547524672</v>
      </c>
      <c r="K7" s="3">
        <f>(($B7/$B$17)*100)</f>
        <v>44.831603541086963</v>
      </c>
      <c r="L7" s="3">
        <f>(($B7/$B$18)*100)</f>
        <v>42.225245186191856</v>
      </c>
      <c r="M7" s="3">
        <f>(($B7/$B$19)*100)</f>
        <v>40.621639784188609</v>
      </c>
      <c r="N7" s="3">
        <f>(($B7/$B$20)*100)</f>
        <v>38.85559422355567</v>
      </c>
      <c r="O7" s="3">
        <f>(($B7/$B$21)*100)</f>
        <v>36.710638186074682</v>
      </c>
      <c r="P7" s="3">
        <f t="shared" si="0"/>
        <v>35.276328434751505</v>
      </c>
      <c r="Q7" s="3">
        <f>(($B7/$B$23)*100)</f>
        <v>34.744826120477185</v>
      </c>
      <c r="R7" s="3">
        <f>(($B7/$B$24)*100)</f>
        <v>33.273045540691889</v>
      </c>
      <c r="S7" s="3">
        <f>(($B7/$B$25)*100)</f>
        <v>32.370745631732774</v>
      </c>
      <c r="T7" s="3">
        <f>(($B7/$B$26)*100)</f>
        <v>30.724221074904946</v>
      </c>
      <c r="U7" s="3">
        <f>(($B7/$B$27)*100)</f>
        <v>28.778564141554902</v>
      </c>
      <c r="V7" s="3">
        <f>(($B7/$B$28)*100)</f>
        <v>27.389639139541959</v>
      </c>
      <c r="W7" s="3">
        <f>(($B7/$B$29)*100)</f>
        <v>26.371772023363466</v>
      </c>
    </row>
    <row r="8" spans="1:23" x14ac:dyDescent="0.25">
      <c r="A8" s="6">
        <v>1998</v>
      </c>
      <c r="B8" s="3">
        <f>'Original SHCP'!D7</f>
        <v>40.105843445603007</v>
      </c>
      <c r="D8" s="3">
        <f>(($B8/$B$10)*100)</f>
        <v>77.488837994132439</v>
      </c>
      <c r="E8" s="3">
        <f>(($B8/$B$11)*100)</f>
        <v>73.074074975159704</v>
      </c>
      <c r="F8" s="3">
        <f>(($B8/$B$12)*100)</f>
        <v>69.262316296569921</v>
      </c>
      <c r="G8" s="3">
        <f>(($B8/$B$13)*100)</f>
        <v>66.573124515475115</v>
      </c>
      <c r="H8" s="3">
        <f>(($B8/$B$14)*100)</f>
        <v>61.663643444321693</v>
      </c>
      <c r="I8" s="3">
        <f>(($B8/$B$15)*100)</f>
        <v>58.242523391371371</v>
      </c>
      <c r="J8" s="3">
        <f>(($B8/$B$16)*100)</f>
        <v>54.744758981711108</v>
      </c>
      <c r="K8" s="3">
        <f>(($B8/$B$17)*100)</f>
        <v>51.74897887737265</v>
      </c>
      <c r="L8" s="3">
        <f>(($B8/$B$18)*100)</f>
        <v>48.740467630820433</v>
      </c>
      <c r="M8" s="3">
        <f>(($B8/$B$19)*100)</f>
        <v>46.889430962014835</v>
      </c>
      <c r="N8" s="3">
        <f>(($B8/$B$20)*100)</f>
        <v>44.850890129320462</v>
      </c>
      <c r="O8" s="3">
        <f>(($B8/$B$21)*100)</f>
        <v>42.374974125674299</v>
      </c>
      <c r="P8" s="3">
        <f t="shared" si="0"/>
        <v>40.719354893656252</v>
      </c>
      <c r="Q8" s="3">
        <f>(($B8/$B$23)*100)</f>
        <v>40.105843444987016</v>
      </c>
      <c r="R8" s="3">
        <f>(($B8/$B$24)*100)</f>
        <v>38.406971753600047</v>
      </c>
      <c r="S8" s="3">
        <f>(($B8/$B$25)*100)</f>
        <v>37.365449808327952</v>
      </c>
      <c r="T8" s="3">
        <f>(($B8/$B$26)*100)</f>
        <v>35.464871694179749</v>
      </c>
      <c r="U8" s="3">
        <f>(($B8/$B$27)*100)</f>
        <v>33.219006019215229</v>
      </c>
      <c r="V8" s="3">
        <f>(($B8/$B$28)*100)</f>
        <v>31.615774260495055</v>
      </c>
      <c r="W8" s="3">
        <f>(($B8/$B$29)*100)</f>
        <v>30.440853451632638</v>
      </c>
    </row>
    <row r="9" spans="1:23" x14ac:dyDescent="0.25">
      <c r="A9" s="6">
        <v>1999</v>
      </c>
      <c r="B9" s="3">
        <f>'Original SHCP'!D8</f>
        <v>46.564014844236638</v>
      </c>
      <c r="D9" s="3">
        <f>(($B9/$B$10)*100)</f>
        <v>89.966725360491424</v>
      </c>
      <c r="E9" s="3">
        <f>(($B9/$B$11)*100)</f>
        <v>84.841061041074866</v>
      </c>
      <c r="F9" s="3">
        <f>(($B9/$B$12)*100)</f>
        <v>80.415501759838477</v>
      </c>
      <c r="G9" s="3">
        <f>(($B9/$B$13)*100)</f>
        <v>77.293274292318998</v>
      </c>
      <c r="H9" s="3">
        <f>(($B9/$B$14)*100)</f>
        <v>71.593228367970042</v>
      </c>
      <c r="I9" s="3">
        <f>(($B9/$B$15)*100)</f>
        <v>67.621211543400321</v>
      </c>
      <c r="J9" s="3">
        <f>(($B9/$B$16)*100)</f>
        <v>63.560208460047406</v>
      </c>
      <c r="K9" s="3">
        <f>(($B9/$B$17)*100)</f>
        <v>60.082023306363077</v>
      </c>
      <c r="L9" s="3">
        <f>(($B9/$B$18)*100)</f>
        <v>56.589056937671259</v>
      </c>
      <c r="M9" s="3">
        <f>(($B9/$B$19)*100)</f>
        <v>54.439951183533573</v>
      </c>
      <c r="N9" s="3">
        <f>(($B9/$B$20)*100)</f>
        <v>52.073147809284379</v>
      </c>
      <c r="O9" s="3">
        <f>(($B9/$B$21)*100)</f>
        <v>49.198539531734184</v>
      </c>
      <c r="P9" s="3">
        <f t="shared" si="0"/>
        <v>47.276318930622644</v>
      </c>
      <c r="Q9" s="3">
        <f>(($B9/$B$23)*100)</f>
        <v>46.564014843521456</v>
      </c>
      <c r="R9" s="3">
        <f>(($B9/$B$24)*100)</f>
        <v>44.591576917774034</v>
      </c>
      <c r="S9" s="3">
        <f>(($B9/$B$25)*100)</f>
        <v>43.382340578285813</v>
      </c>
      <c r="T9" s="3">
        <f>(($B9/$B$26)*100)</f>
        <v>41.175715809507132</v>
      </c>
      <c r="U9" s="3">
        <f>(($B9/$B$27)*100)</f>
        <v>38.56820244879075</v>
      </c>
      <c r="V9" s="3">
        <f>(($B9/$B$28)*100)</f>
        <v>36.706805181007255</v>
      </c>
      <c r="W9" s="3">
        <f>(($B9/$B$29)*100)</f>
        <v>35.342689000309655</v>
      </c>
    </row>
    <row r="10" spans="1:23" x14ac:dyDescent="0.25">
      <c r="A10" s="6">
        <v>2000</v>
      </c>
      <c r="B10" s="3">
        <f>'Original SHCP'!D9</f>
        <v>51.756929751146707</v>
      </c>
      <c r="D10" s="3">
        <f>(($B10/$B$10)*100)</f>
        <v>100</v>
      </c>
      <c r="E10" s="3">
        <f>(($B10/$B$11)*100)</f>
        <v>94.302711031352629</v>
      </c>
      <c r="F10" s="3">
        <f>(($B10/$B$12)*100)</f>
        <v>89.383604257705557</v>
      </c>
      <c r="G10" s="3">
        <f>(($B10/$B$13)*100)</f>
        <v>85.913179547893222</v>
      </c>
      <c r="H10" s="3">
        <f>(($B10/$B$14)*100)</f>
        <v>79.57745275389334</v>
      </c>
      <c r="I10" s="3">
        <f>(($B10/$B$15)*100)</f>
        <v>75.162468426461075</v>
      </c>
      <c r="J10" s="3">
        <f>(($B10/$B$16)*100)</f>
        <v>70.648573909259625</v>
      </c>
      <c r="K10" s="3">
        <f>(($B10/$B$17)*100)</f>
        <v>66.782494378469266</v>
      </c>
      <c r="L10" s="3">
        <f>(($B10/$B$18)*100)</f>
        <v>62.899985201108741</v>
      </c>
      <c r="M10" s="3">
        <f>(($B10/$B$19)*100)</f>
        <v>60.511206743822079</v>
      </c>
      <c r="N10" s="3">
        <f>(($B10/$B$20)*100)</f>
        <v>57.88045257914002</v>
      </c>
      <c r="O10" s="3">
        <f>(($B10/$B$21)*100)</f>
        <v>54.685262061721708</v>
      </c>
      <c r="P10" s="3">
        <f t="shared" si="0"/>
        <v>52.548671457351794</v>
      </c>
      <c r="Q10" s="3">
        <f>(($B10/$B$23)*100)</f>
        <v>51.756929750351766</v>
      </c>
      <c r="R10" s="3">
        <f>(($B10/$B$24)*100)</f>
        <v>49.564521481801386</v>
      </c>
      <c r="S10" s="3">
        <f>(($B10/$B$25)*100)</f>
        <v>48.220428613418242</v>
      </c>
      <c r="T10" s="3">
        <f>(($B10/$B$26)*100)</f>
        <v>45.767716502427355</v>
      </c>
      <c r="U10" s="3">
        <f>(($B10/$B$27)*100)</f>
        <v>42.869407877468262</v>
      </c>
      <c r="V10" s="3">
        <f>(($B10/$B$28)*100)</f>
        <v>40.800423749920014</v>
      </c>
      <c r="W10" s="3">
        <f>(($B10/$B$29)*100)</f>
        <v>39.284178521218323</v>
      </c>
    </row>
    <row r="11" spans="1:23" x14ac:dyDescent="0.25">
      <c r="A11" s="6">
        <v>2001</v>
      </c>
      <c r="B11" s="3">
        <f>'Original SHCP'!D10</f>
        <v>54.883819547816806</v>
      </c>
      <c r="D11" s="3">
        <f>(($B11/$B$10)*100)</f>
        <v>106.04149011872333</v>
      </c>
      <c r="E11" s="3">
        <f>(($B11/$B$11)*100)</f>
        <v>100</v>
      </c>
      <c r="F11" s="3">
        <f>(($B11/$B$12)*100)</f>
        <v>94.783705876693602</v>
      </c>
      <c r="G11" s="3">
        <f>(($B11/$B$13)*100)</f>
        <v>91.103615800960227</v>
      </c>
      <c r="H11" s="3">
        <f>(($B11/$B$14)*100)</f>
        <v>84.385116698751531</v>
      </c>
      <c r="I11" s="3">
        <f>(($B11/$B$15)*100)</f>
        <v>79.703401529434245</v>
      </c>
      <c r="J11" s="3">
        <f>(($B11/$B$16)*100)</f>
        <v>74.916800521006493</v>
      </c>
      <c r="K11" s="3">
        <f>(($B11/$B$17)*100)</f>
        <v>70.817152177381431</v>
      </c>
      <c r="L11" s="3">
        <f>(($B11/$B$18)*100)</f>
        <v>66.700081591712163</v>
      </c>
      <c r="M11" s="3">
        <f>(($B11/$B$19)*100)</f>
        <v>64.166985319970323</v>
      </c>
      <c r="N11" s="3">
        <f>(($B11/$B$20)*100)</f>
        <v>61.377294402381096</v>
      </c>
      <c r="O11" s="3">
        <f>(($B11/$B$21)*100)</f>
        <v>57.989066765578578</v>
      </c>
      <c r="P11" s="3">
        <f t="shared" si="0"/>
        <v>55.723394250968084</v>
      </c>
      <c r="Q11" s="3">
        <f>(($B11/$B$23)*100)</f>
        <v>54.883819546973847</v>
      </c>
      <c r="R11" s="3">
        <f>(($B11/$B$24)*100)</f>
        <v>52.558957149516914</v>
      </c>
      <c r="S11" s="3">
        <f>(($B11/$B$25)*100)</f>
        <v>51.133661043303938</v>
      </c>
      <c r="T11" s="3">
        <f>(($B11/$B$26)*100)</f>
        <v>48.532768572486809</v>
      </c>
      <c r="U11" s="3">
        <f>(($B11/$B$27)*100)</f>
        <v>45.459358918340705</v>
      </c>
      <c r="V11" s="3">
        <f>(($B11/$B$28)*100)</f>
        <v>43.265377319168671</v>
      </c>
      <c r="W11" s="3">
        <f>(($B11/$B$29)*100)</f>
        <v>41.657528284799355</v>
      </c>
    </row>
    <row r="12" spans="1:23" x14ac:dyDescent="0.25">
      <c r="A12" s="6">
        <v>2002</v>
      </c>
      <c r="B12" s="3">
        <f>'Original SHCP'!D11</f>
        <v>57.904276943145149</v>
      </c>
      <c r="D12" s="3">
        <f>(($B12/$B$10)*100)</f>
        <v>111.87734129817126</v>
      </c>
      <c r="E12" s="3">
        <f>(($B12/$B$11)*100)</f>
        <v>105.50336587397457</v>
      </c>
      <c r="F12" s="3">
        <f>(($B12/$B$12)*100)</f>
        <v>100</v>
      </c>
      <c r="G12" s="3">
        <f>(($B12/$B$13)*100)</f>
        <v>96.117381102907189</v>
      </c>
      <c r="H12" s="3">
        <f>(($B12/$B$14)*100)</f>
        <v>89.029138413864246</v>
      </c>
      <c r="I12" s="3">
        <f>(($B12/$B$15)*100)</f>
        <v>84.089771329602073</v>
      </c>
      <c r="J12" s="3">
        <f>(($B12/$B$16)*100)</f>
        <v>79.039746154753175</v>
      </c>
      <c r="K12" s="3">
        <f>(($B12/$B$17)*100)</f>
        <v>74.714479163232113</v>
      </c>
      <c r="L12" s="3">
        <f>(($B12/$B$18)*100)</f>
        <v>70.370831119943645</v>
      </c>
      <c r="M12" s="3">
        <f>(($B12/$B$19)*100)</f>
        <v>67.698329292427857</v>
      </c>
      <c r="N12" s="3">
        <f>(($B12/$B$20)*100)</f>
        <v>64.755111476890647</v>
      </c>
      <c r="O12" s="3">
        <f>(($B12/$B$21)*100)</f>
        <v>61.180417276591761</v>
      </c>
      <c r="P12" s="3">
        <f t="shared" si="0"/>
        <v>58.790056513996177</v>
      </c>
      <c r="Q12" s="3">
        <f>(($B12/$B$23)*100)</f>
        <v>57.904276942255791</v>
      </c>
      <c r="R12" s="3">
        <f>(($B12/$B$24)*100)</f>
        <v>55.45146886100035</v>
      </c>
      <c r="S12" s="3">
        <f>(($B12/$B$25)*100)</f>
        <v>53.94773349527496</v>
      </c>
      <c r="T12" s="3">
        <f>(($B12/$B$26)*100)</f>
        <v>51.203704395800109</v>
      </c>
      <c r="U12" s="3">
        <f>(($B12/$B$27)*100)</f>
        <v>47.961153763580292</v>
      </c>
      <c r="V12" s="3">
        <f>(($B12/$B$28)*100)</f>
        <v>45.646429329798146</v>
      </c>
      <c r="W12" s="3">
        <f>(($B12/$B$29)*100)</f>
        <v>43.950094480366317</v>
      </c>
    </row>
    <row r="13" spans="1:23" x14ac:dyDescent="0.25">
      <c r="A13" s="7">
        <v>2003</v>
      </c>
      <c r="B13" s="3">
        <f>'Original SHCP'!D12</f>
        <v>60.243294478810725</v>
      </c>
      <c r="D13" s="3">
        <f>(($B13/$B$10)*100)</f>
        <v>116.39657678395423</v>
      </c>
      <c r="E13" s="3">
        <f>(($B13/$B$11)*100)</f>
        <v>109.76512745495883</v>
      </c>
      <c r="F13" s="3">
        <f>(($B13/$B$12)*100)</f>
        <v>104.03945556208602</v>
      </c>
      <c r="G13" s="3">
        <f>(($B13/$B$13)*100)</f>
        <v>100</v>
      </c>
      <c r="H13" s="3">
        <f>(($B13/$B$14)*100)</f>
        <v>92.625430897400349</v>
      </c>
      <c r="I13" s="3">
        <f>(($B13/$B$15)*100)</f>
        <v>87.486540274721108</v>
      </c>
      <c r="J13" s="3">
        <f>(($B13/$B$16)*100)</f>
        <v>82.232521577060027</v>
      </c>
      <c r="K13" s="3">
        <f>(($B13/$B$17)*100)</f>
        <v>77.732537347474889</v>
      </c>
      <c r="L13" s="3">
        <f>(($B13/$B$18)*100)</f>
        <v>73.213429571704381</v>
      </c>
      <c r="M13" s="3">
        <f>(($B13/$B$19)*100)</f>
        <v>70.432973220470146</v>
      </c>
      <c r="N13" s="3">
        <f>(($B13/$B$20)*100)</f>
        <v>67.37086542917892</v>
      </c>
      <c r="O13" s="3">
        <f>(($B13/$B$21)*100)</f>
        <v>63.651773045178494</v>
      </c>
      <c r="P13" s="3">
        <f t="shared" si="0"/>
        <v>61.164854721804318</v>
      </c>
      <c r="Q13" s="3">
        <f>(($B13/$B$23)*100)</f>
        <v>60.243294477885442</v>
      </c>
      <c r="R13" s="3">
        <f>(($B13/$B$24)*100)</f>
        <v>57.691406304164438</v>
      </c>
      <c r="S13" s="3">
        <f>(($B13/$B$25)*100)</f>
        <v>56.126928216569205</v>
      </c>
      <c r="T13" s="3">
        <f>(($B13/$B$26)*100)</f>
        <v>53.272055281010346</v>
      </c>
      <c r="U13" s="3">
        <f>(($B13/$B$27)*100)</f>
        <v>49.898523256923866</v>
      </c>
      <c r="V13" s="3">
        <f>(($B13/$B$28)*100)</f>
        <v>47.490296558254343</v>
      </c>
      <c r="W13" s="3">
        <f>(($B13/$B$29)*100)</f>
        <v>45.725439016395534</v>
      </c>
    </row>
    <row r="14" spans="1:23" x14ac:dyDescent="0.25">
      <c r="A14" s="6">
        <v>2004</v>
      </c>
      <c r="B14" s="3">
        <f>'Original SHCP'!D13</f>
        <v>65.039691470414013</v>
      </c>
      <c r="D14" s="3">
        <f>(($B14/$B$10)*100)</f>
        <v>125.66373581882146</v>
      </c>
      <c r="E14" s="3">
        <f>(($B14/$B$11)*100)</f>
        <v>118.50430966042558</v>
      </c>
      <c r="F14" s="3">
        <f>(($B14/$B$12)*100)</f>
        <v>112.32277631974399</v>
      </c>
      <c r="G14" s="3">
        <f>(($B14/$B$13)*100)</f>
        <v>107.96171098061431</v>
      </c>
      <c r="H14" s="3">
        <f>(($B14/$B$14)*100)</f>
        <v>100</v>
      </c>
      <c r="I14" s="3">
        <f>(($B14/$B$15)*100)</f>
        <v>94.451965758333131</v>
      </c>
      <c r="J14" s="3">
        <f>(($B14/$B$16)*100)</f>
        <v>88.779637277096839</v>
      </c>
      <c r="K14" s="3">
        <f>(($B14/$B$17)*100)</f>
        <v>83.921377308978919</v>
      </c>
      <c r="L14" s="3">
        <f>(($B14/$B$18)*100)</f>
        <v>79.04247123319908</v>
      </c>
      <c r="M14" s="3">
        <f>(($B14/$B$19)*100)</f>
        <v>76.040642983337463</v>
      </c>
      <c r="N14" s="3">
        <f>(($B14/$B$20)*100)</f>
        <v>72.734739019788748</v>
      </c>
      <c r="O14" s="3">
        <f>(($B14/$B$21)*100)</f>
        <v>68.719543249072174</v>
      </c>
      <c r="P14" s="3">
        <f t="shared" si="0"/>
        <v>66.034623676467007</v>
      </c>
      <c r="Q14" s="3">
        <f>(($B14/$B$23)*100)</f>
        <v>65.039691469415061</v>
      </c>
      <c r="R14" s="3">
        <f>(($B14/$B$24)*100)</f>
        <v>62.284629334753916</v>
      </c>
      <c r="S14" s="3">
        <f>(($B14/$B$25)*100)</f>
        <v>60.595592023469301</v>
      </c>
      <c r="T14" s="3">
        <f>(($B14/$B$26)*100)</f>
        <v>57.513422355917463</v>
      </c>
      <c r="U14" s="3">
        <f>(($B14/$B$27)*100)</f>
        <v>53.871299462234759</v>
      </c>
      <c r="V14" s="3">
        <f>(($B14/$B$28)*100)</f>
        <v>51.271336714059181</v>
      </c>
      <c r="W14" s="3">
        <f>(($B14/$B$29)*100)</f>
        <v>49.365966315498</v>
      </c>
    </row>
    <row r="15" spans="1:23" x14ac:dyDescent="0.25">
      <c r="A15" s="6">
        <v>2005</v>
      </c>
      <c r="B15" s="3">
        <f>'Original SHCP'!D14</f>
        <v>68.860071834636017</v>
      </c>
      <c r="D15" s="3">
        <f>(($B15/$B$10)*100)</f>
        <v>133.04512490544397</v>
      </c>
      <c r="E15" s="3">
        <f>(($B15/$B$11)*100)</f>
        <v>125.46515968088296</v>
      </c>
      <c r="F15" s="3">
        <f>(($B15/$B$12)*100)</f>
        <v>118.92052792965208</v>
      </c>
      <c r="G15" s="3">
        <f>(($B15/$B$13)*100)</f>
        <v>114.30329703973288</v>
      </c>
      <c r="H15" s="3">
        <f>(($B15/$B$14)*100)</f>
        <v>105.87392141298804</v>
      </c>
      <c r="I15" s="3">
        <f>(($B15/$B$15)*100)</f>
        <v>100</v>
      </c>
      <c r="J15" s="3">
        <f>(($B15/$B$16)*100)</f>
        <v>93.994483401489347</v>
      </c>
      <c r="K15" s="3">
        <f>(($B15/$B$17)*100)</f>
        <v>88.85085306080552</v>
      </c>
      <c r="L15" s="3">
        <f>(($B15/$B$18)*100)</f>
        <v>83.685363876320878</v>
      </c>
      <c r="M15" s="3">
        <f>(($B15/$B$19)*100)</f>
        <v>80.507210594109495</v>
      </c>
      <c r="N15" s="3">
        <f>(($B15/$B$20)*100)</f>
        <v>77.007120429753087</v>
      </c>
      <c r="O15" s="3">
        <f>(($B15/$B$21)*100)</f>
        <v>72.756075214886991</v>
      </c>
      <c r="P15" s="3">
        <f t="shared" si="0"/>
        <v>69.913445576585076</v>
      </c>
      <c r="Q15" s="3">
        <f>(($B15/$B$23)*100)</f>
        <v>68.860071833578388</v>
      </c>
      <c r="R15" s="3">
        <f>(($B15/$B$24)*100)</f>
        <v>65.943179514248257</v>
      </c>
      <c r="S15" s="3">
        <f>(($B15/$B$25)*100)</f>
        <v>64.154929478662737</v>
      </c>
      <c r="T15" s="3">
        <f>(($B15/$B$26)*100)</f>
        <v>60.891715587023953</v>
      </c>
      <c r="U15" s="3">
        <f>(($B15/$B$27)*100)</f>
        <v>57.035657256801876</v>
      </c>
      <c r="V15" s="3">
        <f>(($B15/$B$28)*100)</f>
        <v>54.282974740031499</v>
      </c>
      <c r="W15" s="3">
        <f>(($B15/$B$29)*100)</f>
        <v>52.265684381632497</v>
      </c>
    </row>
    <row r="16" spans="1:23" x14ac:dyDescent="0.25">
      <c r="A16" s="6">
        <v>2006</v>
      </c>
      <c r="B16" s="3">
        <f>'Original SHCP'!D15</f>
        <v>73.259694976465951</v>
      </c>
      <c r="D16" s="3">
        <f>(($B16/$B$10)*100)</f>
        <v>141.5456738425309</v>
      </c>
      <c r="E16" s="3">
        <f>(($B16/$B$11)*100)</f>
        <v>133.48140778110277</v>
      </c>
      <c r="F16" s="3">
        <f>(($B16/$B$12)*100)</f>
        <v>126.51862495131047</v>
      </c>
      <c r="G16" s="3">
        <f>(($B16/$B$13)*100)</f>
        <v>121.60638891060891</v>
      </c>
      <c r="H16" s="3">
        <f>(($B16/$B$14)*100)</f>
        <v>112.63844172721997</v>
      </c>
      <c r="I16" s="3">
        <f>(($B16/$B$15)*100)</f>
        <v>106.38922241091385</v>
      </c>
      <c r="J16" s="3">
        <f>(($B16/$B$16)*100)</f>
        <v>100</v>
      </c>
      <c r="K16" s="3">
        <f>(($B16/$B$17)*100)</f>
        <v>94.527731676854629</v>
      </c>
      <c r="L16" s="3">
        <f>(($B16/$B$18)*100)</f>
        <v>89.032207899761573</v>
      </c>
      <c r="M16" s="3">
        <f>(($B16/$B$19)*100)</f>
        <v>85.650995335789958</v>
      </c>
      <c r="N16" s="3">
        <f>(($B16/$B$20)*100)</f>
        <v>81.927276626250276</v>
      </c>
      <c r="O16" s="3">
        <f>(($B16/$B$21)*100)</f>
        <v>77.404622677817883</v>
      </c>
      <c r="P16" s="3">
        <f t="shared" si="0"/>
        <v>74.380371109606287</v>
      </c>
      <c r="Q16" s="3">
        <f>(($B16/$B$23)*100)</f>
        <v>73.25969497534075</v>
      </c>
      <c r="R16" s="3">
        <f>(($B16/$B$24)*100)</f>
        <v>70.156435918241755</v>
      </c>
      <c r="S16" s="3">
        <f>(($B16/$B$25)*100)</f>
        <v>68.253930610619435</v>
      </c>
      <c r="T16" s="3">
        <f t="shared" ref="T16:T29" si="1">(($B16/$B$26)*100)</f>
        <v>64.782222725699995</v>
      </c>
      <c r="U16" s="3">
        <f>(($B16/$B$27)*100)</f>
        <v>60.679792252465468</v>
      </c>
      <c r="V16" s="3">
        <f>(($B16/$B$28)*100)</f>
        <v>57.751234727432291</v>
      </c>
      <c r="W16" s="3">
        <f>(($B16/$B$29)*100)</f>
        <v>55.605055201361253</v>
      </c>
    </row>
    <row r="17" spans="1:23" x14ac:dyDescent="0.25">
      <c r="A17" s="6">
        <v>2007</v>
      </c>
      <c r="B17" s="3">
        <f>'Original SHCP'!D16</f>
        <v>77.500743619772891</v>
      </c>
      <c r="D17" s="3">
        <f>(($B17/$B$10)*100)</f>
        <v>149.73983965510592</v>
      </c>
      <c r="E17" s="3">
        <f>(($B17/$B$11)*100)</f>
        <v>141.20872828876529</v>
      </c>
      <c r="F17" s="3">
        <f>(($B17/$B$12)*100)</f>
        <v>133.84286569344272</v>
      </c>
      <c r="G17" s="3">
        <f>(($B17/$B$13)*100)</f>
        <v>128.64625729761858</v>
      </c>
      <c r="H17" s="3">
        <f>(($B17/$B$14)*100)</f>
        <v>119.15915015529757</v>
      </c>
      <c r="I17" s="3">
        <f>(($B17/$B$15)*100)</f>
        <v>112.54815970260242</v>
      </c>
      <c r="J17" s="3">
        <f>(($B17/$B$16)*100)</f>
        <v>105.78906129034435</v>
      </c>
      <c r="K17" s="3">
        <f>(($B17/$B$17)*100)</f>
        <v>100</v>
      </c>
      <c r="L17" s="3">
        <f>(($B17/$B$18)*100)</f>
        <v>94.186336983225587</v>
      </c>
      <c r="M17" s="3">
        <f>(($B17/$B$19)*100)</f>
        <v>90.609383951568816</v>
      </c>
      <c r="N17" s="3">
        <f>(($B17/$B$20)*100)</f>
        <v>86.670096883653883</v>
      </c>
      <c r="O17" s="3">
        <f>(($B17/$B$21)*100)</f>
        <v>81.885623726196556</v>
      </c>
      <c r="P17" s="3">
        <f t="shared" si="0"/>
        <v>78.686296381126994</v>
      </c>
      <c r="Q17" s="3">
        <f>(($B17/$B$23)*100)</f>
        <v>77.500743618582547</v>
      </c>
      <c r="R17" s="3">
        <f>(($B17/$B$24)*100)</f>
        <v>74.217834992669935</v>
      </c>
      <c r="S17" s="3">
        <f>(($B17/$B$25)*100)</f>
        <v>72.205192486737289</v>
      </c>
      <c r="T17" s="3">
        <f t="shared" si="1"/>
        <v>68.532505304538176</v>
      </c>
      <c r="U17" s="3">
        <f>(($B17/$B$27)*100)</f>
        <v>64.19258261681432</v>
      </c>
      <c r="V17" s="3">
        <f>(($B17/$B$28)*100)</f>
        <v>61.094489101733984</v>
      </c>
      <c r="W17" s="3">
        <f>(($B17/$B$29)*100)</f>
        <v>58.82406592749787</v>
      </c>
    </row>
    <row r="18" spans="1:23" x14ac:dyDescent="0.25">
      <c r="A18" s="6">
        <v>2008</v>
      </c>
      <c r="B18" s="3">
        <f>'Original SHCP'!D17</f>
        <v>82.284486372557026</v>
      </c>
      <c r="D18" s="3">
        <f>(($B18/$B$10)*100)</f>
        <v>158.98254932854468</v>
      </c>
      <c r="E18" s="3">
        <f>(($B18/$B$11)*100)</f>
        <v>149.92485408357513</v>
      </c>
      <c r="F18" s="3">
        <f>(($B18/$B$12)*100)</f>
        <v>142.10433273063791</v>
      </c>
      <c r="G18" s="3">
        <f>(($B18/$B$13)*100)</f>
        <v>136.58696305445051</v>
      </c>
      <c r="H18" s="3">
        <f>(($B18/$B$14)*100)</f>
        <v>126.51426307885781</v>
      </c>
      <c r="I18" s="3">
        <f>(($B18/$B$15)*100)</f>
        <v>119.49520844265029</v>
      </c>
      <c r="J18" s="3">
        <f>(($B18/$B$16)*100)</f>
        <v>112.31890386520203</v>
      </c>
      <c r="K18" s="3">
        <f>(($B18/$B$17)*100)</f>
        <v>106.17251206808247</v>
      </c>
      <c r="L18" s="3">
        <f>(($B18/$B$18)*100)</f>
        <v>100</v>
      </c>
      <c r="M18" s="3">
        <f>(($B18/$B$19)*100)</f>
        <v>96.202259110794586</v>
      </c>
      <c r="N18" s="3">
        <f>(($B18/$B$20)*100)</f>
        <v>92.019819073216183</v>
      </c>
      <c r="O18" s="3">
        <f>(($B18/$B$21)*100)</f>
        <v>86.940023732720633</v>
      </c>
      <c r="P18" s="3">
        <f t="shared" si="0"/>
        <v>83.543217521179187</v>
      </c>
      <c r="Q18" s="3">
        <f>(($B18/$B$23)*100)</f>
        <v>82.284486371293212</v>
      </c>
      <c r="R18" s="3">
        <f>(($B18/$B$24)*100)</f>
        <v>78.798939814262013</v>
      </c>
      <c r="S18" s="3">
        <f>(($B18/$B$25)*100)</f>
        <v>76.662066706763326</v>
      </c>
      <c r="T18" s="3">
        <f t="shared" si="1"/>
        <v>72.762682465020049</v>
      </c>
      <c r="U18" s="3">
        <f>(($B18/$B$27)*100)</f>
        <v>68.154877525650988</v>
      </c>
      <c r="V18" s="3">
        <f>(($B18/$B$28)*100)</f>
        <v>64.865553814471838</v>
      </c>
      <c r="W18" s="3">
        <f>(($B18/$B$29)*100)</f>
        <v>62.454988495809474</v>
      </c>
    </row>
    <row r="19" spans="1:23" x14ac:dyDescent="0.25">
      <c r="A19" s="6">
        <v>2009</v>
      </c>
      <c r="B19" s="3">
        <f>'Original SHCP'!D18</f>
        <v>85.532800511255473</v>
      </c>
      <c r="D19" s="3">
        <f>(($B19/$B$10)*100)</f>
        <v>165.25864444144398</v>
      </c>
      <c r="E19" s="3">
        <f>(($B19/$B$11)*100)</f>
        <v>155.84338192194539</v>
      </c>
      <c r="F19" s="3">
        <f>(($B19/$B$12)*100)</f>
        <v>147.71413274918902</v>
      </c>
      <c r="G19" s="3">
        <f>(($B19/$B$13)*100)</f>
        <v>141.97895591739226</v>
      </c>
      <c r="H19" s="3">
        <f>(($B19/$B$14)*100)</f>
        <v>131.50861970211466</v>
      </c>
      <c r="I19" s="3">
        <f>(($B19/$B$15)*100)</f>
        <v>124.2124764502979</v>
      </c>
      <c r="J19" s="3">
        <f>(($B19/$B$16)*100)</f>
        <v>116.75287555965413</v>
      </c>
      <c r="K19" s="3">
        <f>(($B19/$B$17)*100)</f>
        <v>110.36384493404184</v>
      </c>
      <c r="L19" s="3">
        <f>(($B19/$B$18)*100)</f>
        <v>103.94766289722116</v>
      </c>
      <c r="M19" s="3">
        <f>(($B19/$B$19)*100)</f>
        <v>100</v>
      </c>
      <c r="N19" s="3">
        <f>(($B19/$B$20)*100)</f>
        <v>95.652451328859584</v>
      </c>
      <c r="O19" s="3">
        <f>(($B19/$B$21)*100)</f>
        <v>90.372122792452529</v>
      </c>
      <c r="P19" s="3">
        <f t="shared" si="0"/>
        <v>86.841222122407572</v>
      </c>
      <c r="Q19" s="3">
        <f>(($B19/$B$23)*100)</f>
        <v>85.532800509941765</v>
      </c>
      <c r="R19" s="3">
        <f>(($B19/$B$24)*100)</f>
        <v>81.909656324713282</v>
      </c>
      <c r="S19" s="3">
        <f>(($B19/$B$25)*100)</f>
        <v>79.688426670389163</v>
      </c>
      <c r="T19" s="3">
        <f t="shared" si="1"/>
        <v>75.635107883714497</v>
      </c>
      <c r="U19" s="3">
        <f>(($B19/$B$27)*100)</f>
        <v>70.845402338377653</v>
      </c>
      <c r="V19" s="3">
        <f>(($B19/$B$28)*100)</f>
        <v>67.426227215482783</v>
      </c>
      <c r="W19" s="3">
        <f>(($B19/$B$29)*100)</f>
        <v>64.920500904122292</v>
      </c>
    </row>
    <row r="20" spans="1:23" x14ac:dyDescent="0.25">
      <c r="A20" s="6">
        <v>2010</v>
      </c>
      <c r="B20" s="3">
        <f>'Original SHCP'!D19</f>
        <v>89.420395737886452</v>
      </c>
      <c r="D20" s="3">
        <f>(($B20/$B$10)*100)</f>
        <v>172.76989992998045</v>
      </c>
      <c r="E20" s="3">
        <f>(($B20/$B$11)*100)</f>
        <v>162.92669948012656</v>
      </c>
      <c r="F20" s="3">
        <f>(($B20/$B$12)*100)</f>
        <v>154.42796362984765</v>
      </c>
      <c r="G20" s="3">
        <f>(($B20/$B$13)*100)</f>
        <v>148.43211433155957</v>
      </c>
      <c r="H20" s="3">
        <f>(($B20/$B$14)*100)</f>
        <v>137.48588548972899</v>
      </c>
      <c r="I20" s="3">
        <f>(($B20/$B$15)*100)</f>
        <v>129.85812148529993</v>
      </c>
      <c r="J20" s="3">
        <f>(($B20/$B$16)*100)</f>
        <v>122.05947044498613</v>
      </c>
      <c r="K20" s="3">
        <f>(($B20/$B$17)*100)</f>
        <v>115.38004870842617</v>
      </c>
      <c r="L20" s="3">
        <f>(($B20/$B$18)*100)</f>
        <v>108.67224148792809</v>
      </c>
      <c r="M20" s="3">
        <f>(($B20/$B$19)*100)</f>
        <v>104.545151337725</v>
      </c>
      <c r="N20" s="3">
        <f>(($B20/$B$20)*100)</f>
        <v>100</v>
      </c>
      <c r="O20" s="3">
        <f>(($B20/$B$21)*100)</f>
        <v>94.47967254048416</v>
      </c>
      <c r="P20" s="3">
        <f t="shared" si="0"/>
        <v>90.788287091400903</v>
      </c>
      <c r="Q20" s="3">
        <f>(($B20/$B$23)*100)</f>
        <v>89.420395736513029</v>
      </c>
      <c r="R20" s="3">
        <f>(($B20/$B$24)*100)</f>
        <v>85.63257416488193</v>
      </c>
      <c r="S20" s="3">
        <f>(($B20/$B$25)*100)</f>
        <v>83.310386261210368</v>
      </c>
      <c r="T20" s="3">
        <f t="shared" si="1"/>
        <v>79.072838001480889</v>
      </c>
      <c r="U20" s="3">
        <f>(($B20/$B$27)*100)</f>
        <v>74.065433090477072</v>
      </c>
      <c r="V20" s="3">
        <f>(($B20/$B$28)*100)</f>
        <v>70.490851283744789</v>
      </c>
      <c r="W20" s="3">
        <f>(($B20/$B$29)*100)</f>
        <v>67.871235919423768</v>
      </c>
    </row>
    <row r="21" spans="1:23" x14ac:dyDescent="0.25">
      <c r="A21" s="6">
        <v>2011</v>
      </c>
      <c r="B21" s="3">
        <f>'Original SHCP'!D20</f>
        <v>94.64511606935362</v>
      </c>
      <c r="D21" s="3">
        <f>(($B21/$B$10)*100)</f>
        <v>182.86462609822155</v>
      </c>
      <c r="E21" s="3">
        <f>(($B21/$B$11)*100)</f>
        <v>172.44629992796931</v>
      </c>
      <c r="F21" s="3">
        <f>(($B21/$B$12)*100)</f>
        <v>163.45099371896731</v>
      </c>
      <c r="G21" s="3">
        <f>(($B21/$B$13)*100)</f>
        <v>157.1048145493487</v>
      </c>
      <c r="H21" s="3">
        <f>(($B21/$B$14)*100)</f>
        <v>145.51901143689597</v>
      </c>
      <c r="I21" s="3">
        <f>(($B21/$B$15)*100)</f>
        <v>137.44556685424186</v>
      </c>
      <c r="J21" s="3">
        <f>(($B21/$B$16)*100)</f>
        <v>129.19125052289334</v>
      </c>
      <c r="K21" s="3">
        <f>(($B21/$B$17)*100)</f>
        <v>122.12155864425365</v>
      </c>
      <c r="L21" s="3">
        <f>(($B21/$B$18)*100)</f>
        <v>115.02182275384418</v>
      </c>
      <c r="M21" s="3">
        <f>(($B21/$B$19)*100)</f>
        <v>110.65359195961206</v>
      </c>
      <c r="N21" s="3">
        <f>(($B21/$B$20)*100)</f>
        <v>105.84287319280283</v>
      </c>
      <c r="O21" s="3">
        <f>(($B21/$B$21)*100)</f>
        <v>100</v>
      </c>
      <c r="P21" s="3">
        <f t="shared" si="0"/>
        <v>96.092931580069234</v>
      </c>
      <c r="Q21" s="3">
        <f>(($B21/$B$23)*100)</f>
        <v>94.645116067899963</v>
      </c>
      <c r="R21" s="3">
        <f>(($B21/$B$24)*100)</f>
        <v>90.635976885068814</v>
      </c>
      <c r="S21" s="3">
        <f>(($B21/$B$25)*100)</f>
        <v>88.178106486887117</v>
      </c>
      <c r="T21" s="3">
        <f t="shared" si="1"/>
        <v>83.692963655857824</v>
      </c>
      <c r="U21" s="3">
        <f>(($B21/$B$27)*100)</f>
        <v>78.392982425653869</v>
      </c>
      <c r="V21" s="3">
        <f>(($B21/$B$28)*100)</f>
        <v>74.609542336781217</v>
      </c>
      <c r="W21" s="3">
        <f>(($B21/$B$29)*100)</f>
        <v>71.83686616858374</v>
      </c>
    </row>
    <row r="22" spans="1:23" x14ac:dyDescent="0.25">
      <c r="A22" s="6">
        <v>2012</v>
      </c>
      <c r="B22" s="3">
        <f>'Original SHCP'!D21</f>
        <v>98.493317367980154</v>
      </c>
      <c r="D22" s="3">
        <f>(($B22/$B$10)*100)</f>
        <v>190.29976824658533</v>
      </c>
      <c r="E22" s="3">
        <f>(($B22/$B$11)*100)</f>
        <v>179.4578405429111</v>
      </c>
      <c r="F22" s="3">
        <f>(($B22/$B$12)*100)</f>
        <v>170.09679175285865</v>
      </c>
      <c r="G22" s="3">
        <f>(($B22/$B$13)*100)</f>
        <v>163.49258157291356</v>
      </c>
      <c r="H22" s="3">
        <f>(($B22/$B$14)*100)</f>
        <v>151.43570816719495</v>
      </c>
      <c r="I22" s="3">
        <f>(($B22/$B$15)*100)</f>
        <v>143.03400322396828</v>
      </c>
      <c r="J22" s="3">
        <f>(($B22/$B$16)*100)</f>
        <v>134.4440724188386</v>
      </c>
      <c r="K22" s="3">
        <f>(($B22/$B$17)*100)</f>
        <v>127.08693203151589</v>
      </c>
      <c r="L22" s="3">
        <f>(($B22/$B$18)*100)</f>
        <v>119.69852606484639</v>
      </c>
      <c r="M22" s="3">
        <f>(($B22/$B$19)*100)</f>
        <v>115.15268619670553</v>
      </c>
      <c r="N22" s="3">
        <f>(($B22/$B$20)*100)</f>
        <v>110.14636711817816</v>
      </c>
      <c r="O22" s="3">
        <f>(($B22/$B$21)*100)</f>
        <v>104.06592696849427</v>
      </c>
      <c r="P22" s="3">
        <f t="shared" si="0"/>
        <v>100</v>
      </c>
      <c r="Q22" s="3">
        <f>(($B22/$B$23)*100)</f>
        <v>98.49331736646738</v>
      </c>
      <c r="R22" s="3">
        <f>(($B22/$B$24)*100)</f>
        <v>94.321169512397034</v>
      </c>
      <c r="S22" s="3">
        <f>(($B22/$B$25)*100)</f>
        <v>91.763363898845043</v>
      </c>
      <c r="T22" s="3">
        <f t="shared" si="1"/>
        <v>87.095858435873438</v>
      </c>
      <c r="U22" s="3">
        <f>(($B22/$B$27)*100)</f>
        <v>81.580383839505487</v>
      </c>
      <c r="V22" s="3">
        <f>(($B22/$B$28)*100)</f>
        <v>77.64311183972255</v>
      </c>
      <c r="W22" s="3">
        <f>(($B22/$B$29)*100)</f>
        <v>74.757700683453308</v>
      </c>
    </row>
    <row r="23" spans="1:23" x14ac:dyDescent="0.25">
      <c r="A23" s="6">
        <v>2013</v>
      </c>
      <c r="B23" s="3">
        <f>'Original SHCP'!D22</f>
        <v>100.00000000153591</v>
      </c>
      <c r="D23" s="3">
        <f>(($B23/$B$10)*100)</f>
        <v>193.21084245597152</v>
      </c>
      <c r="E23" s="3">
        <f>(($B23/$B$11)*100)</f>
        <v>182.20306244249679</v>
      </c>
      <c r="F23" s="3">
        <f>(($B23/$B$12)*100)</f>
        <v>172.69881480382455</v>
      </c>
      <c r="G23" s="3">
        <f>(($B23/$B$13)*100)</f>
        <v>165.99357798519591</v>
      </c>
      <c r="H23" s="3">
        <f>(($B23/$B$14)*100)</f>
        <v>153.75226687080001</v>
      </c>
      <c r="I23" s="3">
        <f>(($B23/$B$15)*100)</f>
        <v>145.22203845746901</v>
      </c>
      <c r="J23" s="3">
        <f>(($B23/$B$16)*100)</f>
        <v>136.50070483321019</v>
      </c>
      <c r="K23" s="3">
        <f>(($B23/$B$17)*100)</f>
        <v>129.0310200017523</v>
      </c>
      <c r="L23" s="3">
        <f>(($B23/$B$18)*100)</f>
        <v>121.52959131174359</v>
      </c>
      <c r="M23" s="3">
        <f>(($B23/$B$19)*100)</f>
        <v>116.91421233001329</v>
      </c>
      <c r="N23" s="3">
        <f>(($B23/$B$20)*100)</f>
        <v>111.83131004548552</v>
      </c>
      <c r="O23" s="3">
        <f>(($B23/$B$21)*100)</f>
        <v>105.65785552870828</v>
      </c>
      <c r="P23" s="3">
        <f t="shared" si="0"/>
        <v>101.52973082217005</v>
      </c>
      <c r="Q23" s="3">
        <f t="shared" ref="Q23:Q29" si="2">(($B23/$B$23)*100)</f>
        <v>100</v>
      </c>
      <c r="R23" s="3">
        <f>(($B23/$B$24)*100)</f>
        <v>95.764029514259434</v>
      </c>
      <c r="S23" s="3">
        <f>(($B23/$B$25)*100)</f>
        <v>93.167096359865724</v>
      </c>
      <c r="T23" s="3">
        <f t="shared" si="1"/>
        <v>88.428190627200593</v>
      </c>
      <c r="U23" s="3">
        <f>(($B23/$B$27)*100)</f>
        <v>82.82834411594304</v>
      </c>
      <c r="V23" s="3">
        <f>(($B23/$B$28)*100)</f>
        <v>78.83084245282673</v>
      </c>
      <c r="W23" s="3">
        <f>(($B23/$B$29)*100)</f>
        <v>75.901292272753722</v>
      </c>
    </row>
    <row r="24" spans="1:23" x14ac:dyDescent="0.25">
      <c r="A24" s="6">
        <v>2014</v>
      </c>
      <c r="B24" s="3">
        <f>'Original SHCP'!D23</f>
        <v>104.42334194661862</v>
      </c>
      <c r="D24" s="3">
        <f>(($B24/$B$10)*100)</f>
        <v>201.75721869264288</v>
      </c>
      <c r="E24" s="3">
        <f>(($B24/$B$11)*100)</f>
        <v>190.26252692861721</v>
      </c>
      <c r="F24" s="3">
        <f>(($B24/$B$12)*100)</f>
        <v>180.33787391758548</v>
      </c>
      <c r="G24" s="3">
        <f>(($B24/$B$13)*100)</f>
        <v>173.33604154624589</v>
      </c>
      <c r="H24" s="3">
        <f>(($B24/$B$14)*100)</f>
        <v>160.55325538270716</v>
      </c>
      <c r="I24" s="3">
        <f>(($B24/$B$15)*100)</f>
        <v>151.64570579796373</v>
      </c>
      <c r="J24" s="3">
        <f>(($B24/$B$16)*100)</f>
        <v>142.53859776533838</v>
      </c>
      <c r="K24" s="3">
        <f>(($B24/$B$17)*100)</f>
        <v>134.73850323157021</v>
      </c>
      <c r="L24" s="3">
        <f>(($B24/$B$18)*100)</f>
        <v>126.90526069984098</v>
      </c>
      <c r="M24" s="3">
        <f>(($B24/$B$19)*100)</f>
        <v>122.0857277236904</v>
      </c>
      <c r="N24" s="3">
        <f>(($B24/$B$20)*100)</f>
        <v>116.77799129038699</v>
      </c>
      <c r="O24" s="3">
        <f>(($B24/$B$21)*100)</f>
        <v>110.33146377051276</v>
      </c>
      <c r="P24" s="3">
        <f t="shared" si="0"/>
        <v>106.02073799228768</v>
      </c>
      <c r="Q24" s="3">
        <f t="shared" si="2"/>
        <v>104.42334194501477</v>
      </c>
      <c r="R24" s="3">
        <f t="shared" ref="R24:R29" si="3">(($B24/$B$24)*100)</f>
        <v>100</v>
      </c>
      <c r="S24" s="3">
        <f>(($B24/$B$25)*100)</f>
        <v>97.288195612104005</v>
      </c>
      <c r="T24" s="3">
        <f t="shared" si="1"/>
        <v>92.339671874431176</v>
      </c>
      <c r="U24" s="3">
        <f>(($B24/$B$27)*100)</f>
        <v>86.492125003584718</v>
      </c>
      <c r="V24" s="3">
        <f>(($B24/$B$28)*100)</f>
        <v>82.317800172651133</v>
      </c>
      <c r="W24" s="3">
        <f>(($B24/$B$29)*100)</f>
        <v>79.258665970662705</v>
      </c>
    </row>
    <row r="25" spans="1:23" x14ac:dyDescent="0.25">
      <c r="A25" s="6">
        <v>2015</v>
      </c>
      <c r="B25" s="3">
        <f>'Original SHCP'!D24</f>
        <v>107.33403090644525</v>
      </c>
      <c r="D25" s="3">
        <f>(($B25/$B$10)*100)</f>
        <v>207.3809853531105</v>
      </c>
      <c r="E25" s="3">
        <f>(($B25/$B$11)*100)</f>
        <v>195.56589135151552</v>
      </c>
      <c r="F25" s="3">
        <f>(($B25/$B$12)*100)</f>
        <v>185.36459925375465</v>
      </c>
      <c r="G25" s="3">
        <f>(($B25/$B$13)*100)</f>
        <v>178.16759829460801</v>
      </c>
      <c r="H25" s="3">
        <f>(($B25/$B$14)*100)</f>
        <v>165.02850563992999</v>
      </c>
      <c r="I25" s="3">
        <f>(($B25/$B$15)*100)</f>
        <v>155.87266763851554</v>
      </c>
      <c r="J25" s="3">
        <f>(($B25/$B$16)*100)</f>
        <v>146.51170871094314</v>
      </c>
      <c r="K25" s="3">
        <f>(($B25/$B$17)*100)</f>
        <v>138.49419488545522</v>
      </c>
      <c r="L25" s="3">
        <f>(($B25/$B$18)*100)</f>
        <v>130.44260909701998</v>
      </c>
      <c r="M25" s="3">
        <f>(($B25/$B$19)*100)</f>
        <v>125.48873679439609</v>
      </c>
      <c r="N25" s="3">
        <f>(($B25/$B$20)*100)</f>
        <v>120.03305288546042</v>
      </c>
      <c r="O25" s="3">
        <f>(($B25/$B$21)*100)</f>
        <v>113.4068353065292</v>
      </c>
      <c r="P25" s="3">
        <f t="shared" si="0"/>
        <v>108.97595265822488</v>
      </c>
      <c r="Q25" s="3">
        <f t="shared" si="2"/>
        <v>107.33403090479669</v>
      </c>
      <c r="R25" s="3">
        <f t="shared" si="3"/>
        <v>102.78739303451385</v>
      </c>
      <c r="S25" s="3">
        <f>(($B25/$B$25)*100)</f>
        <v>100</v>
      </c>
      <c r="T25" s="3">
        <f t="shared" si="1"/>
        <v>94.913541456352007</v>
      </c>
      <c r="U25" s="3">
        <f>(($B25/$B$27)*100)</f>
        <v>88.903000471337663</v>
      </c>
      <c r="V25" s="3">
        <f>(($B25/$B$28)*100)</f>
        <v>84.612320800828641</v>
      </c>
      <c r="W25" s="3">
        <f>(($B25/$B$29)*100)</f>
        <v>81.467916505177556</v>
      </c>
    </row>
    <row r="26" spans="1:23" x14ac:dyDescent="0.25">
      <c r="A26" s="6">
        <v>2016</v>
      </c>
      <c r="B26" s="3">
        <f>'Original SHCP'!D25</f>
        <v>113.08610895717663</v>
      </c>
      <c r="D26" s="3">
        <f>(($B26/$B$10)*100)</f>
        <v>218.49462381348297</v>
      </c>
      <c r="E26" s="3">
        <f>(($B26/$B$11)*100)</f>
        <v>206.04635371386979</v>
      </c>
      <c r="F26" s="3">
        <f>(($B26/$B$12)*100)</f>
        <v>195.29836987380608</v>
      </c>
      <c r="G26" s="3">
        <f>(($B26/$B$13)*100)</f>
        <v>187.7156784593715</v>
      </c>
      <c r="H26" s="3">
        <f>(($B26/$B$14)*100)</f>
        <v>173.87245603497138</v>
      </c>
      <c r="I26" s="3">
        <f>(($B26/$B$15)*100)</f>
        <v>164.22595263732401</v>
      </c>
      <c r="J26" s="3">
        <f>(($B26/$B$16)*100)</f>
        <v>154.36333579262728</v>
      </c>
      <c r="K26" s="3">
        <f>(($B26/$B$17)*100)</f>
        <v>145.91615986549681</v>
      </c>
      <c r="L26" s="3">
        <f>(($B26/$B$18)*100)</f>
        <v>137.43308604389898</v>
      </c>
      <c r="M26" s="3">
        <f>(($B26/$B$19)*100)</f>
        <v>132.21373353991297</v>
      </c>
      <c r="N26" s="3">
        <f>(($B26/$B$20)*100)</f>
        <v>126.46567712433337</v>
      </c>
      <c r="O26" s="3">
        <f>(($B26/$B$21)*100)</f>
        <v>119.48435762317615</v>
      </c>
      <c r="P26" s="3">
        <f t="shared" si="0"/>
        <v>114.8160220197239</v>
      </c>
      <c r="Q26" s="3">
        <f t="shared" si="2"/>
        <v>113.08610895543974</v>
      </c>
      <c r="R26" s="3">
        <f t="shared" si="3"/>
        <v>108.29581475661489</v>
      </c>
      <c r="S26" s="3">
        <f>(($B26/$B$25)*100)</f>
        <v>105.35904410013728</v>
      </c>
      <c r="T26" s="3">
        <f t="shared" si="1"/>
        <v>100</v>
      </c>
      <c r="U26" s="3">
        <f>(($B26/$B$27)*100)</f>
        <v>93.667351472941903</v>
      </c>
      <c r="V26" s="3">
        <f t="shared" ref="V26:V29" si="4">(($B26/$B$28)*100)</f>
        <v>89.14673238669468</v>
      </c>
      <c r="W26" s="3">
        <f>(($B26/$B$29)*100)</f>
        <v>85.83381807815303</v>
      </c>
    </row>
    <row r="27" spans="1:23" x14ac:dyDescent="0.25">
      <c r="A27" s="6">
        <v>2017</v>
      </c>
      <c r="B27" s="3">
        <f>'Original SHCP'!D26</f>
        <v>120.73161798521048</v>
      </c>
      <c r="D27" s="3">
        <f>(($B27/$B$10)*100)</f>
        <v>233.26657621636761</v>
      </c>
      <c r="E27" s="3">
        <f>(($B27/$B$11)*100)</f>
        <v>219.97670530205107</v>
      </c>
      <c r="F27" s="3">
        <f>(($B27/$B$12)*100)</f>
        <v>208.50207335073713</v>
      </c>
      <c r="G27" s="3">
        <f>(($B27/$B$13)*100)</f>
        <v>200.4067324499911</v>
      </c>
      <c r="H27" s="3">
        <f>(($B27/$B$14)*100)</f>
        <v>185.62759947920452</v>
      </c>
      <c r="I27" s="3">
        <f>(($B27/$B$15)*100)</f>
        <v>175.32891669811406</v>
      </c>
      <c r="J27" s="3">
        <f>(($B27/$B$16)*100)</f>
        <v>164.79950950381991</v>
      </c>
      <c r="K27" s="3">
        <f>(($B27/$B$17)*100)</f>
        <v>155.78123814854342</v>
      </c>
      <c r="L27" s="3">
        <f>(($B27/$B$18)*100)</f>
        <v>146.72464191922828</v>
      </c>
      <c r="M27" s="3">
        <f>(($B27/$B$19)*100)</f>
        <v>141.1524201985215</v>
      </c>
      <c r="N27" s="3">
        <f>(($B27/$B$20)*100)</f>
        <v>135.01575002989816</v>
      </c>
      <c r="O27" s="3">
        <f>(($B27/$B$21)*100)</f>
        <v>127.56243850632643</v>
      </c>
      <c r="P27" s="3">
        <f t="shared" si="0"/>
        <v>122.57848675575214</v>
      </c>
      <c r="Q27" s="3">
        <f t="shared" si="2"/>
        <v>120.73161798335614</v>
      </c>
      <c r="R27" s="3">
        <f t="shared" si="3"/>
        <v>115.61746227862413</v>
      </c>
      <c r="S27" s="3">
        <f>(($B27/$B$25)*100)</f>
        <v>112.48214286337841</v>
      </c>
      <c r="T27" s="3">
        <f t="shared" si="1"/>
        <v>106.76078529762576</v>
      </c>
      <c r="U27" s="3">
        <f>(($B27/$B$27)*100)</f>
        <v>100</v>
      </c>
      <c r="V27" s="3">
        <f t="shared" si="4"/>
        <v>95.173751563208114</v>
      </c>
      <c r="W27" s="3">
        <f>(($B27/$B$29)*100)</f>
        <v>91.636858231171644</v>
      </c>
    </row>
    <row r="28" spans="1:23" x14ac:dyDescent="0.25">
      <c r="A28" s="6">
        <v>2018</v>
      </c>
      <c r="B28" s="3">
        <f>'Original SHCP'!D27</f>
        <v>126.85390247018739</v>
      </c>
      <c r="D28" s="3">
        <f>(($B28/$B$10)*100)</f>
        <v>245.09549364716108</v>
      </c>
      <c r="E28" s="3">
        <f>(($B28/$B$11)*100)</f>
        <v>231.13169512494954</v>
      </c>
      <c r="F28" s="3">
        <f>(($B28/$B$12)*100)</f>
        <v>219.07518609504831</v>
      </c>
      <c r="G28" s="3">
        <f>(($B28/$B$13)*100)</f>
        <v>210.56933152088072</v>
      </c>
      <c r="H28" s="3">
        <f>(($B28/$B$14)*100)</f>
        <v>195.04075065899124</v>
      </c>
      <c r="I28" s="3">
        <f>(($B28/$B$15)*100)</f>
        <v>184.21982302722631</v>
      </c>
      <c r="J28" s="3">
        <f>(($B28/$B$16)*100)</f>
        <v>173.15647097757932</v>
      </c>
      <c r="K28" s="3">
        <f>(($B28/$B$17)*100)</f>
        <v>163.68088426679682</v>
      </c>
      <c r="L28" s="3">
        <f>(($B28/$B$18)*100)</f>
        <v>154.16502923264872</v>
      </c>
      <c r="M28" s="3">
        <f>(($B28/$B$19)*100)</f>
        <v>148.31024088062495</v>
      </c>
      <c r="N28" s="3">
        <f>(($B28/$B$20)*100)</f>
        <v>141.86238097405419</v>
      </c>
      <c r="O28" s="3">
        <f>(($B28/$B$21)*100)</f>
        <v>134.03111300242051</v>
      </c>
      <c r="P28" s="3">
        <f t="shared" si="0"/>
        <v>128.79442571342122</v>
      </c>
      <c r="Q28" s="3">
        <f t="shared" si="2"/>
        <v>126.85390246823903</v>
      </c>
      <c r="R28" s="3">
        <f t="shared" si="3"/>
        <v>121.48040859967431</v>
      </c>
      <c r="S28" s="3">
        <f>(($B28/$B$25)*100)</f>
        <v>118.18609754883435</v>
      </c>
      <c r="T28" s="3">
        <f t="shared" si="1"/>
        <v>112.17461069265752</v>
      </c>
      <c r="U28" s="3">
        <f>(($B28/$B$27)*100)</f>
        <v>105.07098686089577</v>
      </c>
      <c r="V28" s="3">
        <f t="shared" si="4"/>
        <v>100</v>
      </c>
      <c r="W28" s="3">
        <f>(($B28/$B$29)*100)</f>
        <v>96.283751271812051</v>
      </c>
    </row>
    <row r="29" spans="1:23" x14ac:dyDescent="0.25">
      <c r="A29" s="6">
        <v>2019</v>
      </c>
      <c r="B29" s="3">
        <f>'Original SHCP'!D28</f>
        <v>131.75006249193058</v>
      </c>
      <c r="D29" s="3">
        <f>(($B29/$B$10)*100)</f>
        <v>254.55540567301824</v>
      </c>
      <c r="E29" s="3">
        <f>(($B29/$B$11)*100)</f>
        <v>240.05264862651381</v>
      </c>
      <c r="F29" s="3">
        <f>(($B29/$B$12)*100)</f>
        <v>227.53079642336763</v>
      </c>
      <c r="G29" s="3">
        <f>(($B29/$B$13)*100)</f>
        <v>218.69664272472815</v>
      </c>
      <c r="H29" s="3">
        <f>(($B29/$B$14)*100)</f>
        <v>202.56870768192763</v>
      </c>
      <c r="I29" s="3">
        <f>(($B29/$B$15)*100)</f>
        <v>191.33012641683223</v>
      </c>
      <c r="J29" s="3">
        <f>(($B29/$B$16)*100)</f>
        <v>179.83976391691797</v>
      </c>
      <c r="K29" s="3">
        <f>(($B29/$B$17)*100)</f>
        <v>169.99844948367303</v>
      </c>
      <c r="L29" s="3">
        <f>(($B29/$B$18)*100)</f>
        <v>160.11531249695079</v>
      </c>
      <c r="M29" s="3">
        <f>(($B29/$B$19)*100)</f>
        <v>154.03454780437505</v>
      </c>
      <c r="N29" s="3">
        <f>(($B29/$B$20)*100)</f>
        <v>147.33782086820881</v>
      </c>
      <c r="O29" s="3">
        <f>(($B29/$B$21)*100)</f>
        <v>139.20429068456883</v>
      </c>
      <c r="P29" s="3">
        <f t="shared" si="0"/>
        <v>133.76548380404344</v>
      </c>
      <c r="Q29" s="3">
        <f t="shared" si="2"/>
        <v>131.75006248990701</v>
      </c>
      <c r="R29" s="3">
        <f t="shared" si="3"/>
        <v>126.16916872788981</v>
      </c>
      <c r="S29" s="3">
        <f>(($B29/$B$25)*100)</f>
        <v>122.747707674155</v>
      </c>
      <c r="T29" s="3">
        <f t="shared" si="1"/>
        <v>116.50419641003087</v>
      </c>
      <c r="U29" s="3">
        <f>(($B29/$B$27)*100)</f>
        <v>109.12639513211018</v>
      </c>
      <c r="V29" s="3">
        <f t="shared" si="4"/>
        <v>103.85968419291937</v>
      </c>
      <c r="W29" s="3">
        <f>(($B29/$B$29)*100)</f>
        <v>100</v>
      </c>
    </row>
    <row r="30" spans="1:23" x14ac:dyDescent="0.25">
      <c r="A30" s="29"/>
      <c r="B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x14ac:dyDescent="0.25">
      <c r="A31" s="8" t="s">
        <v>37</v>
      </c>
      <c r="B31" s="9"/>
    </row>
    <row r="32" spans="1:23" x14ac:dyDescent="0.25">
      <c r="C32" s="11"/>
      <c r="D32" s="10"/>
      <c r="E32" s="10"/>
      <c r="F32" s="10"/>
    </row>
    <row r="33" spans="1:27" x14ac:dyDescent="0.25">
      <c r="A33" s="1"/>
      <c r="B33" s="1">
        <v>1994</v>
      </c>
      <c r="C33" s="1">
        <f>B33+1</f>
        <v>1995</v>
      </c>
      <c r="D33" s="1">
        <f t="shared" ref="D33:AA33" si="5">C33+1</f>
        <v>1996</v>
      </c>
      <c r="E33" s="1">
        <f t="shared" si="5"/>
        <v>1997</v>
      </c>
      <c r="F33" s="1">
        <f t="shared" si="5"/>
        <v>1998</v>
      </c>
      <c r="G33" s="1">
        <f t="shared" si="5"/>
        <v>1999</v>
      </c>
      <c r="H33" s="1">
        <f t="shared" si="5"/>
        <v>2000</v>
      </c>
      <c r="I33" s="1">
        <f t="shared" si="5"/>
        <v>2001</v>
      </c>
      <c r="J33" s="1">
        <f t="shared" si="5"/>
        <v>2002</v>
      </c>
      <c r="K33" s="1">
        <f t="shared" si="5"/>
        <v>2003</v>
      </c>
      <c r="L33" s="1">
        <f t="shared" si="5"/>
        <v>2004</v>
      </c>
      <c r="M33" s="1">
        <f t="shared" si="5"/>
        <v>2005</v>
      </c>
      <c r="N33" s="1">
        <f t="shared" si="5"/>
        <v>2006</v>
      </c>
      <c r="O33" s="1">
        <f t="shared" si="5"/>
        <v>2007</v>
      </c>
      <c r="P33" s="1">
        <f t="shared" si="5"/>
        <v>2008</v>
      </c>
      <c r="Q33" s="1">
        <f t="shared" si="5"/>
        <v>2009</v>
      </c>
      <c r="R33" s="1">
        <f t="shared" si="5"/>
        <v>2010</v>
      </c>
      <c r="S33" s="1">
        <f t="shared" si="5"/>
        <v>2011</v>
      </c>
      <c r="T33" s="1">
        <f t="shared" si="5"/>
        <v>2012</v>
      </c>
      <c r="U33" s="1">
        <f t="shared" si="5"/>
        <v>2013</v>
      </c>
      <c r="V33" s="1">
        <f t="shared" si="5"/>
        <v>2014</v>
      </c>
      <c r="W33" s="1">
        <f t="shared" si="5"/>
        <v>2015</v>
      </c>
      <c r="X33" s="1">
        <f t="shared" si="5"/>
        <v>2016</v>
      </c>
      <c r="Y33" s="1">
        <f t="shared" si="5"/>
        <v>2017</v>
      </c>
      <c r="Z33" s="1">
        <f t="shared" si="5"/>
        <v>2018</v>
      </c>
      <c r="AA33" s="1">
        <f t="shared" si="5"/>
        <v>2019</v>
      </c>
    </row>
    <row r="34" spans="1:27" x14ac:dyDescent="0.25">
      <c r="A34" s="2" t="s">
        <v>4</v>
      </c>
      <c r="B34" s="3">
        <f>$D$4</f>
        <v>32.264214771020896</v>
      </c>
      <c r="C34" s="3">
        <f>$D$5</f>
        <v>44.674534344816735</v>
      </c>
      <c r="D34" s="3">
        <f>$D$6</f>
        <v>56.533618385543491</v>
      </c>
      <c r="E34" s="3">
        <f>$D$7</f>
        <v>67.130771257236404</v>
      </c>
      <c r="F34" s="3">
        <f>$D$8</f>
        <v>77.488837994132439</v>
      </c>
      <c r="G34" s="3">
        <f>$D$9</f>
        <v>89.966725360491424</v>
      </c>
      <c r="H34" s="3">
        <f>$D$10</f>
        <v>100</v>
      </c>
      <c r="I34" s="3">
        <f>$D$11</f>
        <v>106.04149011872333</v>
      </c>
      <c r="J34" s="3">
        <f>$D$12</f>
        <v>111.87734129817126</v>
      </c>
      <c r="K34" s="3">
        <f>$D$13</f>
        <v>116.39657678395423</v>
      </c>
      <c r="L34" s="3">
        <f>$D$14</f>
        <v>125.66373581882146</v>
      </c>
      <c r="M34" s="3">
        <f>$D$15</f>
        <v>133.04512490544397</v>
      </c>
      <c r="N34" s="3">
        <f>$D$16</f>
        <v>141.5456738425309</v>
      </c>
      <c r="O34" s="3">
        <f>$D$17</f>
        <v>149.73983965510592</v>
      </c>
      <c r="P34" s="3">
        <f>$D$18</f>
        <v>158.98254932854468</v>
      </c>
      <c r="Q34" s="3">
        <f>$D$19</f>
        <v>165.25864444144398</v>
      </c>
      <c r="R34" s="3">
        <f>$D$20</f>
        <v>172.76989992998045</v>
      </c>
      <c r="S34" s="3">
        <f>$D$21</f>
        <v>182.86462609822155</v>
      </c>
      <c r="T34" s="3">
        <f>$D$22</f>
        <v>190.29976824658533</v>
      </c>
      <c r="U34" s="3">
        <f>$D$23</f>
        <v>193.21084245597152</v>
      </c>
      <c r="V34" s="3">
        <f>$D$24</f>
        <v>201.75721869264288</v>
      </c>
      <c r="W34" s="3">
        <f>$D$25</f>
        <v>207.3809853531105</v>
      </c>
      <c r="X34" s="3">
        <f>$D$26</f>
        <v>218.49462381348297</v>
      </c>
      <c r="Y34" s="3">
        <f>$D$27</f>
        <v>233.26657621636761</v>
      </c>
      <c r="Z34" s="3">
        <f>$D$28</f>
        <v>245.09549364716108</v>
      </c>
      <c r="AA34" s="3">
        <f>$D$29</f>
        <v>254.55540567301824</v>
      </c>
    </row>
    <row r="35" spans="1:27" x14ac:dyDescent="0.25">
      <c r="A35" s="2" t="s">
        <v>3</v>
      </c>
      <c r="B35" s="3">
        <f>$E$4</f>
        <v>30.426029222050825</v>
      </c>
      <c r="C35" s="3">
        <f>$E$5</f>
        <v>42.129297027794912</v>
      </c>
      <c r="D35" s="3">
        <f>$E$6</f>
        <v>53.312734781686721</v>
      </c>
      <c r="E35" s="3">
        <f>$E$7</f>
        <v>63.306137231829972</v>
      </c>
      <c r="F35" s="3">
        <f>$E$8</f>
        <v>73.074074975159704</v>
      </c>
      <c r="G35" s="3">
        <f>$E$9</f>
        <v>84.841061041074866</v>
      </c>
      <c r="H35" s="3">
        <f>$E$10</f>
        <v>94.302711031352629</v>
      </c>
      <c r="I35" s="3">
        <f>$E$11</f>
        <v>100</v>
      </c>
      <c r="J35" s="3">
        <f>$E$12</f>
        <v>105.50336587397457</v>
      </c>
      <c r="K35" s="3">
        <f>$E$13</f>
        <v>109.76512745495883</v>
      </c>
      <c r="L35" s="3">
        <f>$E$14</f>
        <v>118.50430966042558</v>
      </c>
      <c r="M35" s="3">
        <f>$E$15</f>
        <v>125.46515968088296</v>
      </c>
      <c r="N35" s="3">
        <f>$E$16</f>
        <v>133.48140778110277</v>
      </c>
      <c r="O35" s="3">
        <f>$E$17</f>
        <v>141.20872828876529</v>
      </c>
      <c r="P35" s="3">
        <f>$E$18</f>
        <v>149.92485408357513</v>
      </c>
      <c r="Q35" s="3">
        <f>$E$19</f>
        <v>155.84338192194539</v>
      </c>
      <c r="R35" s="3">
        <f>$E$20</f>
        <v>162.92669948012656</v>
      </c>
      <c r="S35" s="3">
        <f>$E$21</f>
        <v>172.44629992796931</v>
      </c>
      <c r="T35" s="3">
        <f>$E$22</f>
        <v>179.4578405429111</v>
      </c>
      <c r="U35" s="3">
        <f>$E$23</f>
        <v>182.20306244249679</v>
      </c>
      <c r="V35" s="3">
        <f>$E$24</f>
        <v>190.26252692861721</v>
      </c>
      <c r="W35" s="3">
        <f>$E$25</f>
        <v>195.56589135151552</v>
      </c>
      <c r="X35" s="3">
        <f>$E$26</f>
        <v>206.04635371386979</v>
      </c>
      <c r="Y35" s="3">
        <f>$E$27</f>
        <v>219.97670530205107</v>
      </c>
      <c r="Z35" s="3">
        <f>$E$28</f>
        <v>231.13169512494954</v>
      </c>
      <c r="AA35" s="3">
        <f>$E$29</f>
        <v>240.05264862651381</v>
      </c>
    </row>
    <row r="36" spans="1:27" x14ac:dyDescent="0.25">
      <c r="A36" s="2" t="s">
        <v>15</v>
      </c>
      <c r="B36" s="3">
        <f>$F$4</f>
        <v>28.838918047785501</v>
      </c>
      <c r="C36" s="3">
        <f>$F$5</f>
        <v>39.93170898274375</v>
      </c>
      <c r="D36" s="3">
        <f>$F$6</f>
        <v>50.531785730295674</v>
      </c>
      <c r="E36" s="3">
        <f>$F$7</f>
        <v>60.003902915713738</v>
      </c>
      <c r="F36" s="3">
        <f>$F$8</f>
        <v>69.262316296569921</v>
      </c>
      <c r="G36" s="3">
        <f>$F$9</f>
        <v>80.415501759838477</v>
      </c>
      <c r="H36" s="3">
        <f>$F$10</f>
        <v>89.383604257705557</v>
      </c>
      <c r="I36" s="3">
        <f>$F$11</f>
        <v>94.783705876693602</v>
      </c>
      <c r="J36" s="3">
        <f>$F$12</f>
        <v>100</v>
      </c>
      <c r="K36" s="3">
        <f>$F$13</f>
        <v>104.03945556208602</v>
      </c>
      <c r="L36" s="3">
        <f>$F$14</f>
        <v>112.32277631974399</v>
      </c>
      <c r="M36" s="3">
        <f>$F$15</f>
        <v>118.92052792965208</v>
      </c>
      <c r="N36" s="3">
        <f>$F$16</f>
        <v>126.51862495131047</v>
      </c>
      <c r="O36" s="3">
        <f>$F$17</f>
        <v>133.84286569344272</v>
      </c>
      <c r="P36" s="3">
        <f>$F$18</f>
        <v>142.10433273063791</v>
      </c>
      <c r="Q36" s="3">
        <f>$F$19</f>
        <v>147.71413274918902</v>
      </c>
      <c r="R36" s="3">
        <f>$F$20</f>
        <v>154.42796362984765</v>
      </c>
      <c r="S36" s="3">
        <f>$F$21</f>
        <v>163.45099371896731</v>
      </c>
      <c r="T36" s="3">
        <f>$F$22</f>
        <v>170.09679175285865</v>
      </c>
      <c r="U36" s="3">
        <f>$F$23</f>
        <v>172.69881480382455</v>
      </c>
      <c r="V36" s="3">
        <f>$F$24</f>
        <v>180.33787391758548</v>
      </c>
      <c r="W36" s="3">
        <f>$F$25</f>
        <v>185.36459925375465</v>
      </c>
      <c r="X36" s="3">
        <f>$F$26</f>
        <v>195.29836987380608</v>
      </c>
      <c r="Y36" s="3">
        <f>$F$27</f>
        <v>208.50207335073713</v>
      </c>
      <c r="Z36" s="3">
        <f>$F$28</f>
        <v>219.07518609504831</v>
      </c>
      <c r="AA36" s="3">
        <f>$F$29</f>
        <v>227.53079642336763</v>
      </c>
    </row>
    <row r="37" spans="1:27" x14ac:dyDescent="0.25">
      <c r="A37" s="2" t="s">
        <v>5</v>
      </c>
      <c r="B37" s="3">
        <f>$G$4</f>
        <v>27.719212765945073</v>
      </c>
      <c r="C37" s="3">
        <f>$G$5</f>
        <v>38.381312903847629</v>
      </c>
      <c r="D37" s="3">
        <f>$G$6</f>
        <v>48.569829068492758</v>
      </c>
      <c r="E37" s="3">
        <f>$G$7</f>
        <v>57.674180042115012</v>
      </c>
      <c r="F37" s="3">
        <f>$G$8</f>
        <v>66.573124515475115</v>
      </c>
      <c r="G37" s="3">
        <f>$G$9</f>
        <v>77.293274292318998</v>
      </c>
      <c r="H37" s="3">
        <f>$G$10</f>
        <v>85.913179547893222</v>
      </c>
      <c r="I37" s="3">
        <f>$G$11</f>
        <v>91.103615800960227</v>
      </c>
      <c r="J37" s="3">
        <f>$G$12</f>
        <v>96.117381102907189</v>
      </c>
      <c r="K37" s="3">
        <f>$G$13</f>
        <v>100</v>
      </c>
      <c r="L37" s="3">
        <f>$G$14</f>
        <v>107.96171098061431</v>
      </c>
      <c r="M37" s="3">
        <f>$G$15</f>
        <v>114.30329703973288</v>
      </c>
      <c r="N37" s="3">
        <f>$G$16</f>
        <v>121.60638891060891</v>
      </c>
      <c r="O37" s="3">
        <f>$G$17</f>
        <v>128.64625729761858</v>
      </c>
      <c r="P37" s="3">
        <f>$G$18</f>
        <v>136.58696305445051</v>
      </c>
      <c r="Q37" s="3">
        <f>$G$19</f>
        <v>141.97895591739226</v>
      </c>
      <c r="R37" s="3">
        <f>$G$20</f>
        <v>148.43211433155957</v>
      </c>
      <c r="S37" s="3">
        <f>$G$21</f>
        <v>157.1048145493487</v>
      </c>
      <c r="T37" s="3">
        <f>$G$22</f>
        <v>163.49258157291356</v>
      </c>
      <c r="U37" s="3">
        <f>$G$23</f>
        <v>165.99357798519591</v>
      </c>
      <c r="V37" s="3">
        <f>$G$24</f>
        <v>173.33604154624589</v>
      </c>
      <c r="W37" s="3">
        <f>$G$25</f>
        <v>178.16759829460801</v>
      </c>
      <c r="X37" s="3">
        <f>$G$26</f>
        <v>187.7156784593715</v>
      </c>
      <c r="Y37" s="3">
        <f>$G$27</f>
        <v>200.4067324499911</v>
      </c>
      <c r="Z37" s="3">
        <f>$G$28</f>
        <v>210.56933152088072</v>
      </c>
      <c r="AA37" s="3">
        <f>$G$29</f>
        <v>218.69664272472815</v>
      </c>
    </row>
    <row r="38" spans="1:27" x14ac:dyDescent="0.25">
      <c r="A38" s="2" t="s">
        <v>2</v>
      </c>
      <c r="B38" s="3">
        <f>$H$4</f>
        <v>25.675040265823828</v>
      </c>
      <c r="C38" s="3">
        <f>$H$5</f>
        <v>35.550856461268395</v>
      </c>
      <c r="D38" s="3">
        <f>$H$6</f>
        <v>44.988013460822238</v>
      </c>
      <c r="E38" s="3">
        <f>$H$7</f>
        <v>53.420957780551518</v>
      </c>
      <c r="F38" s="3">
        <f>$H$8</f>
        <v>61.663643444321693</v>
      </c>
      <c r="G38" s="3">
        <f>$H$9</f>
        <v>71.593228367970042</v>
      </c>
      <c r="H38" s="3">
        <f>$H$10</f>
        <v>79.57745275389334</v>
      </c>
      <c r="I38" s="3">
        <f>$H$11</f>
        <v>84.385116698751531</v>
      </c>
      <c r="J38" s="3">
        <f>$H$12</f>
        <v>89.029138413864246</v>
      </c>
      <c r="K38" s="3">
        <f>$H$13</f>
        <v>92.625430897400349</v>
      </c>
      <c r="L38" s="3">
        <f>$H$14</f>
        <v>100</v>
      </c>
      <c r="M38" s="3">
        <f>$H$15</f>
        <v>105.87392141298804</v>
      </c>
      <c r="N38" s="3">
        <f>$H$16</f>
        <v>112.63844172721997</v>
      </c>
      <c r="O38" s="3">
        <f>$H$17</f>
        <v>119.15915015529757</v>
      </c>
      <c r="P38" s="3">
        <f>$H$18</f>
        <v>126.51426307885781</v>
      </c>
      <c r="Q38" s="3">
        <f>$H$19</f>
        <v>131.50861970211466</v>
      </c>
      <c r="R38" s="3">
        <f>$H$20</f>
        <v>137.48588548972899</v>
      </c>
      <c r="S38" s="3">
        <f>$H$21</f>
        <v>145.51901143689597</v>
      </c>
      <c r="T38" s="3">
        <f>$H$22</f>
        <v>151.43570816719495</v>
      </c>
      <c r="U38" s="3">
        <f>$H$23</f>
        <v>153.75226687080001</v>
      </c>
      <c r="V38" s="3">
        <f>$H$24</f>
        <v>160.55325538270716</v>
      </c>
      <c r="W38" s="3">
        <f>$H$25</f>
        <v>165.02850563992999</v>
      </c>
      <c r="X38" s="3">
        <f>$H$26</f>
        <v>173.87245603497138</v>
      </c>
      <c r="Y38" s="3">
        <f>$H$27</f>
        <v>185.62759947920452</v>
      </c>
      <c r="Z38" s="3">
        <f>$H$28</f>
        <v>195.04075065899124</v>
      </c>
      <c r="AA38" s="3">
        <f>$H$29</f>
        <v>202.56870768192763</v>
      </c>
    </row>
    <row r="39" spans="1:27" x14ac:dyDescent="0.25">
      <c r="A39" s="2" t="s">
        <v>6</v>
      </c>
      <c r="B39" s="3">
        <f>$I$4</f>
        <v>24.250580240314168</v>
      </c>
      <c r="C39" s="3">
        <f>$I$5</f>
        <v>33.578482771591382</v>
      </c>
      <c r="D39" s="3">
        <f>$I$6</f>
        <v>42.492063069370118</v>
      </c>
      <c r="E39" s="3">
        <f>$I$7</f>
        <v>50.457144750660113</v>
      </c>
      <c r="F39" s="3">
        <f>$I$8</f>
        <v>58.242523391371371</v>
      </c>
      <c r="G39" s="3">
        <f>$I$9</f>
        <v>67.621211543400321</v>
      </c>
      <c r="H39" s="3">
        <f>$I$10</f>
        <v>75.162468426461075</v>
      </c>
      <c r="I39" s="3">
        <f>$I$11</f>
        <v>79.703401529434245</v>
      </c>
      <c r="J39" s="3">
        <f>$I$12</f>
        <v>84.089771329602073</v>
      </c>
      <c r="K39" s="3">
        <f>$I$13</f>
        <v>87.486540274721108</v>
      </c>
      <c r="L39" s="3">
        <f>$I$14</f>
        <v>94.451965758333131</v>
      </c>
      <c r="M39" s="3">
        <f>$I$15</f>
        <v>100</v>
      </c>
      <c r="N39" s="3">
        <f>$I$16</f>
        <v>106.38922241091385</v>
      </c>
      <c r="O39" s="3">
        <f>$I$17</f>
        <v>112.54815970260242</v>
      </c>
      <c r="P39" s="3">
        <f>$I$18</f>
        <v>119.49520844265029</v>
      </c>
      <c r="Q39" s="3">
        <f>$I$19</f>
        <v>124.2124764502979</v>
      </c>
      <c r="R39" s="3">
        <f>$I$20</f>
        <v>129.85812148529993</v>
      </c>
      <c r="S39" s="3">
        <f>$I$21</f>
        <v>137.44556685424186</v>
      </c>
      <c r="T39" s="3">
        <f>$I$22</f>
        <v>143.03400322396828</v>
      </c>
      <c r="U39" s="3">
        <f>$I$23</f>
        <v>145.22203845746901</v>
      </c>
      <c r="V39" s="3">
        <f>$I$24</f>
        <v>151.64570579796373</v>
      </c>
      <c r="W39" s="3">
        <f>$I$25</f>
        <v>155.87266763851554</v>
      </c>
      <c r="X39" s="3">
        <f>$I$26</f>
        <v>164.22595263732401</v>
      </c>
      <c r="Y39" s="3">
        <f>$I$27</f>
        <v>175.32891669811406</v>
      </c>
      <c r="Z39" s="3">
        <f>$I$28</f>
        <v>184.21982302722631</v>
      </c>
      <c r="AA39" s="3">
        <f>$I$29</f>
        <v>191.33012641683223</v>
      </c>
    </row>
    <row r="40" spans="1:27" x14ac:dyDescent="0.25">
      <c r="A40" s="2" t="s">
        <v>0</v>
      </c>
      <c r="B40" s="3">
        <f>$J$4</f>
        <v>22.79420761874696</v>
      </c>
      <c r="C40" s="3">
        <f>$J$5</f>
        <v>31.561921415215426</v>
      </c>
      <c r="D40" s="3">
        <f>$J$6</f>
        <v>39.940195168689485</v>
      </c>
      <c r="E40" s="3">
        <f>$J$7</f>
        <v>47.426932547524672</v>
      </c>
      <c r="F40" s="3">
        <f>$J$8</f>
        <v>54.744758981711108</v>
      </c>
      <c r="G40" s="3">
        <f>$J$9</f>
        <v>63.560208460047406</v>
      </c>
      <c r="H40" s="3">
        <f>$J$10</f>
        <v>70.648573909259625</v>
      </c>
      <c r="I40" s="3">
        <f>$J$11</f>
        <v>74.916800521006493</v>
      </c>
      <c r="J40" s="3">
        <f>$J$12</f>
        <v>79.039746154753175</v>
      </c>
      <c r="K40" s="3">
        <f>$J$13</f>
        <v>82.232521577060027</v>
      </c>
      <c r="L40" s="3">
        <f>$J$14</f>
        <v>88.779637277096839</v>
      </c>
      <c r="M40" s="3">
        <f>$J$15</f>
        <v>93.994483401489347</v>
      </c>
      <c r="N40" s="3">
        <f>$J$16</f>
        <v>100</v>
      </c>
      <c r="O40" s="3">
        <f>$J$17</f>
        <v>105.78906129034435</v>
      </c>
      <c r="P40" s="3">
        <f>$J$18</f>
        <v>112.31890386520203</v>
      </c>
      <c r="Q40" s="3">
        <f>$J$19</f>
        <v>116.75287555965413</v>
      </c>
      <c r="R40" s="3">
        <f>$J$20</f>
        <v>122.05947044498613</v>
      </c>
      <c r="S40" s="3">
        <f>$J$21</f>
        <v>129.19125052289334</v>
      </c>
      <c r="T40" s="3">
        <f>$J$22</f>
        <v>134.4440724188386</v>
      </c>
      <c r="U40" s="3">
        <f>$J$23</f>
        <v>136.50070483321019</v>
      </c>
      <c r="V40" s="3">
        <f>$J$24</f>
        <v>142.53859776533838</v>
      </c>
      <c r="W40" s="3">
        <f>$J$25</f>
        <v>146.51170871094314</v>
      </c>
      <c r="X40" s="3">
        <f>$J$26</f>
        <v>154.36333579262728</v>
      </c>
      <c r="Y40" s="3">
        <f>$J$27</f>
        <v>164.79950950381991</v>
      </c>
      <c r="Z40" s="3">
        <f>$J$28</f>
        <v>173.15647097757932</v>
      </c>
      <c r="AA40" s="3">
        <f>$J$29</f>
        <v>179.83976391691797</v>
      </c>
    </row>
    <row r="41" spans="1:27" x14ac:dyDescent="0.25">
      <c r="A41" s="2" t="s">
        <v>7</v>
      </c>
      <c r="B41" s="3">
        <f>$K$4</f>
        <v>21.546847415714279</v>
      </c>
      <c r="C41" s="3">
        <f>$K$5</f>
        <v>29.834768387434558</v>
      </c>
      <c r="D41" s="3">
        <f>$K$6</f>
        <v>37.75456052027085</v>
      </c>
      <c r="E41" s="3">
        <f>$K$7</f>
        <v>44.831603541086963</v>
      </c>
      <c r="F41" s="3">
        <f>$K$8</f>
        <v>51.74897887737265</v>
      </c>
      <c r="G41" s="3">
        <f>$K$9</f>
        <v>60.082023306363077</v>
      </c>
      <c r="H41" s="3">
        <f>$K$10</f>
        <v>66.782494378469266</v>
      </c>
      <c r="I41" s="3">
        <f>$K$11</f>
        <v>70.817152177381431</v>
      </c>
      <c r="J41" s="3">
        <f>$K$12</f>
        <v>74.714479163232113</v>
      </c>
      <c r="K41" s="3">
        <f>$K$13</f>
        <v>77.732537347474889</v>
      </c>
      <c r="L41" s="3">
        <f>$K$14</f>
        <v>83.921377308978919</v>
      </c>
      <c r="M41" s="3">
        <f>$K$15</f>
        <v>88.85085306080552</v>
      </c>
      <c r="N41" s="3">
        <f>$K$16</f>
        <v>94.527731676854629</v>
      </c>
      <c r="O41" s="3">
        <f>$K$17</f>
        <v>100</v>
      </c>
      <c r="P41" s="3">
        <f>$K$18</f>
        <v>106.17251206808247</v>
      </c>
      <c r="Q41" s="3">
        <f>$K$19</f>
        <v>110.36384493404184</v>
      </c>
      <c r="R41" s="3">
        <f>$K$20</f>
        <v>115.38004870842617</v>
      </c>
      <c r="S41" s="3">
        <f>$K$21</f>
        <v>122.12155864425365</v>
      </c>
      <c r="T41" s="3">
        <f>$K$22</f>
        <v>127.08693203151589</v>
      </c>
      <c r="U41" s="3">
        <f>$K$23</f>
        <v>129.0310200017523</v>
      </c>
      <c r="V41" s="3">
        <f>$K$24</f>
        <v>134.73850323157021</v>
      </c>
      <c r="W41" s="3">
        <f>$K$25</f>
        <v>138.49419488545522</v>
      </c>
      <c r="X41" s="3">
        <f>$K$26</f>
        <v>145.91615986549681</v>
      </c>
      <c r="Y41" s="3">
        <f>$K$27</f>
        <v>155.78123814854342</v>
      </c>
      <c r="Z41" s="3">
        <f>$K$28</f>
        <v>163.68088426679682</v>
      </c>
      <c r="AA41" s="3">
        <f>$K$29</f>
        <v>169.99844948367303</v>
      </c>
    </row>
    <row r="42" spans="1:27" x14ac:dyDescent="0.25">
      <c r="A42" s="2" t="s">
        <v>8</v>
      </c>
      <c r="B42" s="3">
        <f>$L$4</f>
        <v>20.294186316226085</v>
      </c>
      <c r="C42" s="3">
        <f>$L$5</f>
        <v>28.100275491553965</v>
      </c>
      <c r="D42" s="3">
        <f>$L$6</f>
        <v>35.559637598158147</v>
      </c>
      <c r="E42" s="3">
        <f>$L$7</f>
        <v>42.225245186191856</v>
      </c>
      <c r="F42" s="3">
        <f>$L$8</f>
        <v>48.740467630820433</v>
      </c>
      <c r="G42" s="3">
        <f>$L$9</f>
        <v>56.589056937671259</v>
      </c>
      <c r="H42" s="3">
        <f>$L$10</f>
        <v>62.899985201108741</v>
      </c>
      <c r="I42" s="3">
        <f>$L$11</f>
        <v>66.700081591712163</v>
      </c>
      <c r="J42" s="3">
        <f>$L$12</f>
        <v>70.370831119943645</v>
      </c>
      <c r="K42" s="3">
        <f>$L$13</f>
        <v>73.213429571704381</v>
      </c>
      <c r="L42" s="3">
        <f>$L$14</f>
        <v>79.04247123319908</v>
      </c>
      <c r="M42" s="3">
        <f>$L$15</f>
        <v>83.685363876320878</v>
      </c>
      <c r="N42" s="3">
        <f>$L$16</f>
        <v>89.032207899761573</v>
      </c>
      <c r="O42" s="3">
        <f>$L$17</f>
        <v>94.186336983225587</v>
      </c>
      <c r="P42" s="3">
        <f>$L$18</f>
        <v>100</v>
      </c>
      <c r="Q42" s="3">
        <f>$L$19</f>
        <v>103.94766289722116</v>
      </c>
      <c r="R42" s="3">
        <f>$L$20</f>
        <v>108.67224148792809</v>
      </c>
      <c r="S42" s="3">
        <f>$L$21</f>
        <v>115.02182275384418</v>
      </c>
      <c r="T42" s="3">
        <f>$L$22</f>
        <v>119.69852606484639</v>
      </c>
      <c r="U42" s="3">
        <f>$L$23</f>
        <v>121.52959131174359</v>
      </c>
      <c r="V42" s="3">
        <f>$L$24</f>
        <v>126.90526069984098</v>
      </c>
      <c r="W42" s="3">
        <f>$L$25</f>
        <v>130.44260909701998</v>
      </c>
      <c r="X42" s="3">
        <f>$L$26</f>
        <v>137.43308604389898</v>
      </c>
      <c r="Y42" s="3">
        <f>$L$27</f>
        <v>146.72464191922828</v>
      </c>
      <c r="Z42" s="3">
        <f>$L$28</f>
        <v>154.16502923264872</v>
      </c>
      <c r="AA42" s="3">
        <f>$L$29</f>
        <v>160.11531249695079</v>
      </c>
    </row>
    <row r="43" spans="1:27" x14ac:dyDescent="0.25">
      <c r="A43" s="2" t="s">
        <v>9</v>
      </c>
      <c r="B43" s="3">
        <f>$M$4</f>
        <v>19.523465704363236</v>
      </c>
      <c r="C43" s="3">
        <f>$M$5</f>
        <v>27.033099839231856</v>
      </c>
      <c r="D43" s="3">
        <f>$M$6</f>
        <v>34.209174701039636</v>
      </c>
      <c r="E43" s="3">
        <f>$M$7</f>
        <v>40.621639784188609</v>
      </c>
      <c r="F43" s="3">
        <f>$M$8</f>
        <v>46.889430962014835</v>
      </c>
      <c r="G43" s="3">
        <f>$M$9</f>
        <v>54.439951183533573</v>
      </c>
      <c r="H43" s="3">
        <f>$M$10</f>
        <v>60.511206743822079</v>
      </c>
      <c r="I43" s="3">
        <f>$M$11</f>
        <v>64.166985319970323</v>
      </c>
      <c r="J43" s="3">
        <f>$M$12</f>
        <v>67.698329292427857</v>
      </c>
      <c r="K43" s="3">
        <f>$M$13</f>
        <v>70.432973220470146</v>
      </c>
      <c r="L43" s="3">
        <f>$M$14</f>
        <v>76.040642983337463</v>
      </c>
      <c r="M43" s="3">
        <f>$M$15</f>
        <v>80.507210594109495</v>
      </c>
      <c r="N43" s="3">
        <f>$M$16</f>
        <v>85.650995335789958</v>
      </c>
      <c r="O43" s="3">
        <f>$M$17</f>
        <v>90.609383951568816</v>
      </c>
      <c r="P43" s="3">
        <f>$M$18</f>
        <v>96.202259110794586</v>
      </c>
      <c r="Q43" s="3">
        <f>$M$19</f>
        <v>100</v>
      </c>
      <c r="R43" s="3">
        <f>$M$20</f>
        <v>104.545151337725</v>
      </c>
      <c r="S43" s="3">
        <f>$M$21</f>
        <v>110.65359195961206</v>
      </c>
      <c r="T43" s="3">
        <f>$M$22</f>
        <v>115.15268619670553</v>
      </c>
      <c r="U43" s="3">
        <f>$M$23</f>
        <v>116.91421233001329</v>
      </c>
      <c r="V43" s="3">
        <f>$M$24</f>
        <v>122.0857277236904</v>
      </c>
      <c r="W43" s="3">
        <f>$M$25</f>
        <v>125.48873679439609</v>
      </c>
      <c r="X43" s="3">
        <f>$M$26</f>
        <v>132.21373353991297</v>
      </c>
      <c r="Y43" s="3">
        <f>$M$27</f>
        <v>141.1524201985215</v>
      </c>
      <c r="Z43" s="3">
        <f>$M$28</f>
        <v>148.31024088062495</v>
      </c>
      <c r="AA43" s="3">
        <f>$M$29</f>
        <v>154.03454780437505</v>
      </c>
    </row>
    <row r="44" spans="1:27" x14ac:dyDescent="0.25">
      <c r="A44" s="2" t="s">
        <v>27</v>
      </c>
      <c r="B44" s="3">
        <f>$N$4</f>
        <v>18.67467353057264</v>
      </c>
      <c r="C44" s="3">
        <f>$N$5</f>
        <v>25.857822666403269</v>
      </c>
      <c r="D44" s="3">
        <f>$N$6</f>
        <v>32.721914180916485</v>
      </c>
      <c r="E44" s="3">
        <f>$N$7</f>
        <v>38.85559422355567</v>
      </c>
      <c r="F44" s="3">
        <f>$N$8</f>
        <v>44.850890129320462</v>
      </c>
      <c r="G44" s="3">
        <f>$N$9</f>
        <v>52.073147809284379</v>
      </c>
      <c r="H44" s="3">
        <f>$N$10</f>
        <v>57.88045257914002</v>
      </c>
      <c r="I44" s="3">
        <f>$N$11</f>
        <v>61.377294402381096</v>
      </c>
      <c r="J44" s="3">
        <f>$N$12</f>
        <v>64.755111476890647</v>
      </c>
      <c r="K44" s="3">
        <f>$N$13</f>
        <v>67.37086542917892</v>
      </c>
      <c r="L44" s="3">
        <f>$N$14</f>
        <v>72.734739019788748</v>
      </c>
      <c r="M44" s="3">
        <f>$N$15</f>
        <v>77.007120429753087</v>
      </c>
      <c r="N44" s="3">
        <f>$N$16</f>
        <v>81.927276626250276</v>
      </c>
      <c r="O44" s="3">
        <f>$N$17</f>
        <v>86.670096883653883</v>
      </c>
      <c r="P44" s="3">
        <f>$N$18</f>
        <v>92.019819073216183</v>
      </c>
      <c r="Q44" s="3">
        <f>$N$19</f>
        <v>95.652451328859584</v>
      </c>
      <c r="R44" s="3">
        <f>$N$20</f>
        <v>100</v>
      </c>
      <c r="S44" s="3">
        <f>$N$21</f>
        <v>105.84287319280283</v>
      </c>
      <c r="T44" s="3">
        <f>$N$22</f>
        <v>110.14636711817816</v>
      </c>
      <c r="U44" s="3">
        <f>$N$23</f>
        <v>111.83131004548552</v>
      </c>
      <c r="V44" s="3">
        <f>$N$24</f>
        <v>116.77799129038699</v>
      </c>
      <c r="W44" s="3">
        <f>$N$25</f>
        <v>120.03305288546042</v>
      </c>
      <c r="X44" s="3">
        <f>$N$26</f>
        <v>126.46567712433337</v>
      </c>
      <c r="Y44" s="3">
        <f>$N$27</f>
        <v>135.01575002989816</v>
      </c>
      <c r="Z44" s="3">
        <f>$N$28</f>
        <v>141.86238097405419</v>
      </c>
      <c r="AA44" s="3">
        <f>$N$29</f>
        <v>147.33782086820881</v>
      </c>
    </row>
    <row r="45" spans="1:27" x14ac:dyDescent="0.25">
      <c r="A45" s="2" t="s">
        <v>28</v>
      </c>
      <c r="B45" s="3">
        <f>$O$4</f>
        <v>17.643770399689501</v>
      </c>
      <c r="C45" s="3">
        <f>$O$5</f>
        <v>24.430386181316898</v>
      </c>
      <c r="D45" s="3">
        <f>$O$6</f>
        <v>30.915557367108143</v>
      </c>
      <c r="E45" s="3">
        <f>$O$7</f>
        <v>36.710638186074682</v>
      </c>
      <c r="F45" s="3">
        <f>$O$8</f>
        <v>42.374974125674299</v>
      </c>
      <c r="G45" s="3">
        <f>$O$9</f>
        <v>49.198539531734184</v>
      </c>
      <c r="H45" s="3">
        <f>$O$10</f>
        <v>54.685262061721708</v>
      </c>
      <c r="I45" s="3">
        <f>$O$11</f>
        <v>57.989066765578578</v>
      </c>
      <c r="J45" s="3">
        <f>$O$12</f>
        <v>61.180417276591761</v>
      </c>
      <c r="K45" s="3">
        <f>$O$13</f>
        <v>63.651773045178494</v>
      </c>
      <c r="L45" s="3">
        <f>$O$14</f>
        <v>68.719543249072174</v>
      </c>
      <c r="M45" s="3">
        <f>$O$15</f>
        <v>72.756075214886991</v>
      </c>
      <c r="N45" s="3">
        <f>$O$16</f>
        <v>77.404622677817883</v>
      </c>
      <c r="O45" s="3">
        <f>$O$17</f>
        <v>81.885623726196556</v>
      </c>
      <c r="P45" s="3">
        <f>$O$18</f>
        <v>86.940023732720633</v>
      </c>
      <c r="Q45" s="3">
        <f>$O$19</f>
        <v>90.372122792452529</v>
      </c>
      <c r="R45" s="3">
        <f>$O$20</f>
        <v>94.47967254048416</v>
      </c>
      <c r="S45" s="3">
        <f>$O$21</f>
        <v>100</v>
      </c>
      <c r="T45" s="3">
        <f>$O$22</f>
        <v>104.06592696849427</v>
      </c>
      <c r="U45" s="3">
        <f>$O$23</f>
        <v>105.65785552870828</v>
      </c>
      <c r="V45" s="3">
        <f>$O$24</f>
        <v>110.33146377051276</v>
      </c>
      <c r="W45" s="3">
        <f>$O$25</f>
        <v>113.4068353065292</v>
      </c>
      <c r="X45" s="3">
        <f>$O$26</f>
        <v>119.48435762317615</v>
      </c>
      <c r="Y45" s="3">
        <f>$O$27</f>
        <v>127.56243850632643</v>
      </c>
      <c r="Z45" s="3">
        <f>$O$28</f>
        <v>134.03111300242051</v>
      </c>
      <c r="AA45" s="3">
        <f>$O$29</f>
        <v>139.20429068456883</v>
      </c>
    </row>
    <row r="46" spans="1:27" x14ac:dyDescent="0.25">
      <c r="A46" s="2" t="s">
        <v>29</v>
      </c>
      <c r="B46" s="3">
        <f>$P$4</f>
        <v>16.954416218318137</v>
      </c>
      <c r="C46" s="3">
        <f>$P$5</f>
        <v>23.475874277959537</v>
      </c>
      <c r="D46" s="3">
        <f>$P$6</f>
        <v>29.707665388372284</v>
      </c>
      <c r="E46" s="3">
        <f>$P$7</f>
        <v>35.276328434751505</v>
      </c>
      <c r="F46" s="3">
        <f>$P$8</f>
        <v>40.719354893656252</v>
      </c>
      <c r="G46" s="3">
        <f>$P$9</f>
        <v>47.276318930622644</v>
      </c>
      <c r="H46" s="3">
        <f>$P$10</f>
        <v>52.548671457351794</v>
      </c>
      <c r="I46" s="3">
        <f>$P$11</f>
        <v>55.723394250968084</v>
      </c>
      <c r="J46" s="3">
        <f>$P$12</f>
        <v>58.790056513996177</v>
      </c>
      <c r="K46" s="3">
        <f>$P$13</f>
        <v>61.164854721804318</v>
      </c>
      <c r="L46" s="3">
        <f>$P$14</f>
        <v>66.034623676467007</v>
      </c>
      <c r="M46" s="3">
        <f>$P$15</f>
        <v>69.913445576585076</v>
      </c>
      <c r="N46" s="3">
        <f>$P$16</f>
        <v>74.380371109606287</v>
      </c>
      <c r="O46" s="3">
        <f>$P$17</f>
        <v>78.686296381126994</v>
      </c>
      <c r="P46" s="3">
        <f>$P$18</f>
        <v>83.543217521179187</v>
      </c>
      <c r="Q46" s="3">
        <f>$P$19</f>
        <v>86.841222122407572</v>
      </c>
      <c r="R46" s="3">
        <f>$P$20</f>
        <v>90.788287091400903</v>
      </c>
      <c r="S46" s="3">
        <f>$P$21</f>
        <v>96.092931580069234</v>
      </c>
      <c r="T46" s="3">
        <f>$P$22</f>
        <v>100</v>
      </c>
      <c r="U46" s="3">
        <f>$P$23</f>
        <v>101.52973082217005</v>
      </c>
      <c r="V46" s="3">
        <f>$P$24</f>
        <v>106.02073799228768</v>
      </c>
      <c r="W46" s="3">
        <f>$P$25</f>
        <v>108.97595265822488</v>
      </c>
      <c r="X46" s="3">
        <f>$P$26</f>
        <v>114.8160220197239</v>
      </c>
      <c r="Y46" s="3">
        <f>$P$27</f>
        <v>122.57848675575214</v>
      </c>
      <c r="Z46" s="3">
        <f>$P$28</f>
        <v>128.79442571342122</v>
      </c>
      <c r="AA46" s="3">
        <f>$P$29</f>
        <v>133.76548380404344</v>
      </c>
    </row>
    <row r="47" spans="1:27" x14ac:dyDescent="0.25">
      <c r="A47" s="2" t="s">
        <v>21</v>
      </c>
      <c r="B47" s="3">
        <f>$Q$4</f>
        <v>16.698966973539903</v>
      </c>
      <c r="C47" s="3">
        <f>$Q$5</f>
        <v>23.122167357143571</v>
      </c>
      <c r="D47" s="3">
        <f>$Q$6</f>
        <v>29.260065153137699</v>
      </c>
      <c r="E47" s="3">
        <f>$Q$7</f>
        <v>34.744826120477185</v>
      </c>
      <c r="F47" s="3">
        <f>$Q$8</f>
        <v>40.105843444987016</v>
      </c>
      <c r="G47" s="3">
        <f>$Q$9</f>
        <v>46.564014843521456</v>
      </c>
      <c r="H47" s="3">
        <f>$Q$10</f>
        <v>51.756929750351766</v>
      </c>
      <c r="I47" s="3">
        <f>$Q$11</f>
        <v>54.883819546973847</v>
      </c>
      <c r="J47" s="3">
        <f>$Q$12</f>
        <v>57.904276942255791</v>
      </c>
      <c r="K47" s="3">
        <f>$Q$13</f>
        <v>60.243294477885442</v>
      </c>
      <c r="L47" s="3">
        <f>$Q$14</f>
        <v>65.039691469415061</v>
      </c>
      <c r="M47" s="3">
        <f>$Q$15</f>
        <v>68.860071833578388</v>
      </c>
      <c r="N47" s="3">
        <f>$Q$16</f>
        <v>73.25969497534075</v>
      </c>
      <c r="O47" s="3">
        <f>$Q$17</f>
        <v>77.500743618582547</v>
      </c>
      <c r="P47" s="3">
        <f>$Q$18</f>
        <v>82.284486371293212</v>
      </c>
      <c r="Q47" s="3">
        <f>$Q$19</f>
        <v>85.532800509941765</v>
      </c>
      <c r="R47" s="3">
        <f>$Q$20</f>
        <v>89.420395736513029</v>
      </c>
      <c r="S47" s="3">
        <f>$Q$21</f>
        <v>94.645116067899963</v>
      </c>
      <c r="T47" s="3">
        <f>$Q$22</f>
        <v>98.49331736646738</v>
      </c>
      <c r="U47" s="3">
        <f>$Q$23</f>
        <v>100</v>
      </c>
      <c r="V47" s="3">
        <f>$Q$24</f>
        <v>104.42334194501477</v>
      </c>
      <c r="W47" s="3">
        <f>$Q$25</f>
        <v>107.33403090479669</v>
      </c>
      <c r="X47" s="3">
        <f>$Q$26</f>
        <v>113.08610895543974</v>
      </c>
      <c r="Y47" s="3">
        <f>$Q$27</f>
        <v>120.73161798335614</v>
      </c>
      <c r="Z47" s="3">
        <f>$Q$28</f>
        <v>126.85390246823903</v>
      </c>
      <c r="AA47" s="3">
        <f>$Q$29</f>
        <v>131.75006248990701</v>
      </c>
    </row>
    <row r="48" spans="1:27" x14ac:dyDescent="0.25">
      <c r="A48" s="2" t="s">
        <v>16</v>
      </c>
      <c r="B48" s="3">
        <f>$R$4</f>
        <v>15.991603661117187</v>
      </c>
      <c r="C48" s="3">
        <f>$R$5</f>
        <v>22.14271917223143</v>
      </c>
      <c r="D48" s="3">
        <f>$R$6</f>
        <v>28.020617429142327</v>
      </c>
      <c r="E48" s="3">
        <f>$R$7</f>
        <v>33.273045540691889</v>
      </c>
      <c r="F48" s="3">
        <f>$R$8</f>
        <v>38.406971753600047</v>
      </c>
      <c r="G48" s="3">
        <f>$R$9</f>
        <v>44.591576917774034</v>
      </c>
      <c r="H48" s="3">
        <f>$R$10</f>
        <v>49.564521481801386</v>
      </c>
      <c r="I48" s="3">
        <f>$R$11</f>
        <v>52.558957149516914</v>
      </c>
      <c r="J48" s="3">
        <f>$R$12</f>
        <v>55.45146886100035</v>
      </c>
      <c r="K48" s="3">
        <f>$R$13</f>
        <v>57.691406304164438</v>
      </c>
      <c r="L48" s="3">
        <f>$R$14</f>
        <v>62.284629334753916</v>
      </c>
      <c r="M48" s="3">
        <f>$R$15</f>
        <v>65.943179514248257</v>
      </c>
      <c r="N48" s="3">
        <f>$R$16</f>
        <v>70.156435918241755</v>
      </c>
      <c r="O48" s="3">
        <f>$R$17</f>
        <v>74.217834992669935</v>
      </c>
      <c r="P48" s="3">
        <f>$R$18</f>
        <v>78.798939814262013</v>
      </c>
      <c r="Q48" s="3">
        <f>$R$19</f>
        <v>81.909656324713282</v>
      </c>
      <c r="R48" s="3">
        <f>$R$20</f>
        <v>85.63257416488193</v>
      </c>
      <c r="S48" s="3">
        <f>$R$21</f>
        <v>90.635976885068814</v>
      </c>
      <c r="T48" s="3">
        <f>$R$22</f>
        <v>94.321169512397034</v>
      </c>
      <c r="U48" s="3">
        <f>$R$23</f>
        <v>95.764029514259434</v>
      </c>
      <c r="V48" s="3">
        <f>$R$24</f>
        <v>100</v>
      </c>
      <c r="W48" s="3">
        <f>$R$25</f>
        <v>102.78739303451385</v>
      </c>
      <c r="X48" s="3">
        <f>$R$26</f>
        <v>108.29581475661489</v>
      </c>
      <c r="Y48" s="3">
        <f>$R$27</f>
        <v>115.61746227862413</v>
      </c>
      <c r="Z48" s="3">
        <f>$R$28</f>
        <v>121.48040859967431</v>
      </c>
      <c r="AA48" s="3">
        <f>$R$29</f>
        <v>126.16916872788981</v>
      </c>
    </row>
    <row r="49" spans="1:27" x14ac:dyDescent="0.25">
      <c r="A49" s="2" t="s">
        <v>17</v>
      </c>
      <c r="B49" s="3">
        <f>$S$4</f>
        <v>15.557942651340076</v>
      </c>
      <c r="C49" s="3">
        <f>$S$5</f>
        <v>21.542251942119371</v>
      </c>
      <c r="D49" s="3">
        <f>$S$6</f>
        <v>27.260753096183294</v>
      </c>
      <c r="E49" s="3">
        <f>$S$7</f>
        <v>32.370745631732774</v>
      </c>
      <c r="F49" s="3">
        <f>$S$8</f>
        <v>37.365449808327952</v>
      </c>
      <c r="G49" s="3">
        <f>$S$9</f>
        <v>43.382340578285813</v>
      </c>
      <c r="H49" s="3">
        <f>$S$10</f>
        <v>48.220428613418242</v>
      </c>
      <c r="I49" s="3">
        <f>$S$11</f>
        <v>51.133661043303938</v>
      </c>
      <c r="J49" s="3">
        <f>$S$12</f>
        <v>53.94773349527496</v>
      </c>
      <c r="K49" s="3">
        <f>$S$13</f>
        <v>56.126928216569205</v>
      </c>
      <c r="L49" s="3">
        <f>$S$14</f>
        <v>60.595592023469301</v>
      </c>
      <c r="M49" s="3">
        <f>$S$15</f>
        <v>64.154929478662737</v>
      </c>
      <c r="N49" s="3">
        <f>$S$16</f>
        <v>68.253930610619435</v>
      </c>
      <c r="O49" s="3">
        <f>$S$17</f>
        <v>72.205192486737289</v>
      </c>
      <c r="P49" s="3">
        <f>$S$18</f>
        <v>76.662066706763326</v>
      </c>
      <c r="Q49" s="3">
        <f>$S$19</f>
        <v>79.688426670389163</v>
      </c>
      <c r="R49" s="3">
        <f>$S$20</f>
        <v>83.310386261210368</v>
      </c>
      <c r="S49" s="3">
        <f>$S$21</f>
        <v>88.178106486887117</v>
      </c>
      <c r="T49" s="3">
        <f>$S$22</f>
        <v>91.763363898845043</v>
      </c>
      <c r="U49" s="3">
        <f>$S$23</f>
        <v>93.167096359865724</v>
      </c>
      <c r="V49" s="3">
        <f>$S$24</f>
        <v>97.288195612104005</v>
      </c>
      <c r="W49" s="3">
        <f>$S$25</f>
        <v>100</v>
      </c>
      <c r="X49" s="3">
        <f>$S$26</f>
        <v>105.35904410013728</v>
      </c>
      <c r="Y49" s="3">
        <f>$S$27</f>
        <v>112.48214286337841</v>
      </c>
      <c r="Z49" s="3">
        <f>$S$28</f>
        <v>118.18609754883435</v>
      </c>
      <c r="AA49" s="3">
        <f>$S$29</f>
        <v>122.747707674155</v>
      </c>
    </row>
    <row r="50" spans="1:27" x14ac:dyDescent="0.25">
      <c r="A50" s="2" t="s">
        <v>18</v>
      </c>
      <c r="B50" s="3">
        <f>$T$4</f>
        <v>14.766594348135134</v>
      </c>
      <c r="C50" s="3">
        <f>$T$5</f>
        <v>20.446514227715266</v>
      </c>
      <c r="D50" s="3">
        <f>$T$6</f>
        <v>25.874146191259694</v>
      </c>
      <c r="E50" s="3">
        <f>$T$7</f>
        <v>30.724221074904946</v>
      </c>
      <c r="F50" s="3">
        <f>$T$8</f>
        <v>35.464871694179749</v>
      </c>
      <c r="G50" s="3">
        <f>$T$9</f>
        <v>41.175715809507132</v>
      </c>
      <c r="H50" s="3">
        <f>$T$10</f>
        <v>45.767716502427355</v>
      </c>
      <c r="I50" s="3">
        <f>$T$11</f>
        <v>48.532768572486809</v>
      </c>
      <c r="J50" s="3">
        <f>$T$12</f>
        <v>51.203704395800109</v>
      </c>
      <c r="K50" s="3">
        <f>$T$13</f>
        <v>53.272055281010346</v>
      </c>
      <c r="L50" s="3">
        <f>$T$14</f>
        <v>57.513422355917463</v>
      </c>
      <c r="M50" s="3">
        <f>$T$15</f>
        <v>60.891715587023953</v>
      </c>
      <c r="N50" s="3">
        <f>$T$16</f>
        <v>64.782222725699995</v>
      </c>
      <c r="O50" s="3">
        <f>$T$17</f>
        <v>68.532505304538176</v>
      </c>
      <c r="P50" s="3">
        <f>$T$18</f>
        <v>72.762682465020049</v>
      </c>
      <c r="Q50" s="3">
        <f>$T$19</f>
        <v>75.635107883714497</v>
      </c>
      <c r="R50" s="3">
        <f>$T$20</f>
        <v>79.072838001480889</v>
      </c>
      <c r="S50" s="3">
        <f>$T$21</f>
        <v>83.692963655857824</v>
      </c>
      <c r="T50" s="3">
        <f>$T$22</f>
        <v>87.095858435873438</v>
      </c>
      <c r="U50" s="3">
        <f>$T$23</f>
        <v>88.428190627200593</v>
      </c>
      <c r="V50" s="3">
        <f>$T$24</f>
        <v>92.339671874431176</v>
      </c>
      <c r="W50" s="3">
        <f>$T$25</f>
        <v>94.913541456352007</v>
      </c>
      <c r="X50" s="3">
        <f>$T$26</f>
        <v>100</v>
      </c>
      <c r="Y50" s="3">
        <f>$T$27</f>
        <v>106.76078529762576</v>
      </c>
      <c r="Z50" s="3">
        <f>$T$28</f>
        <v>112.17461069265752</v>
      </c>
      <c r="AA50" s="3">
        <f>$T$29</f>
        <v>116.50419641003087</v>
      </c>
    </row>
    <row r="51" spans="1:27" x14ac:dyDescent="0.25">
      <c r="A51" s="2" t="s">
        <v>19</v>
      </c>
      <c r="B51" s="3">
        <f>$U$4</f>
        <v>13.831477828651309</v>
      </c>
      <c r="C51" s="3">
        <f>$U$5</f>
        <v>19.151708345639129</v>
      </c>
      <c r="D51" s="3">
        <f>$U$6</f>
        <v>24.235627453590027</v>
      </c>
      <c r="E51" s="3">
        <f>$U$7</f>
        <v>28.778564141554902</v>
      </c>
      <c r="F51" s="3">
        <f>$U$8</f>
        <v>33.219006019215229</v>
      </c>
      <c r="G51" s="3">
        <f>$U$9</f>
        <v>38.56820244879075</v>
      </c>
      <c r="H51" s="3">
        <f>$U$10</f>
        <v>42.869407877468262</v>
      </c>
      <c r="I51" s="3">
        <f>$U$11</f>
        <v>45.459358918340705</v>
      </c>
      <c r="J51" s="3">
        <f>$U$12</f>
        <v>47.961153763580292</v>
      </c>
      <c r="K51" s="3">
        <f>$U$13</f>
        <v>49.898523256923866</v>
      </c>
      <c r="L51" s="3">
        <f>$U$14</f>
        <v>53.871299462234759</v>
      </c>
      <c r="M51" s="3">
        <f>$U$15</f>
        <v>57.035657256801876</v>
      </c>
      <c r="N51" s="3">
        <f>$U$16</f>
        <v>60.679792252465468</v>
      </c>
      <c r="O51" s="3">
        <f>$U$17</f>
        <v>64.19258261681432</v>
      </c>
      <c r="P51" s="3">
        <f>$U$18</f>
        <v>68.154877525650988</v>
      </c>
      <c r="Q51" s="3">
        <f>$U$19</f>
        <v>70.845402338377653</v>
      </c>
      <c r="R51" s="3">
        <f>$U$20</f>
        <v>74.065433090477072</v>
      </c>
      <c r="S51" s="3">
        <f>$U$21</f>
        <v>78.392982425653869</v>
      </c>
      <c r="T51" s="3">
        <f>$U$22</f>
        <v>81.580383839505487</v>
      </c>
      <c r="U51" s="3">
        <f>$U$23</f>
        <v>82.82834411594304</v>
      </c>
      <c r="V51" s="3">
        <f>$U$24</f>
        <v>86.492125003584718</v>
      </c>
      <c r="W51" s="3">
        <f>$U$25</f>
        <v>88.903000471337663</v>
      </c>
      <c r="X51" s="3">
        <f>$U$26</f>
        <v>93.667351472941903</v>
      </c>
      <c r="Y51" s="3">
        <f>$U$27</f>
        <v>100</v>
      </c>
      <c r="Z51" s="3">
        <f>$U$28</f>
        <v>105.07098686089577</v>
      </c>
      <c r="AA51" s="3">
        <f>$U$29</f>
        <v>109.12639513211018</v>
      </c>
    </row>
    <row r="52" spans="1:27" x14ac:dyDescent="0.25">
      <c r="A52" s="2" t="s">
        <v>22</v>
      </c>
      <c r="B52" s="3">
        <f>$V$4</f>
        <v>13.16393634616081</v>
      </c>
      <c r="C52" s="3">
        <f>$V$5</f>
        <v>18.227399320988781</v>
      </c>
      <c r="D52" s="3">
        <f>$V$6</f>
        <v>23.065955862464435</v>
      </c>
      <c r="E52" s="3">
        <f>$V$7</f>
        <v>27.389639139541959</v>
      </c>
      <c r="F52" s="3">
        <f>$V$8</f>
        <v>31.615774260495055</v>
      </c>
      <c r="G52" s="3">
        <f>$V$9</f>
        <v>36.706805181007255</v>
      </c>
      <c r="H52" s="3">
        <f>$V$10</f>
        <v>40.800423749920014</v>
      </c>
      <c r="I52" s="3">
        <f>$V$11</f>
        <v>43.265377319168671</v>
      </c>
      <c r="J52" s="3">
        <f>$V$12</f>
        <v>45.646429329798146</v>
      </c>
      <c r="K52" s="3">
        <f>$V$13</f>
        <v>47.490296558254343</v>
      </c>
      <c r="L52" s="3">
        <f>$V$14</f>
        <v>51.271336714059181</v>
      </c>
      <c r="M52" s="3">
        <f>$V$15</f>
        <v>54.282974740031499</v>
      </c>
      <c r="N52" s="3">
        <f>$V$16</f>
        <v>57.751234727432291</v>
      </c>
      <c r="O52" s="3">
        <f>$V$17</f>
        <v>61.094489101733984</v>
      </c>
      <c r="P52" s="3">
        <f>$V$18</f>
        <v>64.865553814471838</v>
      </c>
      <c r="Q52" s="3">
        <f>$V$19</f>
        <v>67.426227215482783</v>
      </c>
      <c r="R52" s="3">
        <f>$V$20</f>
        <v>70.490851283744789</v>
      </c>
      <c r="S52" s="3">
        <f>$V$21</f>
        <v>74.609542336781217</v>
      </c>
      <c r="T52" s="3">
        <f>$V$22</f>
        <v>77.64311183972255</v>
      </c>
      <c r="U52" s="3">
        <f>$V$23</f>
        <v>78.83084245282673</v>
      </c>
      <c r="V52" s="3">
        <f>$V$24</f>
        <v>82.317800172651133</v>
      </c>
      <c r="W52" s="3">
        <f>$V$25</f>
        <v>84.612320800828641</v>
      </c>
      <c r="X52" s="3">
        <f>$V$26</f>
        <v>89.14673238669468</v>
      </c>
      <c r="Y52" s="3">
        <f>$V$27</f>
        <v>95.173751563208114</v>
      </c>
      <c r="Z52" s="3">
        <f>$V$28</f>
        <v>100</v>
      </c>
      <c r="AA52" s="3">
        <f>$V$29</f>
        <v>103.85968419291937</v>
      </c>
    </row>
    <row r="53" spans="1:27" x14ac:dyDescent="0.25">
      <c r="A53" s="2" t="s">
        <v>26</v>
      </c>
      <c r="B53" s="3">
        <f>$W$4</f>
        <v>12.67473172911714</v>
      </c>
      <c r="C53" s="3">
        <f>$W$5</f>
        <v>17.550023825540798</v>
      </c>
      <c r="D53" s="3">
        <f>$W$6</f>
        <v>22.208767571081207</v>
      </c>
      <c r="E53" s="3">
        <f>$W$7</f>
        <v>26.371772023363466</v>
      </c>
      <c r="F53" s="3">
        <f>$W$8</f>
        <v>30.440853451632638</v>
      </c>
      <c r="G53" s="3">
        <f>$W$9</f>
        <v>35.342689000309655</v>
      </c>
      <c r="H53" s="3">
        <f>$W$10</f>
        <v>39.284178521218323</v>
      </c>
      <c r="I53" s="3">
        <f>$W$11</f>
        <v>41.657528284799355</v>
      </c>
      <c r="J53" s="3">
        <f>$W$12</f>
        <v>43.950094480366317</v>
      </c>
      <c r="K53" s="3">
        <f>$W$13</f>
        <v>45.725439016395534</v>
      </c>
      <c r="L53" s="3">
        <f>$W$14</f>
        <v>49.365966315498</v>
      </c>
      <c r="M53" s="3">
        <f>$W$15</f>
        <v>52.265684381632497</v>
      </c>
      <c r="N53" s="3">
        <f>$W$16</f>
        <v>55.605055201361253</v>
      </c>
      <c r="O53" s="3">
        <f>$W$17</f>
        <v>58.82406592749787</v>
      </c>
      <c r="P53" s="3">
        <f>$W$18</f>
        <v>62.454988495809474</v>
      </c>
      <c r="Q53" s="3">
        <f>$W$19</f>
        <v>64.920500904122292</v>
      </c>
      <c r="R53" s="3">
        <f>$W$20</f>
        <v>67.871235919423768</v>
      </c>
      <c r="S53" s="3">
        <f>$W$21</f>
        <v>71.83686616858374</v>
      </c>
      <c r="T53" s="3">
        <f>$W$22</f>
        <v>74.757700683453308</v>
      </c>
      <c r="U53" s="3">
        <f>$W$23</f>
        <v>75.901292272753722</v>
      </c>
      <c r="V53" s="3">
        <f>$W$24</f>
        <v>79.258665970662705</v>
      </c>
      <c r="W53" s="3">
        <f>$W$25</f>
        <v>81.467916505177556</v>
      </c>
      <c r="X53" s="3">
        <f>$W$26</f>
        <v>85.83381807815303</v>
      </c>
      <c r="Y53" s="3">
        <f>$W$27</f>
        <v>91.636858231171644</v>
      </c>
      <c r="Z53" s="3">
        <f>$W$28</f>
        <v>96.283751271812051</v>
      </c>
      <c r="AA53" s="3">
        <f>$W$29</f>
        <v>100</v>
      </c>
    </row>
  </sheetData>
  <phoneticPr fontId="0" type="noConversion"/>
  <conditionalFormatting sqref="D4:R25 S4:S24 T4:U26 V4:W29 B34:U53 B4:B30">
    <cfRule type="cellIs" dxfId="221" priority="0" stopIfTrue="1" operator="equal">
      <formula>100</formula>
    </cfRule>
  </conditionalFormatting>
  <conditionalFormatting sqref="S25">
    <cfRule type="cellIs" dxfId="220" priority="146" stopIfTrue="1" operator="equal">
      <formula>100</formula>
    </cfRule>
  </conditionalFormatting>
  <conditionalFormatting sqref="W34:W47">
    <cfRule type="cellIs" dxfId="219" priority="143" stopIfTrue="1" operator="equal">
      <formula>100</formula>
    </cfRule>
  </conditionalFormatting>
  <conditionalFormatting sqref="W48">
    <cfRule type="cellIs" dxfId="218" priority="142" stopIfTrue="1" operator="equal">
      <formula>100</formula>
    </cfRule>
  </conditionalFormatting>
  <conditionalFormatting sqref="W49">
    <cfRule type="cellIs" dxfId="217" priority="141" stopIfTrue="1" operator="equal">
      <formula>100</formula>
    </cfRule>
  </conditionalFormatting>
  <conditionalFormatting sqref="D26:Q26">
    <cfRule type="cellIs" dxfId="216" priority="135" stopIfTrue="1" operator="equal">
      <formula>100</formula>
    </cfRule>
  </conditionalFormatting>
  <conditionalFormatting sqref="R26">
    <cfRule type="cellIs" dxfId="215" priority="134" stopIfTrue="1" operator="equal">
      <formula>100</formula>
    </cfRule>
  </conditionalFormatting>
  <conditionalFormatting sqref="S26">
    <cfRule type="cellIs" dxfId="214" priority="133" stopIfTrue="1" operator="equal">
      <formula>100</formula>
    </cfRule>
  </conditionalFormatting>
  <conditionalFormatting sqref="W50">
    <cfRule type="cellIs" dxfId="213" priority="129" stopIfTrue="1" operator="equal">
      <formula>100</formula>
    </cfRule>
  </conditionalFormatting>
  <conditionalFormatting sqref="T27">
    <cfRule type="cellIs" dxfId="212" priority="119" stopIfTrue="1" operator="equal">
      <formula>100</formula>
    </cfRule>
  </conditionalFormatting>
  <conditionalFormatting sqref="D27:Q27">
    <cfRule type="cellIs" dxfId="211" priority="118" stopIfTrue="1" operator="equal">
      <formula>100</formula>
    </cfRule>
  </conditionalFormatting>
  <conditionalFormatting sqref="R27">
    <cfRule type="cellIs" dxfId="210" priority="117" stopIfTrue="1" operator="equal">
      <formula>100</formula>
    </cfRule>
  </conditionalFormatting>
  <conditionalFormatting sqref="S27">
    <cfRule type="cellIs" dxfId="209" priority="116" stopIfTrue="1" operator="equal">
      <formula>100</formula>
    </cfRule>
  </conditionalFormatting>
  <conditionalFormatting sqref="U27">
    <cfRule type="cellIs" dxfId="208" priority="114" stopIfTrue="1" operator="equal">
      <formula>100</formula>
    </cfRule>
  </conditionalFormatting>
  <conditionalFormatting sqref="W51">
    <cfRule type="cellIs" dxfId="207" priority="107" stopIfTrue="1" operator="equal">
      <formula>100</formula>
    </cfRule>
  </conditionalFormatting>
  <conditionalFormatting sqref="T28:T29">
    <cfRule type="cellIs" dxfId="206" priority="84" stopIfTrue="1" operator="equal">
      <formula>100</formula>
    </cfRule>
  </conditionalFormatting>
  <conditionalFormatting sqref="D28:Q29">
    <cfRule type="cellIs" dxfId="205" priority="83" stopIfTrue="1" operator="equal">
      <formula>100</formula>
    </cfRule>
  </conditionalFormatting>
  <conditionalFormatting sqref="W52">
    <cfRule type="cellIs" dxfId="204" priority="74" stopIfTrue="1" operator="equal">
      <formula>100</formula>
    </cfRule>
  </conditionalFormatting>
  <conditionalFormatting sqref="R28:R29">
    <cfRule type="cellIs" dxfId="203" priority="82" stopIfTrue="1" operator="equal">
      <formula>100</formula>
    </cfRule>
  </conditionalFormatting>
  <conditionalFormatting sqref="S28:S29">
    <cfRule type="cellIs" dxfId="202" priority="81" stopIfTrue="1" operator="equal">
      <formula>100</formula>
    </cfRule>
  </conditionalFormatting>
  <conditionalFormatting sqref="U28:U29">
    <cfRule type="cellIs" dxfId="201" priority="80" stopIfTrue="1" operator="equal">
      <formula>100</formula>
    </cfRule>
  </conditionalFormatting>
  <conditionalFormatting sqref="V34:V47">
    <cfRule type="cellIs" dxfId="200" priority="65" stopIfTrue="1" operator="equal">
      <formula>100</formula>
    </cfRule>
  </conditionalFormatting>
  <conditionalFormatting sqref="V48">
    <cfRule type="cellIs" dxfId="199" priority="64" stopIfTrue="1" operator="equal">
      <formula>100</formula>
    </cfRule>
  </conditionalFormatting>
  <conditionalFormatting sqref="V49">
    <cfRule type="cellIs" dxfId="198" priority="63" stopIfTrue="1" operator="equal">
      <formula>100</formula>
    </cfRule>
  </conditionalFormatting>
  <conditionalFormatting sqref="V50">
    <cfRule type="cellIs" dxfId="197" priority="62" stopIfTrue="1" operator="equal">
      <formula>100</formula>
    </cfRule>
  </conditionalFormatting>
  <conditionalFormatting sqref="V51">
    <cfRule type="cellIs" dxfId="196" priority="61" stopIfTrue="1" operator="equal">
      <formula>100</formula>
    </cfRule>
  </conditionalFormatting>
  <conditionalFormatting sqref="V52">
    <cfRule type="cellIs" dxfId="195" priority="59" stopIfTrue="1" operator="equal">
      <formula>100</formula>
    </cfRule>
  </conditionalFormatting>
  <conditionalFormatting sqref="T30">
    <cfRule type="cellIs" dxfId="194" priority="58" stopIfTrue="1" operator="equal">
      <formula>100</formula>
    </cfRule>
  </conditionalFormatting>
  <conditionalFormatting sqref="D30:Q30">
    <cfRule type="cellIs" dxfId="193" priority="57" stopIfTrue="1" operator="equal">
      <formula>100</formula>
    </cfRule>
  </conditionalFormatting>
  <conditionalFormatting sqref="R30">
    <cfRule type="cellIs" dxfId="192" priority="56" stopIfTrue="1" operator="equal">
      <formula>100</formula>
    </cfRule>
  </conditionalFormatting>
  <conditionalFormatting sqref="S30">
    <cfRule type="cellIs" dxfId="191" priority="55" stopIfTrue="1" operator="equal">
      <formula>100</formula>
    </cfRule>
  </conditionalFormatting>
  <conditionalFormatting sqref="U30">
    <cfRule type="cellIs" dxfId="190" priority="54" stopIfTrue="1" operator="equal">
      <formula>100</formula>
    </cfRule>
  </conditionalFormatting>
  <conditionalFormatting sqref="V30">
    <cfRule type="cellIs" dxfId="189" priority="53" stopIfTrue="1" operator="equal">
      <formula>100</formula>
    </cfRule>
  </conditionalFormatting>
  <conditionalFormatting sqref="W30">
    <cfRule type="cellIs" dxfId="188" priority="52" stopIfTrue="1" operator="equal">
      <formula>100</formula>
    </cfRule>
  </conditionalFormatting>
  <conditionalFormatting sqref="W53">
    <cfRule type="cellIs" dxfId="187" priority="44" stopIfTrue="1" operator="equal">
      <formula>100</formula>
    </cfRule>
  </conditionalFormatting>
  <conditionalFormatting sqref="V53">
    <cfRule type="cellIs" dxfId="186" priority="40" stopIfTrue="1" operator="equal">
      <formula>100</formula>
    </cfRule>
  </conditionalFormatting>
  <conditionalFormatting sqref="X34:X47">
    <cfRule type="cellIs" dxfId="183" priority="28" stopIfTrue="1" operator="equal">
      <formula>100</formula>
    </cfRule>
  </conditionalFormatting>
  <conditionalFormatting sqref="X48">
    <cfRule type="cellIs" dxfId="181" priority="27" stopIfTrue="1" operator="equal">
      <formula>100</formula>
    </cfRule>
  </conditionalFormatting>
  <conditionalFormatting sqref="X49">
    <cfRule type="cellIs" dxfId="179" priority="26" stopIfTrue="1" operator="equal">
      <formula>100</formula>
    </cfRule>
  </conditionalFormatting>
  <conditionalFormatting sqref="X50">
    <cfRule type="cellIs" dxfId="177" priority="25" stopIfTrue="1" operator="equal">
      <formula>100</formula>
    </cfRule>
  </conditionalFormatting>
  <conditionalFormatting sqref="X51">
    <cfRule type="cellIs" dxfId="175" priority="24" stopIfTrue="1" operator="equal">
      <formula>100</formula>
    </cfRule>
  </conditionalFormatting>
  <conditionalFormatting sqref="X52">
    <cfRule type="cellIs" dxfId="173" priority="23" stopIfTrue="1" operator="equal">
      <formula>100</formula>
    </cfRule>
  </conditionalFormatting>
  <conditionalFormatting sqref="X53">
    <cfRule type="cellIs" dxfId="171" priority="22" stopIfTrue="1" operator="equal">
      <formula>100</formula>
    </cfRule>
  </conditionalFormatting>
  <conditionalFormatting sqref="Y34:Y47">
    <cfRule type="cellIs" dxfId="169" priority="21" stopIfTrue="1" operator="equal">
      <formula>100</formula>
    </cfRule>
  </conditionalFormatting>
  <conditionalFormatting sqref="Y48">
    <cfRule type="cellIs" dxfId="167" priority="20" stopIfTrue="1" operator="equal">
      <formula>100</formula>
    </cfRule>
  </conditionalFormatting>
  <conditionalFormatting sqref="Y49">
    <cfRule type="cellIs" dxfId="165" priority="19" stopIfTrue="1" operator="equal">
      <formula>100</formula>
    </cfRule>
  </conditionalFormatting>
  <conditionalFormatting sqref="Y50">
    <cfRule type="cellIs" dxfId="163" priority="18" stopIfTrue="1" operator="equal">
      <formula>100</formula>
    </cfRule>
  </conditionalFormatting>
  <conditionalFormatting sqref="Y51">
    <cfRule type="cellIs" dxfId="161" priority="17" stopIfTrue="1" operator="equal">
      <formula>100</formula>
    </cfRule>
  </conditionalFormatting>
  <conditionalFormatting sqref="Y52">
    <cfRule type="cellIs" dxfId="159" priority="16" stopIfTrue="1" operator="equal">
      <formula>100</formula>
    </cfRule>
  </conditionalFormatting>
  <conditionalFormatting sqref="Y53">
    <cfRule type="cellIs" dxfId="157" priority="15" stopIfTrue="1" operator="equal">
      <formula>100</formula>
    </cfRule>
  </conditionalFormatting>
  <conditionalFormatting sqref="Z34:Z47">
    <cfRule type="cellIs" dxfId="155" priority="14" stopIfTrue="1" operator="equal">
      <formula>100</formula>
    </cfRule>
  </conditionalFormatting>
  <conditionalFormatting sqref="Z48">
    <cfRule type="cellIs" dxfId="153" priority="13" stopIfTrue="1" operator="equal">
      <formula>100</formula>
    </cfRule>
  </conditionalFormatting>
  <conditionalFormatting sqref="Z49">
    <cfRule type="cellIs" dxfId="151" priority="12" stopIfTrue="1" operator="equal">
      <formula>100</formula>
    </cfRule>
  </conditionalFormatting>
  <conditionalFormatting sqref="Z50">
    <cfRule type="cellIs" dxfId="149" priority="11" stopIfTrue="1" operator="equal">
      <formula>100</formula>
    </cfRule>
  </conditionalFormatting>
  <conditionalFormatting sqref="Z51">
    <cfRule type="cellIs" dxfId="147" priority="10" stopIfTrue="1" operator="equal">
      <formula>100</formula>
    </cfRule>
  </conditionalFormatting>
  <conditionalFormatting sqref="Z52">
    <cfRule type="cellIs" dxfId="145" priority="9" stopIfTrue="1" operator="equal">
      <formula>100</formula>
    </cfRule>
  </conditionalFormatting>
  <conditionalFormatting sqref="Z53">
    <cfRule type="cellIs" dxfId="143" priority="8" stopIfTrue="1" operator="equal">
      <formula>100</formula>
    </cfRule>
  </conditionalFormatting>
  <conditionalFormatting sqref="AA34:AA47">
    <cfRule type="cellIs" dxfId="141" priority="7" stopIfTrue="1" operator="equal">
      <formula>100</formula>
    </cfRule>
  </conditionalFormatting>
  <conditionalFormatting sqref="AA48">
    <cfRule type="cellIs" dxfId="139" priority="6" stopIfTrue="1" operator="equal">
      <formula>100</formula>
    </cfRule>
  </conditionalFormatting>
  <conditionalFormatting sqref="AA49">
    <cfRule type="cellIs" dxfId="137" priority="5" stopIfTrue="1" operator="equal">
      <formula>100</formula>
    </cfRule>
  </conditionalFormatting>
  <conditionalFormatting sqref="AA50">
    <cfRule type="cellIs" dxfId="135" priority="4" stopIfTrue="1" operator="equal">
      <formula>100</formula>
    </cfRule>
  </conditionalFormatting>
  <conditionalFormatting sqref="AA51">
    <cfRule type="cellIs" dxfId="133" priority="3" stopIfTrue="1" operator="equal">
      <formula>100</formula>
    </cfRule>
  </conditionalFormatting>
  <conditionalFormatting sqref="AA52">
    <cfRule type="cellIs" dxfId="131" priority="2" stopIfTrue="1" operator="equal">
      <formula>100</formula>
    </cfRule>
  </conditionalFormatting>
  <conditionalFormatting sqref="AA53">
    <cfRule type="cellIs" dxfId="129" priority="1" stopIfTrue="1" operator="equal">
      <formula>100</formula>
    </cfRule>
  </conditionalFormatting>
  <pageMargins left="0.75" right="0.75" top="1" bottom="1" header="0" footer="0"/>
  <pageSetup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D1"/>
    </sheetView>
  </sheetViews>
  <sheetFormatPr baseColWidth="10" defaultColWidth="11.5546875" defaultRowHeight="13.2" x14ac:dyDescent="0.25"/>
  <cols>
    <col min="1" max="1" width="13.109375" style="13" customWidth="1"/>
    <col min="2" max="2" width="14.88671875" style="13" customWidth="1"/>
    <col min="3" max="4" width="14.33203125" style="13" customWidth="1"/>
    <col min="5" max="16384" width="11.5546875" style="13"/>
  </cols>
  <sheetData>
    <row r="1" spans="1:4" ht="16.8" thickBot="1" x14ac:dyDescent="0.3">
      <c r="A1" s="31" t="s">
        <v>36</v>
      </c>
      <c r="B1" s="31"/>
      <c r="C1" s="31"/>
      <c r="D1" s="31"/>
    </row>
    <row r="2" spans="1:4" ht="37.799999999999997" x14ac:dyDescent="0.25">
      <c r="A2" s="24" t="s">
        <v>10</v>
      </c>
      <c r="B2" s="25" t="s">
        <v>24</v>
      </c>
      <c r="C2" s="25" t="s">
        <v>20</v>
      </c>
      <c r="D2" s="25" t="s">
        <v>25</v>
      </c>
    </row>
    <row r="3" spans="1:4" x14ac:dyDescent="0.25">
      <c r="A3" s="26">
        <v>1994</v>
      </c>
      <c r="B3" s="27">
        <v>10667860.250250001</v>
      </c>
      <c r="C3" s="27">
        <v>1781422.46</v>
      </c>
      <c r="D3" s="28">
        <v>16.698966973796384</v>
      </c>
    </row>
    <row r="4" spans="1:4" x14ac:dyDescent="0.25">
      <c r="A4" s="26">
        <v>1995</v>
      </c>
      <c r="B4" s="27">
        <v>9996720.5377500001</v>
      </c>
      <c r="C4" s="27">
        <v>2311458.4529999997</v>
      </c>
      <c r="D4" s="28">
        <v>23.122167357498707</v>
      </c>
    </row>
    <row r="5" spans="1:4" x14ac:dyDescent="0.25">
      <c r="A5" s="26">
        <v>1996</v>
      </c>
      <c r="B5" s="27">
        <v>10673824.280999999</v>
      </c>
      <c r="C5" s="27">
        <v>3123167.9390000002</v>
      </c>
      <c r="D5" s="28">
        <v>29.260065153587107</v>
      </c>
    </row>
    <row r="6" spans="1:4" x14ac:dyDescent="0.25">
      <c r="A6" s="26">
        <v>1997</v>
      </c>
      <c r="B6" s="27">
        <v>11404645.262</v>
      </c>
      <c r="C6" s="27">
        <v>3962524.1660000002</v>
      </c>
      <c r="D6" s="28">
        <v>34.744826121010831</v>
      </c>
    </row>
    <row r="7" spans="1:4" x14ac:dyDescent="0.25">
      <c r="A7" s="26">
        <v>1998</v>
      </c>
      <c r="B7" s="27">
        <v>11993572.608750001</v>
      </c>
      <c r="C7" s="27">
        <v>4810123.4539999999</v>
      </c>
      <c r="D7" s="28">
        <v>40.105843445603007</v>
      </c>
    </row>
    <row r="8" spans="1:4" x14ac:dyDescent="0.25">
      <c r="A8" s="26">
        <v>1999</v>
      </c>
      <c r="B8" s="27">
        <v>12323822.136999998</v>
      </c>
      <c r="C8" s="27">
        <v>5738466.3692500005</v>
      </c>
      <c r="D8" s="28">
        <v>46.564014844236638</v>
      </c>
    </row>
    <row r="9" spans="1:4" x14ac:dyDescent="0.25">
      <c r="A9" s="26">
        <v>2000</v>
      </c>
      <c r="B9" s="27">
        <v>12932921.342</v>
      </c>
      <c r="C9" s="27">
        <v>6693683.0137499999</v>
      </c>
      <c r="D9" s="28">
        <v>51.756929751146707</v>
      </c>
    </row>
    <row r="10" spans="1:4" x14ac:dyDescent="0.25">
      <c r="A10" s="26">
        <v>2001</v>
      </c>
      <c r="B10" s="27">
        <v>12880621.885000002</v>
      </c>
      <c r="C10" s="27">
        <v>7069377.2719999999</v>
      </c>
      <c r="D10" s="28">
        <v>54.883819547816806</v>
      </c>
    </row>
    <row r="11" spans="1:4" x14ac:dyDescent="0.25">
      <c r="A11" s="26">
        <v>2002</v>
      </c>
      <c r="B11" s="27">
        <v>12875489.667750001</v>
      </c>
      <c r="C11" s="27">
        <v>7455459.1950000003</v>
      </c>
      <c r="D11" s="28">
        <v>57.904276943145149</v>
      </c>
    </row>
    <row r="12" spans="1:4" x14ac:dyDescent="0.25">
      <c r="A12" s="26">
        <v>2003</v>
      </c>
      <c r="B12" s="27">
        <v>13061718.52125</v>
      </c>
      <c r="C12" s="27">
        <v>7868809.5527499998</v>
      </c>
      <c r="D12" s="28">
        <v>60.243294478810725</v>
      </c>
    </row>
    <row r="13" spans="1:4" x14ac:dyDescent="0.25">
      <c r="A13" s="26">
        <v>2004</v>
      </c>
      <c r="B13" s="27">
        <v>13573815.057250001</v>
      </c>
      <c r="C13" s="27">
        <v>8828367.4340000004</v>
      </c>
      <c r="D13" s="28">
        <v>65.039691470414013</v>
      </c>
    </row>
    <row r="14" spans="1:4" x14ac:dyDescent="0.25">
      <c r="A14" s="26">
        <v>2005</v>
      </c>
      <c r="B14" s="27">
        <v>13887072.52</v>
      </c>
      <c r="C14" s="27">
        <v>9562648.112999998</v>
      </c>
      <c r="D14" s="28">
        <v>68.860071834636017</v>
      </c>
    </row>
    <row r="15" spans="1:4" x14ac:dyDescent="0.25">
      <c r="A15" s="26">
        <v>2006</v>
      </c>
      <c r="B15" s="27">
        <v>14511307.247000001</v>
      </c>
      <c r="C15" s="27">
        <v>10630939.42625</v>
      </c>
      <c r="D15" s="28">
        <v>73.259694976465951</v>
      </c>
    </row>
    <row r="16" spans="1:4" x14ac:dyDescent="0.25">
      <c r="A16" s="26">
        <v>2007</v>
      </c>
      <c r="B16" s="27">
        <v>14843825.974999998</v>
      </c>
      <c r="C16" s="27">
        <v>11504075.512250002</v>
      </c>
      <c r="D16" s="28">
        <v>77.500743619772891</v>
      </c>
    </row>
    <row r="17" spans="1:4" x14ac:dyDescent="0.25">
      <c r="A17" s="26">
        <v>2008</v>
      </c>
      <c r="B17" s="27">
        <v>15013577.680750001</v>
      </c>
      <c r="C17" s="27">
        <v>12353845.280749999</v>
      </c>
      <c r="D17" s="28">
        <v>82.284486372557026</v>
      </c>
    </row>
    <row r="18" spans="1:4" x14ac:dyDescent="0.25">
      <c r="A18" s="26">
        <v>2009</v>
      </c>
      <c r="B18" s="27">
        <v>14219998.37875</v>
      </c>
      <c r="C18" s="27">
        <v>12162762.845999999</v>
      </c>
      <c r="D18" s="28">
        <v>85.532800511255473</v>
      </c>
    </row>
    <row r="19" spans="1:4" x14ac:dyDescent="0.25">
      <c r="A19" s="26">
        <v>2010</v>
      </c>
      <c r="B19" s="27">
        <v>14947794.696</v>
      </c>
      <c r="C19" s="27">
        <v>13366377.171250001</v>
      </c>
      <c r="D19" s="28">
        <v>89.420395737886452</v>
      </c>
    </row>
    <row r="20" spans="1:4" x14ac:dyDescent="0.25">
      <c r="A20" s="26">
        <v>2011</v>
      </c>
      <c r="B20" s="27">
        <v>15495333.601</v>
      </c>
      <c r="C20" s="27">
        <v>14665576.472000001</v>
      </c>
      <c r="D20" s="28">
        <v>94.64511606935362</v>
      </c>
    </row>
    <row r="21" spans="1:4" x14ac:dyDescent="0.25">
      <c r="A21" s="26">
        <v>2012</v>
      </c>
      <c r="B21" s="27">
        <v>16059723.651000001</v>
      </c>
      <c r="C21" s="27">
        <v>15817754.583999999</v>
      </c>
      <c r="D21" s="28">
        <v>98.493317367980154</v>
      </c>
    </row>
    <row r="22" spans="1:4" x14ac:dyDescent="0.25">
      <c r="A22" s="26">
        <v>2013</v>
      </c>
      <c r="B22" s="27">
        <v>16277187.077750001</v>
      </c>
      <c r="C22" s="27">
        <v>16277187.078000002</v>
      </c>
      <c r="D22" s="28">
        <v>100.00000000153591</v>
      </c>
    </row>
    <row r="23" spans="1:4" x14ac:dyDescent="0.25">
      <c r="A23" s="26">
        <v>2014</v>
      </c>
      <c r="B23" s="27">
        <v>16733654.766749999</v>
      </c>
      <c r="C23" s="27">
        <v>17473841.537249997</v>
      </c>
      <c r="D23" s="28">
        <v>104.42334194661862</v>
      </c>
    </row>
    <row r="24" spans="1:4" x14ac:dyDescent="0.25">
      <c r="A24" s="26">
        <v>2015</v>
      </c>
      <c r="B24" s="27">
        <v>17283855.930249996</v>
      </c>
      <c r="C24" s="27">
        <v>18551459.265999999</v>
      </c>
      <c r="D24" s="28">
        <v>107.33403090644525</v>
      </c>
    </row>
    <row r="25" spans="1:4" x14ac:dyDescent="0.25">
      <c r="A25" s="26">
        <v>2016</v>
      </c>
      <c r="B25" s="27">
        <v>17788823.685999997</v>
      </c>
      <c r="C25" s="27">
        <v>20116688.535750002</v>
      </c>
      <c r="D25" s="28">
        <v>113.08610895717663</v>
      </c>
    </row>
    <row r="26" spans="1:4" x14ac:dyDescent="0.25">
      <c r="A26" s="26">
        <v>2017</v>
      </c>
      <c r="B26" s="27">
        <v>18157001.670999996</v>
      </c>
      <c r="C26" s="27">
        <v>21921241.895</v>
      </c>
      <c r="D26" s="28">
        <v>120.73161798521048</v>
      </c>
    </row>
    <row r="27" spans="1:4" x14ac:dyDescent="0.25">
      <c r="A27" s="26" t="s">
        <v>23</v>
      </c>
      <c r="B27" s="27">
        <v>18566623.628447771</v>
      </c>
      <c r="C27" s="27">
        <v>23552486.629637904</v>
      </c>
      <c r="D27" s="28">
        <v>126.85390247018739</v>
      </c>
    </row>
    <row r="28" spans="1:4" x14ac:dyDescent="0.25">
      <c r="A28" s="26" t="s">
        <v>30</v>
      </c>
      <c r="B28" s="27">
        <v>18931348.847259667</v>
      </c>
      <c r="C28" s="27">
        <v>24942063.936829992</v>
      </c>
      <c r="D28" s="28">
        <v>131.75006249193058</v>
      </c>
    </row>
    <row r="29" spans="1:4" x14ac:dyDescent="0.25">
      <c r="A29" s="26" t="s">
        <v>31</v>
      </c>
      <c r="B29" s="27">
        <v>19424233.019360289</v>
      </c>
      <c r="C29" s="27">
        <v>26411715.627564825</v>
      </c>
      <c r="D29" s="28">
        <v>135.97301680452483</v>
      </c>
    </row>
    <row r="30" spans="1:4" x14ac:dyDescent="0.25">
      <c r="A30" s="26" t="s">
        <v>32</v>
      </c>
      <c r="B30" s="27">
        <v>19926630.717365708</v>
      </c>
      <c r="C30" s="27">
        <v>27913766.686544895</v>
      </c>
      <c r="D30" s="28">
        <v>140.08272187338994</v>
      </c>
    </row>
    <row r="31" spans="1:4" x14ac:dyDescent="0.25">
      <c r="A31" s="26" t="s">
        <v>33</v>
      </c>
      <c r="B31" s="27">
        <v>20467801.958246</v>
      </c>
      <c r="C31" s="27">
        <v>29532306.704066165</v>
      </c>
      <c r="D31" s="28">
        <v>144.28665454312883</v>
      </c>
    </row>
    <row r="32" spans="1:4" x14ac:dyDescent="0.25">
      <c r="A32" s="26" t="s">
        <v>34</v>
      </c>
      <c r="B32" s="27">
        <v>21016291.747382212</v>
      </c>
      <c r="C32" s="27">
        <v>31227233.259895869</v>
      </c>
      <c r="D32" s="28">
        <v>148.58583824039999</v>
      </c>
    </row>
    <row r="33" spans="1:4" x14ac:dyDescent="0.25">
      <c r="A33" s="26" t="s">
        <v>35</v>
      </c>
      <c r="B33" s="27">
        <v>21613058.941574492</v>
      </c>
      <c r="C33" s="27">
        <v>33075645.501222041</v>
      </c>
      <c r="D33" s="28">
        <v>153.03546615328162</v>
      </c>
    </row>
  </sheetData>
  <mergeCells count="1">
    <mergeCell ref="A1:D1"/>
  </mergeCells>
  <conditionalFormatting sqref="E3:E5">
    <cfRule type="cellIs" dxfId="185" priority="4" stopIfTrue="1" operator="equal">
      <formula>100</formula>
    </cfRule>
  </conditionalFormatting>
  <conditionalFormatting sqref="E6:G44">
    <cfRule type="cellIs" dxfId="184" priority="1" stopIfTrue="1" operator="equal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para copiar</vt:lpstr>
      <vt:lpstr>Calculos deflactor</vt:lpstr>
      <vt:lpstr>Original SHCP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Briseida Lavielle</dc:creator>
  <cp:lastModifiedBy>Alberto Serdan Rosales</cp:lastModifiedBy>
  <dcterms:created xsi:type="dcterms:W3CDTF">2002-12-10T00:55:52Z</dcterms:created>
  <dcterms:modified xsi:type="dcterms:W3CDTF">2018-12-16T04:47:22Z</dcterms:modified>
</cp:coreProperties>
</file>