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prog\NPROG_1.15.2_FULL\NPROG_1.15.2_FULL\Apontamento\"/>
    </mc:Choice>
  </mc:AlternateContent>
  <xr:revisionPtr revIDLastSave="0" documentId="13_ncr:1_{4F946A60-0DAD-40CE-BA6C-88D76C25FE93}" xr6:coauthVersionLast="47" xr6:coauthVersionMax="47" xr10:uidLastSave="{00000000-0000-0000-0000-000000000000}"/>
  <bookViews>
    <workbookView xWindow="-120" yWindow="-120" windowWidth="29040" windowHeight="15840" xr2:uid="{F06C7798-8343-4645-B4A7-BCBC12252471}"/>
  </bookViews>
  <sheets>
    <sheet name="Apontamento" sheetId="1" r:id="rId1"/>
    <sheet name="OS" sheetId="7" r:id="rId2"/>
  </sheets>
  <definedNames>
    <definedName name="DadosExternos_1" localSheetId="1" hidden="1">OS!$A$1:$C$299</definedName>
    <definedName name="OS">Tabela2__2[]</definedName>
    <definedName name="TABELA">Tabela2__2[#All]</definedName>
    <definedName name="Tabela2_OS">Tabela2__2[]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2" i="1"/>
  <c r="D93" i="1"/>
  <c r="D94" i="1"/>
  <c r="D96" i="1"/>
  <c r="D97" i="1"/>
  <c r="D98" i="1"/>
  <c r="D99" i="1"/>
  <c r="D100" i="1"/>
  <c r="D103" i="1"/>
  <c r="D104" i="1"/>
  <c r="D106" i="1"/>
  <c r="D107" i="1"/>
  <c r="D109" i="1"/>
  <c r="D110" i="1"/>
  <c r="D111" i="1"/>
  <c r="D113" i="1"/>
  <c r="D114" i="1"/>
  <c r="D115" i="1"/>
  <c r="D117" i="1"/>
  <c r="D118" i="1"/>
  <c r="D119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1" i="1"/>
  <c r="D142" i="1"/>
  <c r="D143" i="1"/>
  <c r="D145" i="1"/>
  <c r="D146" i="1"/>
  <c r="G103" i="1"/>
  <c r="G104" i="1"/>
  <c r="G105" i="1"/>
  <c r="G106" i="1"/>
  <c r="G107" i="1"/>
  <c r="G108" i="1"/>
  <c r="G110" i="1"/>
  <c r="G113" i="1"/>
  <c r="G114" i="1"/>
  <c r="G102" i="1"/>
  <c r="G111" i="1"/>
  <c r="G112" i="1"/>
  <c r="G92" i="1"/>
  <c r="G82" i="1"/>
  <c r="A3" i="1"/>
  <c r="G3" i="1"/>
  <c r="H3" i="1"/>
  <c r="A4" i="1"/>
  <c r="G4" i="1"/>
  <c r="H4" i="1"/>
  <c r="A5" i="1"/>
  <c r="G5" i="1"/>
  <c r="H5" i="1"/>
  <c r="A6" i="1"/>
  <c r="G6" i="1"/>
  <c r="H6" i="1"/>
  <c r="A7" i="1"/>
  <c r="G7" i="1"/>
  <c r="H7" i="1"/>
  <c r="A8" i="1"/>
  <c r="G8" i="1"/>
  <c r="H8" i="1"/>
  <c r="A9" i="1"/>
  <c r="G9" i="1"/>
  <c r="H9" i="1"/>
  <c r="A10" i="1"/>
  <c r="G10" i="1"/>
  <c r="H10" i="1"/>
  <c r="A11" i="1"/>
  <c r="G11" i="1"/>
  <c r="H11" i="1"/>
  <c r="A12" i="1"/>
  <c r="G12" i="1"/>
  <c r="H12" i="1"/>
  <c r="A13" i="1"/>
  <c r="G13" i="1"/>
  <c r="H13" i="1"/>
  <c r="A14" i="1"/>
  <c r="G14" i="1"/>
  <c r="H14" i="1"/>
  <c r="A15" i="1"/>
  <c r="G15" i="1"/>
  <c r="H15" i="1"/>
  <c r="A16" i="1"/>
  <c r="G16" i="1"/>
  <c r="H16" i="1"/>
  <c r="A17" i="1"/>
  <c r="G17" i="1"/>
  <c r="H17" i="1"/>
  <c r="A18" i="1"/>
  <c r="G18" i="1"/>
  <c r="H18" i="1"/>
  <c r="A19" i="1"/>
  <c r="G19" i="1"/>
  <c r="H19" i="1"/>
  <c r="A20" i="1"/>
  <c r="G20" i="1"/>
  <c r="H20" i="1"/>
  <c r="A21" i="1"/>
  <c r="G21" i="1"/>
  <c r="H21" i="1"/>
  <c r="A22" i="1"/>
  <c r="G22" i="1"/>
  <c r="H22" i="1"/>
  <c r="A23" i="1"/>
  <c r="G23" i="1"/>
  <c r="H23" i="1"/>
  <c r="A24" i="1"/>
  <c r="G24" i="1"/>
  <c r="H24" i="1"/>
  <c r="A25" i="1"/>
  <c r="G25" i="1"/>
  <c r="H25" i="1"/>
  <c r="A26" i="1"/>
  <c r="G26" i="1"/>
  <c r="H26" i="1"/>
  <c r="A27" i="1"/>
  <c r="G27" i="1"/>
  <c r="H27" i="1"/>
  <c r="A28" i="1"/>
  <c r="G28" i="1"/>
  <c r="H28" i="1"/>
  <c r="A29" i="1"/>
  <c r="G29" i="1"/>
  <c r="H29" i="1"/>
  <c r="A30" i="1"/>
  <c r="G30" i="1"/>
  <c r="H30" i="1"/>
  <c r="A31" i="1"/>
  <c r="G31" i="1"/>
  <c r="H31" i="1"/>
  <c r="A32" i="1"/>
  <c r="G32" i="1"/>
  <c r="H32" i="1"/>
  <c r="A33" i="1"/>
  <c r="G33" i="1"/>
  <c r="H33" i="1"/>
  <c r="A34" i="1"/>
  <c r="G34" i="1"/>
  <c r="H34" i="1"/>
  <c r="A35" i="1"/>
  <c r="G35" i="1"/>
  <c r="H35" i="1"/>
  <c r="A36" i="1"/>
  <c r="G36" i="1"/>
  <c r="H36" i="1"/>
  <c r="A37" i="1"/>
  <c r="G37" i="1"/>
  <c r="H37" i="1"/>
  <c r="A38" i="1"/>
  <c r="G38" i="1"/>
  <c r="H38" i="1"/>
  <c r="A39" i="1"/>
  <c r="G39" i="1"/>
  <c r="H39" i="1"/>
  <c r="A40" i="1"/>
  <c r="G40" i="1"/>
  <c r="H40" i="1"/>
  <c r="A41" i="1"/>
  <c r="G41" i="1"/>
  <c r="H41" i="1"/>
  <c r="A42" i="1"/>
  <c r="G42" i="1"/>
  <c r="H42" i="1"/>
  <c r="A43" i="1"/>
  <c r="G43" i="1"/>
  <c r="H43" i="1"/>
  <c r="A44" i="1"/>
  <c r="G44" i="1"/>
  <c r="H44" i="1"/>
  <c r="A45" i="1"/>
  <c r="G45" i="1"/>
  <c r="H45" i="1"/>
  <c r="A46" i="1"/>
  <c r="G46" i="1"/>
  <c r="H46" i="1"/>
  <c r="A47" i="1"/>
  <c r="G47" i="1"/>
  <c r="H47" i="1"/>
  <c r="A48" i="1"/>
  <c r="G48" i="1"/>
  <c r="H48" i="1"/>
  <c r="A49" i="1"/>
  <c r="G49" i="1"/>
  <c r="H49" i="1"/>
  <c r="A50" i="1"/>
  <c r="G50" i="1"/>
  <c r="H50" i="1"/>
  <c r="A51" i="1"/>
  <c r="G51" i="1"/>
  <c r="H51" i="1"/>
  <c r="A52" i="1"/>
  <c r="G52" i="1"/>
  <c r="H52" i="1"/>
  <c r="A53" i="1"/>
  <c r="G53" i="1"/>
  <c r="H53" i="1"/>
  <c r="A54" i="1"/>
  <c r="G54" i="1"/>
  <c r="H54" i="1"/>
  <c r="A55" i="1"/>
  <c r="G55" i="1"/>
  <c r="H55" i="1"/>
  <c r="A56" i="1"/>
  <c r="G56" i="1"/>
  <c r="H56" i="1"/>
  <c r="A57" i="1"/>
  <c r="G57" i="1"/>
  <c r="H57" i="1"/>
  <c r="A58" i="1"/>
  <c r="G58" i="1"/>
  <c r="H58" i="1"/>
  <c r="A59" i="1"/>
  <c r="G59" i="1"/>
  <c r="H59" i="1"/>
  <c r="A60" i="1"/>
  <c r="G60" i="1"/>
  <c r="H60" i="1"/>
  <c r="A61" i="1"/>
  <c r="G61" i="1"/>
  <c r="H61" i="1"/>
  <c r="A62" i="1"/>
  <c r="G62" i="1"/>
  <c r="H62" i="1"/>
  <c r="A63" i="1"/>
  <c r="G63" i="1"/>
  <c r="H63" i="1"/>
  <c r="A64" i="1"/>
  <c r="G64" i="1"/>
  <c r="H64" i="1"/>
  <c r="A65" i="1"/>
  <c r="G65" i="1"/>
  <c r="H65" i="1"/>
  <c r="A66" i="1"/>
  <c r="G66" i="1"/>
  <c r="H66" i="1"/>
  <c r="A67" i="1"/>
  <c r="G67" i="1"/>
  <c r="H67" i="1"/>
  <c r="A68" i="1"/>
  <c r="G68" i="1"/>
  <c r="H68" i="1"/>
  <c r="A69" i="1"/>
  <c r="G69" i="1"/>
  <c r="H69" i="1"/>
  <c r="A70" i="1"/>
  <c r="G70" i="1"/>
  <c r="H70" i="1"/>
  <c r="A71" i="1"/>
  <c r="G71" i="1"/>
  <c r="H71" i="1"/>
  <c r="A72" i="1"/>
  <c r="G72" i="1"/>
  <c r="H72" i="1"/>
  <c r="A73" i="1"/>
  <c r="G73" i="1"/>
  <c r="H73" i="1"/>
  <c r="A74" i="1"/>
  <c r="G74" i="1"/>
  <c r="H74" i="1"/>
  <c r="A75" i="1"/>
  <c r="G75" i="1"/>
  <c r="H75" i="1"/>
  <c r="A76" i="1"/>
  <c r="G76" i="1"/>
  <c r="H76" i="1"/>
  <c r="A77" i="1"/>
  <c r="G77" i="1"/>
  <c r="H77" i="1"/>
  <c r="A78" i="1"/>
  <c r="G78" i="1"/>
  <c r="H78" i="1"/>
  <c r="A79" i="1"/>
  <c r="G79" i="1"/>
  <c r="H79" i="1"/>
  <c r="A80" i="1"/>
  <c r="G80" i="1"/>
  <c r="H80" i="1"/>
  <c r="A81" i="1"/>
  <c r="G81" i="1"/>
  <c r="H81" i="1"/>
  <c r="A82" i="1"/>
  <c r="H82" i="1"/>
  <c r="A83" i="1"/>
  <c r="G83" i="1"/>
  <c r="H83" i="1"/>
  <c r="A84" i="1"/>
  <c r="G84" i="1"/>
  <c r="H84" i="1"/>
  <c r="A85" i="1"/>
  <c r="G85" i="1"/>
  <c r="H85" i="1"/>
  <c r="A86" i="1"/>
  <c r="G86" i="1"/>
  <c r="H86" i="1"/>
  <c r="A87" i="1"/>
  <c r="G87" i="1"/>
  <c r="H87" i="1"/>
  <c r="A88" i="1"/>
  <c r="G88" i="1"/>
  <c r="H88" i="1"/>
  <c r="A89" i="1"/>
  <c r="G89" i="1"/>
  <c r="H89" i="1"/>
  <c r="A90" i="1"/>
  <c r="G90" i="1"/>
  <c r="H90" i="1"/>
  <c r="A91" i="1"/>
  <c r="G91" i="1"/>
  <c r="H91" i="1"/>
  <c r="A92" i="1"/>
  <c r="H92" i="1"/>
  <c r="A93" i="1"/>
  <c r="G93" i="1"/>
  <c r="H93" i="1"/>
  <c r="A94" i="1"/>
  <c r="G94" i="1"/>
  <c r="H94" i="1"/>
  <c r="A95" i="1"/>
  <c r="G95" i="1"/>
  <c r="H95" i="1"/>
  <c r="A96" i="1"/>
  <c r="G96" i="1"/>
  <c r="H96" i="1"/>
  <c r="A97" i="1"/>
  <c r="G97" i="1"/>
  <c r="H97" i="1"/>
  <c r="A98" i="1"/>
  <c r="G98" i="1"/>
  <c r="H98" i="1"/>
  <c r="A99" i="1"/>
  <c r="G99" i="1"/>
  <c r="H99" i="1"/>
  <c r="A100" i="1"/>
  <c r="G100" i="1"/>
  <c r="H100" i="1"/>
  <c r="A101" i="1"/>
  <c r="G101" i="1"/>
  <c r="H101" i="1"/>
  <c r="A102" i="1"/>
  <c r="H102" i="1"/>
  <c r="A103" i="1"/>
  <c r="H103" i="1"/>
  <c r="A104" i="1"/>
  <c r="H104" i="1"/>
  <c r="A105" i="1"/>
  <c r="H105" i="1"/>
  <c r="A106" i="1"/>
  <c r="H106" i="1"/>
  <c r="A107" i="1"/>
  <c r="H107" i="1"/>
  <c r="A108" i="1"/>
  <c r="H108" i="1"/>
  <c r="A109" i="1"/>
  <c r="G109" i="1"/>
  <c r="H109" i="1"/>
  <c r="A110" i="1"/>
  <c r="H110" i="1"/>
  <c r="A111" i="1"/>
  <c r="H111" i="1"/>
  <c r="A112" i="1"/>
  <c r="H112" i="1"/>
  <c r="A113" i="1"/>
  <c r="H113" i="1"/>
  <c r="A114" i="1"/>
  <c r="H114" i="1"/>
  <c r="A115" i="1"/>
  <c r="G115" i="1"/>
  <c r="H115" i="1"/>
  <c r="A116" i="1"/>
  <c r="G116" i="1"/>
  <c r="H116" i="1"/>
  <c r="A117" i="1"/>
  <c r="G117" i="1"/>
  <c r="H117" i="1"/>
  <c r="A118" i="1"/>
  <c r="G118" i="1"/>
  <c r="H118" i="1"/>
  <c r="A119" i="1"/>
  <c r="G119" i="1"/>
  <c r="H119" i="1"/>
  <c r="A120" i="1"/>
  <c r="G120" i="1"/>
  <c r="H120" i="1"/>
  <c r="A121" i="1"/>
  <c r="G121" i="1"/>
  <c r="H121" i="1"/>
  <c r="A122" i="1"/>
  <c r="G122" i="1"/>
  <c r="H122" i="1"/>
  <c r="A123" i="1"/>
  <c r="G123" i="1"/>
  <c r="H123" i="1"/>
  <c r="A124" i="1"/>
  <c r="G124" i="1"/>
  <c r="H124" i="1"/>
  <c r="A125" i="1"/>
  <c r="G125" i="1"/>
  <c r="H125" i="1"/>
  <c r="A126" i="1"/>
  <c r="G126" i="1"/>
  <c r="H126" i="1"/>
  <c r="A127" i="1"/>
  <c r="G127" i="1"/>
  <c r="H127" i="1"/>
  <c r="A128" i="1"/>
  <c r="G128" i="1"/>
  <c r="H128" i="1"/>
  <c r="A129" i="1"/>
  <c r="G129" i="1"/>
  <c r="H129" i="1"/>
  <c r="A130" i="1"/>
  <c r="G130" i="1"/>
  <c r="H130" i="1"/>
  <c r="A131" i="1"/>
  <c r="G131" i="1"/>
  <c r="H131" i="1"/>
  <c r="A132" i="1"/>
  <c r="G132" i="1"/>
  <c r="H132" i="1"/>
  <c r="A133" i="1"/>
  <c r="G133" i="1"/>
  <c r="H133" i="1"/>
  <c r="A134" i="1"/>
  <c r="G134" i="1"/>
  <c r="H134" i="1"/>
  <c r="A135" i="1"/>
  <c r="G135" i="1"/>
  <c r="H135" i="1"/>
  <c r="A136" i="1"/>
  <c r="G136" i="1"/>
  <c r="H136" i="1"/>
  <c r="A137" i="1"/>
  <c r="G137" i="1"/>
  <c r="H137" i="1"/>
  <c r="A138" i="1"/>
  <c r="G138" i="1"/>
  <c r="H138" i="1"/>
  <c r="A139" i="1"/>
  <c r="G139" i="1"/>
  <c r="H139" i="1"/>
  <c r="A140" i="1"/>
  <c r="G140" i="1"/>
  <c r="H140" i="1"/>
  <c r="A141" i="1"/>
  <c r="G141" i="1"/>
  <c r="H141" i="1"/>
  <c r="A142" i="1"/>
  <c r="G142" i="1"/>
  <c r="H142" i="1"/>
  <c r="A143" i="1"/>
  <c r="G143" i="1"/>
  <c r="H143" i="1"/>
  <c r="A144" i="1"/>
  <c r="G144" i="1"/>
  <c r="H144" i="1"/>
  <c r="A145" i="1"/>
  <c r="G145" i="1"/>
  <c r="H145" i="1"/>
  <c r="A146" i="1"/>
  <c r="G146" i="1"/>
  <c r="H146" i="1"/>
  <c r="A147" i="1"/>
  <c r="G147" i="1"/>
  <c r="H147" i="1"/>
  <c r="A148" i="1"/>
  <c r="G148" i="1"/>
  <c r="H148" i="1"/>
  <c r="A149" i="1"/>
  <c r="G149" i="1"/>
  <c r="H149" i="1"/>
  <c r="A150" i="1"/>
  <c r="G150" i="1"/>
  <c r="H150" i="1"/>
  <c r="A151" i="1"/>
  <c r="G151" i="1"/>
  <c r="H151" i="1"/>
  <c r="A152" i="1"/>
  <c r="G152" i="1"/>
  <c r="H152" i="1"/>
  <c r="A153" i="1"/>
  <c r="G153" i="1"/>
  <c r="H153" i="1"/>
  <c r="A154" i="1"/>
  <c r="G154" i="1"/>
  <c r="H154" i="1"/>
  <c r="A155" i="1"/>
  <c r="G155" i="1"/>
  <c r="H155" i="1"/>
  <c r="A156" i="1"/>
  <c r="G156" i="1"/>
  <c r="H156" i="1"/>
  <c r="A157" i="1"/>
  <c r="G157" i="1"/>
  <c r="H157" i="1"/>
  <c r="A158" i="1"/>
  <c r="G158" i="1"/>
  <c r="H158" i="1"/>
  <c r="A159" i="1"/>
  <c r="G159" i="1"/>
  <c r="H159" i="1"/>
  <c r="A160" i="1"/>
  <c r="G160" i="1"/>
  <c r="H160" i="1"/>
  <c r="A161" i="1"/>
  <c r="G161" i="1"/>
  <c r="H161" i="1"/>
  <c r="A162" i="1"/>
  <c r="G162" i="1"/>
  <c r="H162" i="1"/>
  <c r="A163" i="1"/>
  <c r="G163" i="1"/>
  <c r="H163" i="1"/>
  <c r="A164" i="1"/>
  <c r="G164" i="1"/>
  <c r="H164" i="1"/>
  <c r="A165" i="1"/>
  <c r="G165" i="1"/>
  <c r="H165" i="1"/>
  <c r="A166" i="1"/>
  <c r="G166" i="1"/>
  <c r="H166" i="1"/>
  <c r="A167" i="1"/>
  <c r="G167" i="1"/>
  <c r="H167" i="1"/>
  <c r="A168" i="1"/>
  <c r="G168" i="1"/>
  <c r="H168" i="1"/>
  <c r="A169" i="1"/>
  <c r="G169" i="1"/>
  <c r="H169" i="1"/>
  <c r="A170" i="1"/>
  <c r="G170" i="1"/>
  <c r="H170" i="1"/>
  <c r="A171" i="1"/>
  <c r="G171" i="1"/>
  <c r="H171" i="1"/>
  <c r="A172" i="1"/>
  <c r="G172" i="1"/>
  <c r="H172" i="1"/>
  <c r="A173" i="1"/>
  <c r="G173" i="1"/>
  <c r="H173" i="1"/>
  <c r="A174" i="1"/>
  <c r="G174" i="1"/>
  <c r="H174" i="1"/>
  <c r="A175" i="1"/>
  <c r="G175" i="1"/>
  <c r="H175" i="1"/>
  <c r="A176" i="1"/>
  <c r="G176" i="1"/>
  <c r="H176" i="1"/>
  <c r="A177" i="1"/>
  <c r="G177" i="1"/>
  <c r="H177" i="1"/>
  <c r="A178" i="1"/>
  <c r="G178" i="1"/>
  <c r="H178" i="1"/>
  <c r="A179" i="1"/>
  <c r="G179" i="1"/>
  <c r="H179" i="1"/>
  <c r="A180" i="1"/>
  <c r="G180" i="1"/>
  <c r="H180" i="1"/>
  <c r="A181" i="1"/>
  <c r="G181" i="1"/>
  <c r="H181" i="1"/>
  <c r="A182" i="1"/>
  <c r="G182" i="1"/>
  <c r="H182" i="1"/>
  <c r="A183" i="1"/>
  <c r="G183" i="1"/>
  <c r="H183" i="1"/>
  <c r="A184" i="1"/>
  <c r="G184" i="1"/>
  <c r="H184" i="1"/>
  <c r="A185" i="1"/>
  <c r="G185" i="1"/>
  <c r="H185" i="1"/>
  <c r="A186" i="1"/>
  <c r="G186" i="1"/>
  <c r="H186" i="1"/>
  <c r="A187" i="1"/>
  <c r="G187" i="1"/>
  <c r="H187" i="1"/>
  <c r="A188" i="1"/>
  <c r="G188" i="1"/>
  <c r="H188" i="1"/>
  <c r="A189" i="1"/>
  <c r="G189" i="1"/>
  <c r="H189" i="1"/>
  <c r="A190" i="1"/>
  <c r="G190" i="1"/>
  <c r="H190" i="1"/>
  <c r="A191" i="1"/>
  <c r="G191" i="1"/>
  <c r="H191" i="1"/>
  <c r="A192" i="1"/>
  <c r="G192" i="1"/>
  <c r="H192" i="1"/>
  <c r="A193" i="1"/>
  <c r="G193" i="1"/>
  <c r="H193" i="1"/>
  <c r="A194" i="1"/>
  <c r="G194" i="1"/>
  <c r="H194" i="1"/>
  <c r="A195" i="1"/>
  <c r="G195" i="1"/>
  <c r="H195" i="1"/>
  <c r="A196" i="1"/>
  <c r="G196" i="1"/>
  <c r="H196" i="1"/>
  <c r="A197" i="1"/>
  <c r="G197" i="1"/>
  <c r="H197" i="1"/>
  <c r="A198" i="1"/>
  <c r="G198" i="1"/>
  <c r="H198" i="1"/>
  <c r="A199" i="1"/>
  <c r="G199" i="1"/>
  <c r="H199" i="1"/>
  <c r="A200" i="1"/>
  <c r="G200" i="1"/>
  <c r="H200" i="1"/>
  <c r="A2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88C46-311B-4421-8B20-09368A53B3B7}" keepAlive="1" name="Consulta - Tabela2" description="Conexão com a consulta 'Tabela2' na pasta de trabalho." type="5" refreshedVersion="6" background="1" saveData="1">
    <dbPr connection="Provider=Microsoft.Mashup.OleDb.1;Data Source=$Workbook$;Location=Tabela2;Extended Properties=&quot;&quot;" command="SELECT * FROM [Tabela2]"/>
  </connection>
  <connection id="2" xr16:uid="{12D6ADDB-383D-4E9B-9F44-CD40E125790F}" keepAlive="1" name="Consulta - Tabela2 (2)" description="Conexão com a consulta 'Tabela2 (2)' na pasta de trabalho." type="5" refreshedVersion="7" background="1" refreshOnLoad="1" saveData="1">
    <dbPr connection="Provider=Microsoft.Mashup.OleDb.1;Data Source=$Workbook$;Location=Tabela2 (2);Extended Properties=&quot;&quot;" command="SELECT * FROM [Tabela2 (2)]"/>
  </connection>
</connections>
</file>

<file path=xl/sharedStrings.xml><?xml version="1.0" encoding="utf-8"?>
<sst xmlns="http://schemas.openxmlformats.org/spreadsheetml/2006/main" count="248" uniqueCount="239">
  <si>
    <t>Processo</t>
  </si>
  <si>
    <t>OS</t>
  </si>
  <si>
    <t>Dt Inicio</t>
  </si>
  <si>
    <t>Inicio</t>
  </si>
  <si>
    <t>Dt Final</t>
  </si>
  <si>
    <t>Fim</t>
  </si>
  <si>
    <t>Total</t>
  </si>
  <si>
    <t>Cod.Maq.</t>
  </si>
  <si>
    <t>Máquina</t>
  </si>
  <si>
    <t>Cod.Tp.Serv</t>
  </si>
  <si>
    <t>Tp.Serviço</t>
  </si>
  <si>
    <t>Finalizado</t>
  </si>
  <si>
    <t>Lançado</t>
  </si>
  <si>
    <t>Obs</t>
  </si>
  <si>
    <t>P.P</t>
  </si>
  <si>
    <t>DESCRIÇÃO</t>
  </si>
  <si>
    <t>CALOTA HYT0141011</t>
  </si>
  <si>
    <t>CAPA DO FAROL ABERTA</t>
  </si>
  <si>
    <t>CAPA DO FAROL FECHADA</t>
  </si>
  <si>
    <t xml:space="preserve"> CLADDING</t>
  </si>
  <si>
    <t>APLIQUE CENTRAL TRASEIRO</t>
  </si>
  <si>
    <t>GUIA LATERAL INFERIOR TRASEIRA</t>
  </si>
  <si>
    <t>PSA CMP_MIXING_REHEAT_+_RECYCLING_FLAP_LEVER</t>
  </si>
  <si>
    <t>PSA CMP_ROD_AIR_INLET</t>
  </si>
  <si>
    <t>PSA CMP_STEPPER_MOTOR_LEVER</t>
  </si>
  <si>
    <t>PSA CMP_BBC_HOLDER</t>
  </si>
  <si>
    <t>PSA CMP_FILTER_COVER</t>
  </si>
  <si>
    <t>ALTERAÇÃO LOGO CALOTA FDT391 (GR638)</t>
  </si>
  <si>
    <t>MOSTRINA CINTO DE SEGURANÇA</t>
  </si>
  <si>
    <t>HONDA_TRYX_UNDERGUARD_RR_BUMPER</t>
  </si>
  <si>
    <t>BASE ,FR GRILLE</t>
  </si>
  <si>
    <t>EMBLEMA H MARK</t>
  </si>
  <si>
    <t>EMBLEMA FIAT 326</t>
  </si>
  <si>
    <t>EMBLEMA FIAT 2810</t>
  </si>
  <si>
    <t>EMBLEMA RAM 2810</t>
  </si>
  <si>
    <t>FRISO LARGO DIANTEIRO KICKS</t>
  </si>
  <si>
    <t>FRISO LARGO TRASEIRO KICKS</t>
  </si>
  <si>
    <t xml:space="preserve">APLIQUES FRISOS KICKS </t>
  </si>
  <si>
    <t>AGRUPADOR PASSAGEIRO MIB</t>
  </si>
  <si>
    <t>EMBLEMA POSTERIOR FIAT 2810</t>
  </si>
  <si>
    <t>EMBLEMA POSTERIOR RAM 2810</t>
  </si>
  <si>
    <t>EMBLEMA NOME 2810</t>
  </si>
  <si>
    <t>EMBLEMA 700 2810</t>
  </si>
  <si>
    <t>875.0022.00 - SHIELD, FR SEAT CUSHION - RH</t>
  </si>
  <si>
    <t>875.0024.00 - SHIELD, FR SEAT CUSHION - LH</t>
  </si>
  <si>
    <t>875.0035_36.00 - GRIP, DOOR ASSIST, FR - RH_LH</t>
  </si>
  <si>
    <t>875.0037_38.00 - BASE, DOOR ASSIST GRIP - RH_LH</t>
  </si>
  <si>
    <t>CONNECTOR TOWER</t>
  </si>
  <si>
    <t>STANDALONE CAMERA BEZEL</t>
  </si>
  <si>
    <t>STANDALONE CAMERA BRACKET</t>
  </si>
  <si>
    <t>FRONT LOWER GRILL ONROAD SURROUND PAINTED</t>
  </si>
  <si>
    <t>FRONT LOWER GRILL ONROAD SURROUND MIC</t>
  </si>
  <si>
    <t>CALOTA 14" ARGO S-DESIGN</t>
  </si>
  <si>
    <t>CUP HOLDER FLOOR CONSOLE LINER</t>
  </si>
  <si>
    <t>FWD BIN</t>
  </si>
  <si>
    <t>LICENSE PLATE BRACKET KIT 1</t>
  </si>
  <si>
    <t>LICENSE PLATE BRACKET KIT 2</t>
  </si>
  <si>
    <t>APPLIQUE-FOG LAMP RT</t>
  </si>
  <si>
    <t>DOOR TRIM HHA PH2</t>
  </si>
  <si>
    <t>MIRROR FLAG MANUAL</t>
  </si>
  <si>
    <t>MIRROR FLAG AUTOMATICO</t>
  </si>
  <si>
    <t>CUP HOLDER UPPER 226 MCA</t>
  </si>
  <si>
    <t>BEZEL NONE 226 MCA</t>
  </si>
  <si>
    <t>CUP HOLDER MAT 226 MCA</t>
  </si>
  <si>
    <t>SHIFTER BEZEL CPL  226 MCA</t>
  </si>
  <si>
    <t>IP LEFT STORAGE MAT (PCS) 226 MCA</t>
  </si>
  <si>
    <t>CALOTA DROP CENTER</t>
  </si>
  <si>
    <t>ALTERAÇÃO GR 1271</t>
  </si>
  <si>
    <t>ALTERAÇÃO GR 1272</t>
  </si>
  <si>
    <t>ALTERAÇÃO GR 1273</t>
  </si>
  <si>
    <t>ALTERAÇÃO GR 1274</t>
  </si>
  <si>
    <t>BASE EMBLEMA FIAT GRADE FRONTAL - ARGO 3580</t>
  </si>
  <si>
    <t>POTE EVITA MOFO 100</t>
  </si>
  <si>
    <t>KNOB SLIDER</t>
  </si>
  <si>
    <t>CAP RH_LH</t>
  </si>
  <si>
    <t>CALOTA SUPER SPOKE</t>
  </si>
  <si>
    <t>LOGO RAM P BUJAO RODA LIGA LEVE 2810</t>
  </si>
  <si>
    <t xml:space="preserve"> GRADE NISSAN 2020</t>
  </si>
  <si>
    <t xml:space="preserve"> FRISOS GRADE NISSAN 2020</t>
  </si>
  <si>
    <t xml:space="preserve"> DOG HOUSES GRADE NISSAN 2020</t>
  </si>
  <si>
    <t xml:space="preserve"> EMBLEMA DE VOLANTE MANN</t>
  </si>
  <si>
    <t xml:space="preserve"> CALOTA GMT351 - 2020</t>
  </si>
  <si>
    <t xml:space="preserve"> BEZEL SEAT BELT - CEBI BRASIL_26.275.275-1</t>
  </si>
  <si>
    <t xml:space="preserve"> BUTTON SEAT BELT ADJUSTER - CEBI BRASIL_26.275.274-1</t>
  </si>
  <si>
    <t xml:space="preserve"> SLIDE COVER - CEBI BRASIL_26.275.274-2</t>
  </si>
  <si>
    <t xml:space="preserve"> BEZEL-R SEAT BELT - CEBI BRASIL_26.295.504</t>
  </si>
  <si>
    <t xml:space="preserve"> EMBLEMA HYUNDAI</t>
  </si>
  <si>
    <t xml:space="preserve"> ITS_PSA_SC21_SIGNATURE GRILLE_V4</t>
  </si>
  <si>
    <t xml:space="preserve"> ITS_PSA_SC21_FRNRR T BRKT-FAMILY TOOL_V3</t>
  </si>
  <si>
    <t xml:space="preserve"> APPLIQUE LWR GRILLE RT/LT (PAINTED) - 363</t>
  </si>
  <si>
    <t xml:space="preserve"> APPLIQUE LWR GRILLE RT/LT (CHROMED) – 363</t>
  </si>
  <si>
    <t xml:space="preserve"> COVER VERICCELO - 598</t>
  </si>
  <si>
    <t xml:space="preserve"> TAPPO AIR BAG FASTERNER RH - 598</t>
  </si>
  <si>
    <t xml:space="preserve"> UPPER RT / LT SIDE FASCIA CLOSEOUT - 598</t>
  </si>
  <si>
    <t xml:space="preserve"> BEZEL NONE - 598</t>
  </si>
  <si>
    <t xml:space="preserve"> EMBLEM FRT COMPANY - 363</t>
  </si>
  <si>
    <t xml:space="preserve"> CENTRAL APPLIQUEFRONT LOWER FASCIA - 363</t>
  </si>
  <si>
    <t xml:space="preserve"> AIR CURTAIN SIDE LT - 363</t>
  </si>
  <si>
    <t xml:space="preserve"> DEFLECTOR RADIATOR SIDE RT - 363</t>
  </si>
  <si>
    <t xml:space="preserve"> BRAKE LINE COVER - 5980</t>
  </si>
  <si>
    <t xml:space="preserve"> BF05 - N7B5-R17F816-A - SURROUND REV1</t>
  </si>
  <si>
    <t xml:space="preserve"> BR02-N3B5-17A881-A-N3B5-17A882-A-REAR FASCIA </t>
  </si>
  <si>
    <t xml:space="preserve"> BR06-N3B5-17B861-A-REAR FASCIA CENTRAL BRACK</t>
  </si>
  <si>
    <t xml:space="preserve"> IP10 - IMTDS- N7B5-3533-A- SHROULD UPPER LOWER</t>
  </si>
  <si>
    <t xml:space="preserve"> CO06-IMTDS -N7B5-A045K08-AA - SHIFTER RING OPÇÃO</t>
  </si>
  <si>
    <t xml:space="preserve"> CO07-IMTDS -N3B5-A04752-AA - TOP COVER</t>
  </si>
  <si>
    <t xml:space="preserve"> CO10- IMTDS -J7BB-19H217-AB - ANTENNA BRACKET</t>
  </si>
  <si>
    <t xml:space="preserve"> BF06 - N7B5-18A298-A - N7B5-18A299-A</t>
  </si>
  <si>
    <t xml:space="preserve"> CONSOLE GARN</t>
  </si>
  <si>
    <t xml:space="preserve"> HAND BREAK COVER</t>
  </si>
  <si>
    <t xml:space="preserve"> BOX</t>
  </si>
  <si>
    <t xml:space="preserve"> LOCK KNOB</t>
  </si>
  <si>
    <t xml:space="preserve"> CONSOLE RR PANEL ACC</t>
  </si>
  <si>
    <t xml:space="preserve"> LID SHIFT LOCK</t>
  </si>
  <si>
    <t xml:space="preserve"> CUP HOLDER</t>
  </si>
  <si>
    <t xml:space="preserve"> GARN ASSY CONSOLE SIDE R/L</t>
  </si>
  <si>
    <t xml:space="preserve"> FRONT UPPER BRACKET RIGHT / LEFT - 363</t>
  </si>
  <si>
    <t xml:space="preserve"> RELEASE HANDLE BEZEL RIGHT / LEFT - 363</t>
  </si>
  <si>
    <t xml:space="preserve"> FRONT PULL-CUP CAP RIGHT / LEFT - 363</t>
  </si>
  <si>
    <t xml:space="preserve"> MOLDING BUMPER FRT CTR UPR - CHROMED - 598</t>
  </si>
  <si>
    <t xml:space="preserve"> MOLDING FRT BUMPER UPR RT + LT - CHROMED  - 598</t>
  </si>
  <si>
    <t xml:space="preserve"> BEZEL FOG LAMP RT + LT - 598</t>
  </si>
  <si>
    <t xml:space="preserve"> MOLDING FRT FASCIA CTR LWR - CHROMED - 598</t>
  </si>
  <si>
    <t xml:space="preserve"> STAFFA - 363</t>
  </si>
  <si>
    <t xml:space="preserve"> LOGO MOBI MY 21</t>
  </si>
  <si>
    <t xml:space="preserve"> ITS_PSA_SC21_SC21 - FOG LAMP BRACKET RH_V1</t>
  </si>
  <si>
    <t xml:space="preserve"> BASE FR GRILL</t>
  </si>
  <si>
    <t xml:space="preserve"> AIR SCREEN</t>
  </si>
  <si>
    <t xml:space="preserve"> UPR MLDG</t>
  </si>
  <si>
    <t xml:space="preserve"> H MARK 88</t>
  </si>
  <si>
    <t xml:space="preserve"> H MARK 75</t>
  </si>
  <si>
    <t xml:space="preserve"> CITY</t>
  </si>
  <si>
    <t xml:space="preserve"> ALTERAÇÃO GR 1342</t>
  </si>
  <si>
    <t xml:space="preserve"> BF12 - IMTDS_GN15-17A870-A REV2</t>
  </si>
  <si>
    <t xml:space="preserve"> BEZEL BACK UP CAMERA - 363</t>
  </si>
  <si>
    <t xml:space="preserve"> GRADE TEXTURIZADA COM FRISO</t>
  </si>
  <si>
    <t xml:space="preserve"> GRADE TEXTURIZADA SEM FRISO</t>
  </si>
  <si>
    <t xml:space="preserve"> GRILLE RING - CHROMED - 598 (3CAVS)</t>
  </si>
  <si>
    <t xml:space="preserve"> GRILLE RING - CHROMED - 598 (4CAVS)</t>
  </si>
  <si>
    <t xml:space="preserve"> BRACKET SIDE RT - 598</t>
  </si>
  <si>
    <t xml:space="preserve"> SIGLA DIANTEIRA 2260</t>
  </si>
  <si>
    <t xml:space="preserve"> LICENSE PLATE/CAMERA BEZEL - 598</t>
  </si>
  <si>
    <t xml:space="preserve"> CAMERA BRACKET - 598</t>
  </si>
  <si>
    <t xml:space="preserve"> CALOTA FTT0241011</t>
  </si>
  <si>
    <t xml:space="preserve"> LOGOTIPO ULTRA 226</t>
  </si>
  <si>
    <t xml:space="preserve"> LOGOTIPO NOME 363</t>
  </si>
  <si>
    <t xml:space="preserve"> LOGOTIPO FIAT 363</t>
  </si>
  <si>
    <t xml:space="preserve"> LOGOTIPO RAM 2261</t>
  </si>
  <si>
    <t xml:space="preserve"> CALOTA FTT0191011</t>
  </si>
  <si>
    <t xml:space="preserve"> FT04A BOURRELET U79 PH2</t>
  </si>
  <si>
    <t xml:space="preserve"> CALOTA CRT0531011</t>
  </si>
  <si>
    <t xml:space="preserve"> CALOTINHAS FTB02210101</t>
  </si>
  <si>
    <t xml:space="preserve"> GRADE DIANTEIRA 5DOOR</t>
  </si>
  <si>
    <t xml:space="preserve"> EMBLEMA H-MARK 5DOOR</t>
  </si>
  <si>
    <t xml:space="preserve"> EMBLEMA CITY 5DOOR</t>
  </si>
  <si>
    <t xml:space="preserve"> ALTERAÇÃO GR 1346</t>
  </si>
  <si>
    <t xml:space="preserve"> ALTERAÇÃO GR 1347</t>
  </si>
  <si>
    <t xml:space="preserve"> ALTERAÇÃO GR 1347 (EXTRATORES - NERVURA NOVA)</t>
  </si>
  <si>
    <t xml:space="preserve"> ALTERAÇÃO GR 1348</t>
  </si>
  <si>
    <t xml:space="preserve"> ALTERAÇÃO GR 1349</t>
  </si>
  <si>
    <t xml:space="preserve"> ALTERAÇÃO GR 1350</t>
  </si>
  <si>
    <t xml:space="preserve"> UPPER GRILLE RINGS 3CAVS 521 (PAINTED)</t>
  </si>
  <si>
    <t xml:space="preserve"> UPPER GRILLE RINGS 3CAVS 521 (CHROMED)</t>
  </si>
  <si>
    <t xml:space="preserve"> UPPER GRILLE RINGS 4CAVS 521 (PAINTED)</t>
  </si>
  <si>
    <t xml:space="preserve"> UPPER GRILLE RINGS 4CAVS 521 (CHROMED)</t>
  </si>
  <si>
    <t xml:space="preserve"> TOW HOOK DOOR RT 521</t>
  </si>
  <si>
    <t xml:space="preserve"> MOLDURA PORTA LOGO RAM DO FIORINO TAG</t>
  </si>
  <si>
    <t xml:space="preserve"> TOW HOOK ACCENT LOWER RT</t>
  </si>
  <si>
    <t xml:space="preserve"> CENTER CONSOLE BRACKET - 521</t>
  </si>
  <si>
    <t xml:space="preserve"> BEZEL FORD BDUO</t>
  </si>
  <si>
    <t xml:space="preserve"> REAR VIEW CAMERA BRACKET - 521</t>
  </si>
  <si>
    <t xml:space="preserve"> MOSTRINA TELECAMERA POST. - 521</t>
  </si>
  <si>
    <t xml:space="preserve"> CALOTA T CROSS</t>
  </si>
  <si>
    <t xml:space="preserve"> PORTA MOLDES (2X) - LOGOSTIPOS VW T-CROSS</t>
  </si>
  <si>
    <t xml:space="preserve"> CONJUNTO LOGOTIPOS T - CROSS (4 X)</t>
  </si>
  <si>
    <t xml:space="preserve"> LOGOTIPO T-CROSS</t>
  </si>
  <si>
    <t xml:space="preserve"> MACHO NOVO VW143</t>
  </si>
  <si>
    <t>CALOTINHA FTB0231011</t>
  </si>
  <si>
    <t xml:space="preserve"> LOGOTIPO R 2810</t>
  </si>
  <si>
    <t xml:space="preserve"> LOGOTIPO A 2810</t>
  </si>
  <si>
    <t>LOGOTIPO M 2810</t>
  </si>
  <si>
    <t xml:space="preserve"> TAILGATE HANDLE HOUSING</t>
  </si>
  <si>
    <t xml:space="preserve"> CHEVRON SMART CAR PSA</t>
  </si>
  <si>
    <t xml:space="preserve"> PANEL RT + LT 376</t>
  </si>
  <si>
    <t xml:space="preserve"> REINF SIDE RT 376</t>
  </si>
  <si>
    <t xml:space="preserve"> SIDE FRONT FASCIA CHROMED LT RT 376</t>
  </si>
  <si>
    <t xml:space="preserve"> FRONT FASCIA CTR LWR CHROMED 376</t>
  </si>
  <si>
    <t xml:space="preserve"> APLIQUE CTR RR FASCIA CROMED LT RT 376</t>
  </si>
  <si>
    <t>APLIQUE SIDE RR FASCIA CROMED LT RT 376</t>
  </si>
  <si>
    <t xml:space="preserve"> SDF 82521 BRACKET SENSOR DIANT DIR </t>
  </si>
  <si>
    <t xml:space="preserve"> SIGLA "AT" ENGINE EMBLEM 363</t>
  </si>
  <si>
    <t xml:space="preserve"> SIGLA "6" ENGINE EMBLEM 363</t>
  </si>
  <si>
    <t xml:space="preserve"> SIGLA "VERSÃO ENTRY"  -363</t>
  </si>
  <si>
    <t xml:space="preserve"> SIGLA "VERSÃO MID"  -363</t>
  </si>
  <si>
    <t xml:space="preserve"> SIGLA "VERSÃO HIGH"   363</t>
  </si>
  <si>
    <t xml:space="preserve"> BOX CONSOLE</t>
  </si>
  <si>
    <t xml:space="preserve"> TRAY ASSY FR LWR</t>
  </si>
  <si>
    <t xml:space="preserve"> BASE A, B E C</t>
  </si>
  <si>
    <t xml:space="preserve"> BASE DR</t>
  </si>
  <si>
    <t xml:space="preserve"> CONSOLE FR MLDG</t>
  </si>
  <si>
    <t xml:space="preserve"> CONSOLE FR MLDG (CROMO)</t>
  </si>
  <si>
    <t xml:space="preserve"> VISOR METER UPR</t>
  </si>
  <si>
    <t xml:space="preserve"> BASE VISOR METER</t>
  </si>
  <si>
    <t xml:space="preserve"> VISOR METER LWR</t>
  </si>
  <si>
    <t xml:space="preserve"> PULL POCKET TGATE</t>
  </si>
  <si>
    <t xml:space="preserve"> FRISO LATERAL PCH  TRASEIRO VIRTUS </t>
  </si>
  <si>
    <t xml:space="preserve"> FRISO GRADE VIRTUS FINAL 767 / 768</t>
  </si>
  <si>
    <t xml:space="preserve"> FRISO LATERAL PCH  DIANTEIRO VIRTUS </t>
  </si>
  <si>
    <t xml:space="preserve"> FRISO CENTRAL PCH DIANTEIRO VIRTUS </t>
  </si>
  <si>
    <t xml:space="preserve"> FRISO CENTRAL PCH TRASEIRO VIRTUS </t>
  </si>
  <si>
    <t xml:space="preserve"> FRISO GRADE POLO FINAL V3EA 767 / 768</t>
  </si>
  <si>
    <t xml:space="preserve"> FRISO GRADE POLO GTS FINAL 767D / 768D</t>
  </si>
  <si>
    <t xml:space="preserve"> CALOTA ARGO 3580 CVT</t>
  </si>
  <si>
    <t xml:space="preserve"> CALOTINHA FTT0291011</t>
  </si>
  <si>
    <t xml:space="preserve"> TRAY ASSY FR LWR VERSÃO 2</t>
  </si>
  <si>
    <t xml:space="preserve"> EMBLEMA CAR NAME HRV</t>
  </si>
  <si>
    <t xml:space="preserve"> PULL POCKET TGATE (FECHADO)</t>
  </si>
  <si>
    <t>Troca-Dia</t>
  </si>
  <si>
    <t>21:00-23:00-APONTAMENTO</t>
  </si>
  <si>
    <t>SACAR ELETRODO</t>
  </si>
  <si>
    <t>PEÇA PARA O TORNO</t>
  </si>
  <si>
    <t>LATERAL</t>
  </si>
  <si>
    <t>QUEDA NA REDE</t>
  </si>
  <si>
    <t>CHEGADA ÁS 15:10H</t>
  </si>
  <si>
    <t>ELETRODO</t>
  </si>
  <si>
    <t>TIRAR IMAGEM</t>
  </si>
  <si>
    <t>FAZER MOSCAS - A PEDIDO (DANIEL)</t>
  </si>
  <si>
    <t>FALTA O'RING</t>
  </si>
  <si>
    <t>ELETRODOS</t>
  </si>
  <si>
    <t>MACHO</t>
  </si>
  <si>
    <t>VERIFICAR GAVETAS</t>
  </si>
  <si>
    <t>VERIFICANDO ELETRODOS</t>
  </si>
  <si>
    <t>os1480</t>
  </si>
  <si>
    <t>os1481</t>
  </si>
  <si>
    <t>friso laterralli</t>
  </si>
  <si>
    <t>SIGLA MODELO SPORT</t>
  </si>
  <si>
    <t>SIGLA MODELO SS</t>
  </si>
  <si>
    <t>ALTERAÇAO 1438</t>
  </si>
  <si>
    <t>CALOTA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</si>
</sst>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1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2"/>
      <color theme="1" tint="4.9989318521683403E-2"/>
      <name val="Arial"/>
      <family val="2"/>
    </font>
    <font>
      <b/>
      <i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14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0" fontId="5" fillId="3" borderId="1" xfId="2" applyFont="1" applyFill="1" applyBorder="1" applyProtection="1"/>
    <xf numFmtId="0" fontId="5" fillId="3" borderId="1" xfId="1" applyNumberFormat="1" applyFont="1" applyFill="1" applyBorder="1" applyAlignment="1" applyProtection="1">
      <alignment horizontal="center" vertical="center"/>
    </xf>
    <xf numFmtId="0" fontId="5" fillId="3" borderId="1" xfId="2" applyNumberFormat="1" applyFont="1" applyFill="1" applyBorder="1" applyProtection="1"/>
    <xf numFmtId="165" fontId="7" fillId="3" borderId="1" xfId="2" applyNumberFormat="1" applyFont="1" applyFill="1" applyBorder="1" applyProtection="1"/>
    <xf numFmtId="0" fontId="5" fillId="3" borderId="2" xfId="2" applyFont="1" applyFill="1" applyBorder="1" applyProtection="1"/>
    <xf numFmtId="0" fontId="9" fillId="0" borderId="0" xfId="0" applyFont="1"/>
    <xf numFmtId="0" fontId="0" fillId="0" borderId="0" xfId="0" applyNumberFormat="1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7" fontId="8" fillId="0" borderId="0" xfId="0" applyNumberFormat="1" applyFont="1" applyAlignment="1">
      <alignment vertical="top" textRotation="255" wrapText="1"/>
    </xf>
    <xf numFmtId="0" fontId="10" fillId="5" borderId="2" xfId="2" applyFont="1" applyFill="1" applyBorder="1" applyProtection="1"/>
    <xf numFmtId="0" fontId="5" fillId="3" borderId="1" xfId="2" applyFont="1" applyFill="1" applyBorder="1" applyProtection="1">
      <protection locked="0"/>
    </xf>
    <xf numFmtId="0" fontId="8" fillId="0" borderId="0" xfId="0" applyFont="1" applyAlignment="1">
      <alignment vertical="top" textRotation="180" wrapText="1"/>
    </xf>
    <xf numFmtId="0" fontId="0" fillId="0" borderId="0" xfId="0" applyProtection="1">
      <protection locked="0"/>
    </xf>
    <xf numFmtId="0" fontId="1" fillId="0" borderId="0" xfId="0" applyNumberFormat="1" applyFont="1" applyAlignment="1">
      <alignment vertical="center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/>
    <xf numFmtId="14" fontId="0" fillId="0" borderId="0" xfId="0" applyNumberFormat="1"/>
    <xf numFmtId="0" fontId="6" fillId="0" borderId="0" xfId="0" applyFont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165" fontId="6" fillId="0" borderId="3" xfId="0" applyNumberFormat="1" applyFont="1" applyBorder="1" applyAlignment="1" applyProtection="1">
      <alignment horizontal="center" vertical="center"/>
      <protection locked="0"/>
    </xf>
    <xf numFmtId="0" fontId="5" fillId="3" borderId="4" xfId="2" applyFont="1" applyFill="1" applyBorder="1" applyProtection="1">
      <protection locked="0"/>
    </xf>
    <xf numFmtId="0" fontId="5" fillId="3" borderId="2" xfId="2" applyFont="1" applyFill="1" applyBorder="1" applyProtection="1">
      <protection locked="0"/>
    </xf>
    <xf numFmtId="17" fontId="8" fillId="4" borderId="0" xfId="0" applyNumberFormat="1" applyFont="1" applyFill="1" applyAlignment="1">
      <alignment horizontal="center" vertical="top" textRotation="255" wrapText="1"/>
    </xf>
  </cellXfs>
  <cellStyles count="3">
    <cellStyle name="60% - Ênfase3" xfId="2" builtinId="40"/>
    <cellStyle name="Normal" xfId="0" builtinId="0"/>
    <cellStyle name="Texto Explicativo" xfId="1" builtinId="53"/>
  </cellStyles>
  <dxfs count="21">
    <dxf>
      <font>
        <color rgb="FFFF000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 patternType="solid">
          <fgColor theme="0"/>
        </patternFill>
      </fill>
    </dxf>
    <dxf>
      <font>
        <strike val="0"/>
        <u/>
        <color theme="0"/>
      </font>
      <fill>
        <patternFill patternType="lightGray">
          <fgColor theme="1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numFmt numFmtId="0" formatCode="General"/>
      <fill>
        <patternFill patternType="solid">
          <fgColor indexed="64"/>
          <bgColor theme="1" tint="0.34998626667073579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indexed="64"/>
          <bgColor rgb="FF00B050"/>
        </patternFill>
      </fill>
      <border diagonalUp="0" diagonalDown="0" outline="0">
        <left style="thin">
          <color theme="4" tint="0.59999389629810485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outline="0">
        <left/>
        <right style="thin">
          <color theme="3" tint="0.79998168889431442"/>
        </right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2" xr16:uid="{ED078346-7808-4DEE-B04A-CD02E58A7628}" autoFormatId="16" applyNumberFormats="0" applyBorderFormats="0" applyFontFormats="0" applyPatternFormats="0" applyAlignmentFormats="0" applyWidthHeightFormats="0">
  <queryTableRefresh nextId="4">
    <queryTableFields count="3">
      <queryTableField id="1" name="OS" tableColumnId="1"/>
      <queryTableField id="2" name="P.P" tableColumnId="2"/>
      <queryTableField id="3" name="DESCRIÇÃO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22FA8-F945-4C31-A12F-1397D3CE92AA}" name="Tabela1" displayName="Tabela1" ref="A1:O200" totalsRowShown="0" headerRowDxfId="20" dataDxfId="19">
  <autoFilter ref="A1:O200" xr:uid="{9E48A9C4-63B8-4211-8B85-4CE154D225F6}"/>
  <tableColumns count="15">
    <tableColumn id="1" xr3:uid="{9CB8D429-8D8A-482B-B7B2-AE906376B7B1}" name="Processo" dataDxfId="18" dataCellStyle="Texto Explicativo">
      <calculatedColumnFormula>IFERROR(VLOOKUP(Tabela1[[#This Row],[OS]],Tabela2__2[#All],2,FALSE),"")</calculatedColumnFormula>
    </tableColumn>
    <tableColumn id="2" xr3:uid="{65F274F2-3063-4A19-91A8-174103B04D78}" name="OS" dataDxfId="17"/>
    <tableColumn id="3" xr3:uid="{101B00D7-F8D7-48E1-B64D-E442D7345639}" name="Dt Inicio" dataDxfId="16"/>
    <tableColumn id="4" xr3:uid="{71FB2DC8-1D9A-4928-8936-019D82D4CD2E}" name="Inicio" dataDxfId="15"/>
    <tableColumn id="5" xr3:uid="{AF4B073E-1424-4B09-B02D-3DA836FE3E54}" name="Dt Final" dataDxfId="14"/>
    <tableColumn id="6" xr3:uid="{86E5F1DC-3188-4A11-A685-5FC043A8E4B7}" name="Fim" dataDxfId="13"/>
    <tableColumn id="7" xr3:uid="{387623B4-81E7-4ECD-A1D7-0FB84F915DD2}" name="Total" dataDxfId="12" dataCellStyle="60% - Ênfase3">
      <calculatedColumnFormula>IF((Tabela1[[#This Row],[Dt Final]]-Tabela1[[#This Row],[Dt Inicio]])+(Tabela1[[#This Row],[Fim]]-Tabela1[[#This Row],[Inicio]])=0," ",(Tabela1[[#This Row],[Dt Final]]-Tabela1[[#This Row],[Dt Inicio]])+(Tabela1[[#This Row],[Fim]]-Tabela1[[#This Row],[Inicio]]))</calculatedColumnFormula>
    </tableColumn>
    <tableColumn id="8" xr3:uid="{3EB1C180-2AA4-4A4B-9569-24847EDE79CC}" name="Troca-Dia" dataDxfId="11" dataCellStyle="60% - Ênfase3">
      <calculatedColumnFormula>IF(Tabela1[[#This Row],[Dt Final]]=E3,"VERDADEIRO","FALSO")</calculatedColumnFormula>
    </tableColumn>
    <tableColumn id="16" xr3:uid="{AC906BA1-4A80-45E3-87FC-49C9A2FCD6E9}" name="Cod.Maq." dataDxfId="10" dataCellStyle="60% - Ênfase3"/>
    <tableColumn id="9" xr3:uid="{1562CD72-8EC0-47EC-BBE9-2A89FCC9DB2D}" name="Máquina" dataDxfId="9" dataCellStyle="60% - Ênfase3"/>
    <tableColumn id="10" xr3:uid="{BB4E6CCC-ADC5-4609-B9A2-704C6F528B1D}" name="Cod.Tp.Serv" dataDxfId="8" dataCellStyle="60% - Ênfase3"/>
    <tableColumn id="11" xr3:uid="{455452BB-3F4E-41E0-9A1D-2C2DF4D32D79}" name="Tp.Serviço" dataDxfId="7" dataCellStyle="60% - Ênfase3"/>
    <tableColumn id="12" xr3:uid="{B21F3C95-A0DC-4298-B441-A756DDE997EA}" name="Finalizado" dataDxfId="6" dataCellStyle="60% - Ênfase3"/>
    <tableColumn id="13" xr3:uid="{402EE4B3-CEBA-4032-8B5E-0D587768332F}" name="Lançado" dataDxfId="5" dataCellStyle="60% - Ênfase3"/>
    <tableColumn id="14" xr3:uid="{A785E3C8-0482-4717-84CF-5AB68A982E9D}" name="Obs" dataDxfId="4" dataCellStyle="60% - Ênfas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DB0B2-9A50-4CB7-80DE-A0604E1952B8}" name="Tabela2__2" displayName="Tabela2__2" ref="A1:C299" tableType="queryTable" totalsRowShown="0">
  <autoFilter ref="A1:C299" xr:uid="{82EF32D7-9D47-43B4-9D80-0B293AADCB6B}"/>
  <tableColumns count="3">
    <tableColumn id="1" xr3:uid="{ABC20E68-835F-4B3B-96A0-008EC8C65F97}" uniqueName="1" name="OS" queryTableFieldId="1"/>
    <tableColumn id="2" xr3:uid="{96B674AB-7675-4BA1-8600-A0EFA0E1C126}" uniqueName="2" name="P.P" queryTableFieldId="2"/>
    <tableColumn id="3" xr3:uid="{79FA1376-CCEA-4E3C-A1E7-216E49AAC3E2}" uniqueName="3" name="DESCRIÇÃO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F74B-1E1C-4A7E-9678-EA1263B1BD2D}">
  <dimension ref="A1:R200"/>
  <sheetViews>
    <sheetView tabSelected="1" zoomScaleNormal="100" workbookViewId="0">
      <selection activeCell="B2" sqref="B2"/>
    </sheetView>
  </sheetViews>
  <sheetFormatPr defaultColWidth="0" defaultRowHeight="15" zeroHeight="1" x14ac:dyDescent="0.25"/>
  <cols>
    <col min="1" max="1" width="13.42578125" customWidth="1"/>
    <col min="2" max="2" width="13.140625" style="20" customWidth="1"/>
    <col min="3" max="3" width="18.140625" style="21" customWidth="1"/>
    <col min="4" max="4" width="17.28515625" customWidth="1"/>
    <col min="5" max="5" width="16.5703125" style="21" customWidth="1"/>
    <col min="6" max="6" width="11" customWidth="1"/>
    <col min="7" max="7" width="12.85546875" customWidth="1"/>
    <col min="8" max="8" width="13.28515625" bestFit="1" customWidth="1"/>
    <col min="9" max="9" width="13" hidden="1" customWidth="1"/>
    <col min="10" max="10" width="22.28515625" hidden="1" customWidth="1"/>
    <col min="11" max="14" width="12.140625" hidden="1" customWidth="1"/>
    <col min="15" max="15" width="49.7109375" style="17" customWidth="1"/>
    <col min="16" max="16" width="13" hidden="1" customWidth="1"/>
    <col min="17" max="18" width="9.140625" style="16" hidden="1" customWidth="1"/>
    <col min="19" max="16384" width="9.140625" hidden="1"/>
  </cols>
  <sheetData>
    <row r="1" spans="1:16" s="13" customFormat="1" ht="15.75" customHeight="1" x14ac:dyDescent="0.25">
      <c r="A1" s="10" t="s">
        <v>0</v>
      </c>
      <c r="B1" s="18" t="s">
        <v>1</v>
      </c>
      <c r="C1" s="11" t="s">
        <v>2</v>
      </c>
      <c r="D1" s="12" t="s">
        <v>3</v>
      </c>
      <c r="E1" s="11" t="s">
        <v>4</v>
      </c>
      <c r="F1" s="12" t="s">
        <v>5</v>
      </c>
      <c r="G1" s="12" t="s">
        <v>6</v>
      </c>
      <c r="H1" s="10" t="s">
        <v>217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27"/>
    </row>
    <row r="2" spans="1:16" s="13" customFormat="1" ht="15.75" x14ac:dyDescent="0.25">
      <c r="A2" s="4">
        <f>IFERROR(VLOOKUP(Tabela1[[#This Row],[OS]],Tabela2__2[#All],2,FALSE),"")</f>
        <v>122802</v>
      </c>
      <c r="B2" s="22">
        <v>1549</v>
      </c>
      <c r="C2" s="1">
        <v>44287</v>
      </c>
      <c r="D2" s="2">
        <v>0.59583333333333333</v>
      </c>
      <c r="E2" s="1">
        <v>44287</v>
      </c>
      <c r="F2" s="2">
        <v>0.82291666666666663</v>
      </c>
      <c r="G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0.2270833333333333</v>
      </c>
      <c r="H2" s="14" t="str">
        <f>IF(Tabela1[[#This Row],[Dt Final]]=E3,"VERDADEIRO","FALSO")</f>
        <v>VERDADEIRO</v>
      </c>
      <c r="I2" s="7"/>
      <c r="J2" s="5"/>
      <c r="K2" s="3"/>
      <c r="L2" s="3"/>
      <c r="M2" s="3"/>
      <c r="N2" s="3"/>
      <c r="O2" s="15"/>
      <c r="P2" s="27"/>
    </row>
    <row r="3" spans="1:16" s="13" customFormat="1" ht="15.75" x14ac:dyDescent="0.25">
      <c r="A3" s="4">
        <f>IFERROR(VLOOKUP(Tabela1[[#This Row],[OS]],Tabela2__2[#All],2,FALSE),"")</f>
        <v>122772</v>
      </c>
      <c r="B3" s="22">
        <v>1533</v>
      </c>
      <c r="C3" s="1">
        <v>44287</v>
      </c>
      <c r="D3" s="2">
        <v>0.82291666666666663</v>
      </c>
      <c r="E3" s="1">
        <v>44287</v>
      </c>
      <c r="F3" s="2">
        <v>0.82986111111111116</v>
      </c>
      <c r="G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6.9444444444445308E-3</v>
      </c>
      <c r="H3" s="14" t="str">
        <f>IF(Tabela1[[#This Row],[Dt Final]]=E4,"VERDADEIRO","FALSO")</f>
        <v>FALSO</v>
      </c>
      <c r="I3" s="7"/>
      <c r="J3" s="5"/>
      <c r="K3" s="3"/>
      <c r="L3" s="3"/>
      <c r="M3" s="3"/>
      <c r="N3" s="3"/>
      <c r="O3" s="15"/>
      <c r="P3" s="27"/>
    </row>
    <row r="4" spans="1:16" s="13" customFormat="1" ht="15.75" x14ac:dyDescent="0.25">
      <c r="A4" s="4">
        <f>IFERROR(VLOOKUP(Tabela1[[#This Row],[OS]],Tabela2__2[#All],2,FALSE),"")</f>
        <v>122802</v>
      </c>
      <c r="B4" s="22">
        <v>1549</v>
      </c>
      <c r="C4" s="1">
        <v>44287</v>
      </c>
      <c r="D4" s="2">
        <v>0.82986111111111116</v>
      </c>
      <c r="E4" s="1">
        <v>44288</v>
      </c>
      <c r="F4" s="2">
        <v>3.472222222222222E-3</v>
      </c>
      <c r="G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0.17361111111111105</v>
      </c>
      <c r="H4" s="14" t="str">
        <f>IF(Tabela1[[#This Row],[Dt Final]]=E5,"VERDADEIRO","FALSO")</f>
        <v>VERDADEIRO</v>
      </c>
      <c r="I4" s="7"/>
      <c r="J4" s="5"/>
      <c r="K4" s="3"/>
      <c r="L4" s="3"/>
      <c r="M4" s="3"/>
      <c r="N4" s="3"/>
      <c r="O4" s="15"/>
      <c r="P4" s="27"/>
    </row>
    <row r="5" spans="1:16" s="13" customFormat="1" ht="15.75" x14ac:dyDescent="0.25">
      <c r="A5" s="4">
        <f>IFERROR(VLOOKUP(Tabela1[[#This Row],[OS]],Tabela2__2[#All],2,FALSE),"")</f>
        <v>117957</v>
      </c>
      <c r="B5" s="22">
        <v>1511</v>
      </c>
      <c r="C5" s="1">
        <v>44288</v>
      </c>
      <c r="D5" s="2">
        <v>3.472222222222222E-3</v>
      </c>
      <c r="E5" s="1">
        <v>44288</v>
      </c>
      <c r="F5" s="23">
        <v>6.9444444444444441E-3</v>
      </c>
      <c r="G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3.472222222222222E-3</v>
      </c>
      <c r="H5" s="14" t="str">
        <f>IF(Tabela1[[#This Row],[Dt Final]]=E6,"VERDADEIRO","FALSO")</f>
        <v>VERDADEIRO</v>
      </c>
      <c r="I5" s="7"/>
      <c r="J5" s="5"/>
      <c r="K5" s="3"/>
      <c r="L5" s="3"/>
      <c r="M5" s="3"/>
      <c r="N5" s="3"/>
      <c r="O5" s="15"/>
      <c r="P5" s="27"/>
    </row>
    <row r="6" spans="1:16" s="13" customFormat="1" ht="15.75" x14ac:dyDescent="0.25">
      <c r="A6" s="4">
        <f>IFERROR(VLOOKUP(Tabela1[[#This Row],[OS]],Tabela2__2[#All],2,FALSE),"")</f>
        <v>122802</v>
      </c>
      <c r="B6" s="22">
        <v>1549</v>
      </c>
      <c r="C6" s="1">
        <v>44288</v>
      </c>
      <c r="D6" s="23">
        <v>6.9444444444444441E-3</v>
      </c>
      <c r="E6" s="1">
        <v>44288</v>
      </c>
      <c r="F6" s="23">
        <v>3.7499999999999999E-2</v>
      </c>
      <c r="G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3.0555555555555555E-2</v>
      </c>
      <c r="H6" s="14" t="str">
        <f>IF(Tabela1[[#This Row],[Dt Final]]=E7,"VERDADEIRO","FALSO")</f>
        <v>FALSO</v>
      </c>
      <c r="I6" s="7"/>
      <c r="J6" s="5"/>
      <c r="K6" s="3"/>
      <c r="L6" s="3"/>
      <c r="M6" s="3"/>
      <c r="N6" s="3"/>
      <c r="O6" s="15"/>
      <c r="P6" s="27"/>
    </row>
    <row r="7" spans="1:16" s="13" customFormat="1" ht="15.75" x14ac:dyDescent="0.25">
      <c r="A7" s="4">
        <f>IFERROR(VLOOKUP(Tabela1[[#This Row],[OS]],Tabela2__2[#All],2,FALSE),"")</f>
        <v>122802</v>
      </c>
      <c r="B7" s="22">
        <v>1549</v>
      </c>
      <c r="C7" s="1">
        <v>44291</v>
      </c>
      <c r="D7" s="23">
        <v>0.59583333333333333</v>
      </c>
      <c r="E7" s="1">
        <v>44291</v>
      </c>
      <c r="F7" s="23">
        <v>0.64583333333333337</v>
      </c>
      <c r="G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5.0000000000000044E-2</v>
      </c>
      <c r="H7" s="14" t="str">
        <f>IF(Tabela1[[#This Row],[Dt Final]]=E8,"VERDADEIRO","FALSO")</f>
        <v>VERDADEIRO</v>
      </c>
      <c r="I7" s="7"/>
      <c r="J7" s="5"/>
      <c r="K7" s="3"/>
      <c r="L7" s="3"/>
      <c r="M7" s="3"/>
      <c r="N7" s="3"/>
      <c r="O7" s="15"/>
      <c r="P7" s="27"/>
    </row>
    <row r="8" spans="1:16" s="13" customFormat="1" ht="15.75" x14ac:dyDescent="0.25">
      <c r="A8" s="4">
        <f>IFERROR(VLOOKUP(Tabela1[[#This Row],[OS]],Tabela2__2[#All],2,FALSE),"")</f>
        <v>122772</v>
      </c>
      <c r="B8" s="22">
        <v>1533</v>
      </c>
      <c r="C8" s="1">
        <v>44291</v>
      </c>
      <c r="D8" s="23">
        <v>0.65277777777777779</v>
      </c>
      <c r="E8" s="1">
        <v>44291</v>
      </c>
      <c r="F8" s="23">
        <v>0.79166666666666663</v>
      </c>
      <c r="G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0.13888888888888884</v>
      </c>
      <c r="H8" s="14" t="str">
        <f>IF(Tabela1[[#This Row],[Dt Final]]=E9,"VERDADEIRO","FALSO")</f>
        <v>VERDADEIRO</v>
      </c>
      <c r="I8" s="7"/>
      <c r="J8" s="5"/>
      <c r="K8" s="3"/>
      <c r="L8" s="3"/>
      <c r="M8" s="3"/>
      <c r="N8" s="3"/>
      <c r="O8" s="15"/>
      <c r="P8" s="27"/>
    </row>
    <row r="9" spans="1:16" s="13" customFormat="1" ht="15.75" x14ac:dyDescent="0.25">
      <c r="A9" s="4">
        <f>IFERROR(VLOOKUP(Tabela1[[#This Row],[OS]],Tabela2__2[#All],2,FALSE),"")</f>
        <v>122772</v>
      </c>
      <c r="B9" s="22">
        <v>1533</v>
      </c>
      <c r="C9" s="1">
        <v>44291</v>
      </c>
      <c r="D9" s="23">
        <v>0.81944444444444453</v>
      </c>
      <c r="E9" s="1">
        <v>44291</v>
      </c>
      <c r="F9" s="23">
        <v>0.93402777777777779</v>
      </c>
      <c r="G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0.11458333333333326</v>
      </c>
      <c r="H9" s="14" t="str">
        <f>IF(Tabela1[[#This Row],[Dt Final]]=E10,"VERDADEIRO","FALSO")</f>
        <v>VERDADEIRO</v>
      </c>
      <c r="I9" s="7"/>
      <c r="J9" s="5"/>
      <c r="K9" s="3"/>
      <c r="L9" s="3"/>
      <c r="M9" s="3"/>
      <c r="N9" s="3"/>
      <c r="O9" s="15"/>
      <c r="P9" s="27"/>
    </row>
    <row r="10" spans="1:16" s="13" customFormat="1" ht="15.75" x14ac:dyDescent="0.25">
      <c r="A10" s="4">
        <f>IFERROR(VLOOKUP(Tabela1[[#This Row],[OS]],Tabela2__2[#All],2,FALSE),"")</f>
        <v>122802</v>
      </c>
      <c r="B10" s="22">
        <v>1549</v>
      </c>
      <c r="C10" s="1">
        <v>44291</v>
      </c>
      <c r="D10" s="23">
        <v>0.93402777777777779</v>
      </c>
      <c r="E10" s="1">
        <v>44291</v>
      </c>
      <c r="F10" s="23">
        <v>0.97916666666666663</v>
      </c>
      <c r="G1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4.513888888888884E-2</v>
      </c>
      <c r="H10" s="14" t="str">
        <f>IF(Tabela1[[#This Row],[Dt Final]]=E11,"VERDADEIRO","FALSO")</f>
        <v>FALSO</v>
      </c>
      <c r="I10" s="7"/>
      <c r="J10" s="5"/>
      <c r="K10" s="3"/>
      <c r="L10" s="3"/>
      <c r="M10" s="3"/>
      <c r="N10" s="3"/>
      <c r="O10" s="15"/>
      <c r="P10" s="27"/>
    </row>
    <row r="11" spans="1:16" s="13" customFormat="1" ht="15.75" x14ac:dyDescent="0.25">
      <c r="A11" s="4">
        <f>IFERROR(VLOOKUP(Tabela1[[#This Row],[OS]],Tabela2__2[#All],2,FALSE),"")</f>
        <v>122772</v>
      </c>
      <c r="B11" s="22">
        <v>1533</v>
      </c>
      <c r="C11" s="1">
        <v>44292</v>
      </c>
      <c r="D11" s="23">
        <v>0.59583333333333333</v>
      </c>
      <c r="E11" s="1">
        <v>44292</v>
      </c>
      <c r="F11" s="23">
        <v>0.64930555555555558</v>
      </c>
      <c r="G1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5.3472222222222254E-2</v>
      </c>
      <c r="H11" s="14" t="str">
        <f>IF(Tabela1[[#This Row],[Dt Final]]=E12,"VERDADEIRO","FALSO")</f>
        <v>VERDADEIRO</v>
      </c>
      <c r="I11" s="7"/>
      <c r="J11" s="5"/>
      <c r="K11" s="3"/>
      <c r="L11" s="3"/>
      <c r="M11" s="3"/>
      <c r="N11" s="3"/>
      <c r="O11" s="15"/>
      <c r="P11" s="27"/>
    </row>
    <row r="12" spans="1:16" s="13" customFormat="1" ht="15.75" x14ac:dyDescent="0.25">
      <c r="A12" s="4">
        <f>IFERROR(VLOOKUP(Tabela1[[#This Row],[OS]],Tabela2__2[#All],2,FALSE),"")</f>
        <v>122807</v>
      </c>
      <c r="B12" s="22">
        <v>1551</v>
      </c>
      <c r="C12" s="1">
        <v>44292</v>
      </c>
      <c r="D12" s="23">
        <v>0.64930555555555558</v>
      </c>
      <c r="E12" s="1">
        <v>44292</v>
      </c>
      <c r="F12" s="23">
        <v>0.79166666666666663</v>
      </c>
      <c r="G1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0.14236111111111105</v>
      </c>
      <c r="H12" s="14" t="str">
        <f>IF(Tabela1[[#This Row],[Dt Final]]=E13,"VERDADEIRO","FALSO")</f>
        <v>VERDADEIRO</v>
      </c>
      <c r="I12" s="7"/>
      <c r="J12" s="5"/>
      <c r="K12" s="3"/>
      <c r="L12" s="3"/>
      <c r="M12" s="3"/>
      <c r="N12" s="3"/>
      <c r="O12" s="15"/>
      <c r="P12" s="27"/>
    </row>
    <row r="13" spans="1:16" s="13" customFormat="1" ht="15.75" x14ac:dyDescent="0.25">
      <c r="A13" s="4">
        <f>IFERROR(VLOOKUP(Tabela1[[#This Row],[OS]],Tabela2__2[#All],2,FALSE),"")</f>
        <v>122807</v>
      </c>
      <c r="B13" s="22">
        <v>1551</v>
      </c>
      <c r="C13" s="1">
        <v>44292</v>
      </c>
      <c r="D13" s="23">
        <v>0.79166666666666663</v>
      </c>
      <c r="E13" s="1">
        <v>44292</v>
      </c>
      <c r="F13" s="23">
        <v>0.875</v>
      </c>
      <c r="G1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8.333333333333337E-2</v>
      </c>
      <c r="H13" s="14" t="str">
        <f>IF(Tabela1[[#This Row],[Dt Final]]=E14,"VERDADEIRO","FALSO")</f>
        <v>FALSO</v>
      </c>
      <c r="I13" s="7"/>
      <c r="J13" s="5"/>
      <c r="K13" s="3"/>
      <c r="L13" s="3"/>
      <c r="M13" s="3"/>
      <c r="N13" s="3"/>
      <c r="O13" s="25" t="s">
        <v>218</v>
      </c>
      <c r="P13" s="27"/>
    </row>
    <row r="14" spans="1:16" s="13" customFormat="1" ht="15.75" x14ac:dyDescent="0.25">
      <c r="A14" s="4">
        <f>IFERROR(VLOOKUP(Tabela1[[#This Row],[OS]],Tabela2__2[#All],2,FALSE),"")</f>
        <v>122807</v>
      </c>
      <c r="B14" s="22">
        <v>1551</v>
      </c>
      <c r="C14" s="1">
        <v>44293</v>
      </c>
      <c r="D14" s="2">
        <v>0.59583333333333333</v>
      </c>
      <c r="E14" s="1">
        <v>44293</v>
      </c>
      <c r="F14" s="2">
        <v>0.72013888888888899</v>
      </c>
      <c r="G1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0.12430555555555567</v>
      </c>
      <c r="H14" s="14" t="str">
        <f>IF(Tabela1[[#This Row],[Dt Final]]=E15,"VERDADEIRO","FALSO")</f>
        <v>VERDADEIRO</v>
      </c>
      <c r="I14" s="7"/>
      <c r="J14" s="5"/>
      <c r="K14" s="3"/>
      <c r="L14" s="3"/>
      <c r="M14" s="3"/>
      <c r="N14" s="3"/>
      <c r="O14" s="25"/>
      <c r="P14" s="27"/>
    </row>
    <row r="15" spans="1:16" s="13" customFormat="1" ht="15.75" x14ac:dyDescent="0.25">
      <c r="A15" s="4">
        <f>IFERROR(VLOOKUP(Tabela1[[#This Row],[OS]],Tabela2__2[#All],2,FALSE),"")</f>
        <v>122788</v>
      </c>
      <c r="B15" s="22">
        <v>1542</v>
      </c>
      <c r="C15" s="1">
        <v>44293</v>
      </c>
      <c r="D15" s="2">
        <v>0.72013888888888899</v>
      </c>
      <c r="E15" s="1">
        <v>44293</v>
      </c>
      <c r="F15" s="2">
        <v>0.73472222222222217</v>
      </c>
      <c r="G1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1.4583333333333171E-2</v>
      </c>
      <c r="H15" s="14" t="str">
        <f>IF(Tabela1[[#This Row],[Dt Final]]=E16,"VERDADEIRO","FALSO")</f>
        <v>VERDADEIRO</v>
      </c>
      <c r="I15" s="7"/>
      <c r="J15" s="5"/>
      <c r="K15" s="3"/>
      <c r="L15" s="3"/>
      <c r="M15" s="3"/>
      <c r="N15" s="3"/>
      <c r="O15" s="25"/>
      <c r="P15" s="27"/>
    </row>
    <row r="16" spans="1:16" s="13" customFormat="1" ht="15.75" x14ac:dyDescent="0.25">
      <c r="A16" s="4">
        <f>IFERROR(VLOOKUP(Tabela1[[#This Row],[OS]],Tabela2__2[#All],2,FALSE),"")</f>
        <v>122845</v>
      </c>
      <c r="B16" s="22">
        <v>1570</v>
      </c>
      <c r="C16" s="1">
        <v>44293</v>
      </c>
      <c r="D16" s="2">
        <v>0.73472222222222217</v>
      </c>
      <c r="E16" s="1">
        <v>44293</v>
      </c>
      <c r="F16" s="2">
        <v>0.75069444444444444</v>
      </c>
      <c r="G1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1.5972222222222276E-2</v>
      </c>
      <c r="H16" s="14" t="str">
        <f>IF(Tabela1[[#This Row],[Dt Final]]=E17,"VERDADEIRO","FALSO")</f>
        <v>VERDADEIRO</v>
      </c>
      <c r="I16" s="7"/>
      <c r="J16" s="5"/>
      <c r="K16" s="3"/>
      <c r="L16" s="3"/>
      <c r="M16" s="3"/>
      <c r="N16" s="3"/>
      <c r="O16" s="25"/>
      <c r="P16" s="27"/>
    </row>
    <row r="17" spans="1:16" s="13" customFormat="1" ht="15.75" x14ac:dyDescent="0.25">
      <c r="A17" s="4">
        <f>IFERROR(VLOOKUP(Tabela1[[#This Row],[OS]],Tabela2__2[#All],2,FALSE),"")</f>
        <v>122788</v>
      </c>
      <c r="B17" s="22">
        <v>1542</v>
      </c>
      <c r="C17" s="1">
        <v>44293</v>
      </c>
      <c r="D17" s="2">
        <v>0.75069444444444444</v>
      </c>
      <c r="E17" s="1">
        <v>44293</v>
      </c>
      <c r="F17" s="2">
        <v>0.76736111111111116</v>
      </c>
      <c r="G1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1.6666666666666718E-2</v>
      </c>
      <c r="H17" s="14" t="str">
        <f>IF(Tabela1[[#This Row],[Dt Final]]=E18,"VERDADEIRO","FALSO")</f>
        <v>VERDADEIRO</v>
      </c>
      <c r="I17" s="7"/>
      <c r="J17" s="5"/>
      <c r="K17" s="3"/>
      <c r="L17" s="3"/>
      <c r="M17" s="3"/>
      <c r="N17" s="3"/>
      <c r="O17" s="25"/>
      <c r="P17" s="27"/>
    </row>
    <row r="18" spans="1:16" s="13" customFormat="1" ht="15.75" x14ac:dyDescent="0.25">
      <c r="A18" s="4">
        <f>IFERROR(VLOOKUP(Tabela1[[#This Row],[OS]],Tabela2__2[#All],2,FALSE),"")</f>
        <v>120492</v>
      </c>
      <c r="B18" s="22">
        <v>1466</v>
      </c>
      <c r="C18" s="1">
        <v>44293</v>
      </c>
      <c r="D18" s="2">
        <v>0.76736111111111116</v>
      </c>
      <c r="E18" s="1">
        <v>44293</v>
      </c>
      <c r="F18" s="23">
        <v>0.79166666666666663</v>
      </c>
      <c r="G1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2.4305555555555469E-2</v>
      </c>
      <c r="H18" s="14" t="str">
        <f>IF(Tabela1[[#This Row],[Dt Final]]=E19,"VERDADEIRO","FALSO")</f>
        <v>VERDADEIRO</v>
      </c>
      <c r="I18" s="7"/>
      <c r="J18" s="5"/>
      <c r="K18" s="3"/>
      <c r="L18" s="3"/>
      <c r="M18" s="3"/>
      <c r="N18" s="3"/>
      <c r="O18" s="25"/>
      <c r="P18" s="27"/>
    </row>
    <row r="19" spans="1:16" s="13" customFormat="1" ht="15.75" x14ac:dyDescent="0.25">
      <c r="A19" s="4">
        <f>IFERROR(VLOOKUP(Tabela1[[#This Row],[OS]],Tabela2__2[#All],2,FALSE),"")</f>
        <v>120492</v>
      </c>
      <c r="B19" s="22">
        <v>1466</v>
      </c>
      <c r="C19" s="1">
        <v>44293</v>
      </c>
      <c r="D19" s="2">
        <v>0.8125</v>
      </c>
      <c r="E19" s="1">
        <v>44293</v>
      </c>
      <c r="F19" s="23">
        <v>0.83124999999999993</v>
      </c>
      <c r="G1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1.8749999999999933E-2</v>
      </c>
      <c r="H19" s="14" t="str">
        <f>IF(Tabela1[[#This Row],[Dt Final]]=E20,"VERDADEIRO","FALSO")</f>
        <v>VERDADEIRO</v>
      </c>
      <c r="I19" s="7"/>
      <c r="J19" s="5"/>
      <c r="K19" s="3"/>
      <c r="L19" s="3"/>
      <c r="M19" s="3"/>
      <c r="N19" s="3"/>
      <c r="O19" s="25"/>
      <c r="P19" s="27"/>
    </row>
    <row r="20" spans="1:16" s="13" customFormat="1" ht="15.75" x14ac:dyDescent="0.25">
      <c r="A20" s="4">
        <f>IFERROR(VLOOKUP(Tabela1[[#This Row],[OS]],Tabela2__2[#All],2,FALSE),"")</f>
        <v>103541</v>
      </c>
      <c r="B20" s="22">
        <v>1414</v>
      </c>
      <c r="C20" s="1">
        <v>44293</v>
      </c>
      <c r="D20" s="23">
        <v>0.83124999999999993</v>
      </c>
      <c r="E20" s="1">
        <v>44293</v>
      </c>
      <c r="F20" s="23">
        <v>0.84305555555555556</v>
      </c>
      <c r="G2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1.1805555555555625E-2</v>
      </c>
      <c r="H20" s="14" t="str">
        <f>IF(Tabela1[[#This Row],[Dt Final]]=E21,"VERDADEIRO","FALSO")</f>
        <v>VERDADEIRO</v>
      </c>
      <c r="I20" s="7"/>
      <c r="J20" s="5"/>
      <c r="K20" s="3"/>
      <c r="L20" s="3"/>
      <c r="M20" s="3"/>
      <c r="N20" s="3"/>
      <c r="O20" s="25"/>
      <c r="P20" s="27"/>
    </row>
    <row r="21" spans="1:16" s="13" customFormat="1" ht="15.75" x14ac:dyDescent="0.25">
      <c r="A21" s="4">
        <f>IFERROR(VLOOKUP(Tabela1[[#This Row],[OS]],Tabela2__2[#All],2,FALSE),"")</f>
        <v>120492</v>
      </c>
      <c r="B21" s="22">
        <v>1466</v>
      </c>
      <c r="C21" s="1">
        <v>44293</v>
      </c>
      <c r="D21" s="23">
        <v>0.84305555555555556</v>
      </c>
      <c r="E21" s="1">
        <v>44293</v>
      </c>
      <c r="F21" s="23">
        <v>0.86736111111111114</v>
      </c>
      <c r="G2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2.430555555555558E-2</v>
      </c>
      <c r="H21" s="14" t="str">
        <f>IF(Tabela1[[#This Row],[Dt Final]]=E22,"VERDADEIRO","FALSO")</f>
        <v>VERDADEIRO</v>
      </c>
      <c r="I21" s="7"/>
      <c r="J21" s="5"/>
      <c r="K21" s="3"/>
      <c r="L21" s="3"/>
      <c r="M21" s="3"/>
      <c r="N21" s="3"/>
      <c r="O21" s="25"/>
      <c r="P21" s="27"/>
    </row>
    <row r="22" spans="1:16" s="13" customFormat="1" ht="15.75" x14ac:dyDescent="0.25">
      <c r="A22" s="4">
        <f>IFERROR(VLOOKUP(Tabela1[[#This Row],[OS]],Tabela2__2[#All],2,FALSE),"")</f>
        <v>117962</v>
      </c>
      <c r="B22" s="22">
        <v>1520</v>
      </c>
      <c r="C22" s="1">
        <v>44293</v>
      </c>
      <c r="D22" s="23">
        <v>0.86736111111111114</v>
      </c>
      <c r="E22" s="1">
        <v>44293</v>
      </c>
      <c r="F22" s="23">
        <v>0.88750000000000007</v>
      </c>
      <c r="G2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2.0138888888888928E-2</v>
      </c>
      <c r="H22" s="14" t="str">
        <f>IF(Tabela1[[#This Row],[Dt Final]]=E23,"VERDADEIRO","FALSO")</f>
        <v>VERDADEIRO</v>
      </c>
      <c r="I22" s="7"/>
      <c r="J22" s="5"/>
      <c r="K22" s="3"/>
      <c r="L22" s="3"/>
      <c r="M22" s="3"/>
      <c r="N22" s="3"/>
      <c r="O22" s="15" t="s">
        <v>219</v>
      </c>
      <c r="P22" s="27"/>
    </row>
    <row r="23" spans="1:16" s="13" customFormat="1" ht="15.75" x14ac:dyDescent="0.25">
      <c r="A23" s="4">
        <f>IFERROR(VLOOKUP(Tabela1[[#This Row],[OS]],Tabela2__2[#All],2,FALSE),"")</f>
        <v>120492</v>
      </c>
      <c r="B23" s="22">
        <v>1466</v>
      </c>
      <c r="C23" s="1">
        <v>44293</v>
      </c>
      <c r="D23" s="23">
        <v>0.88750000000000007</v>
      </c>
      <c r="E23" s="1">
        <v>44293</v>
      </c>
      <c r="F23" s="23">
        <v>0.93055555555555547</v>
      </c>
      <c r="G2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4.3055555555555403E-2</v>
      </c>
      <c r="H23" s="14" t="str">
        <f>IF(Tabela1[[#This Row],[Dt Final]]=E24,"VERDADEIRO","FALSO")</f>
        <v>VERDADEIRO</v>
      </c>
      <c r="I23" s="7"/>
      <c r="J23" s="5"/>
      <c r="K23" s="3"/>
      <c r="L23" s="3"/>
      <c r="M23" s="3"/>
      <c r="N23" s="3"/>
      <c r="O23" s="25"/>
      <c r="P23" s="27"/>
    </row>
    <row r="24" spans="1:16" s="13" customFormat="1" ht="15.75" x14ac:dyDescent="0.25">
      <c r="A24" s="4">
        <f>IFERROR(VLOOKUP(Tabela1[[#This Row],[OS]],Tabela2__2[#All],2,FALSE),"")</f>
        <v>122794</v>
      </c>
      <c r="B24" s="22">
        <v>1545</v>
      </c>
      <c r="C24" s="1">
        <v>44293</v>
      </c>
      <c r="D24" s="23">
        <v>0.93055555555555547</v>
      </c>
      <c r="E24" s="1">
        <v>44293</v>
      </c>
      <c r="F24" s="23">
        <v>0.97916666666666663</v>
      </c>
      <c r="G2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4.861111111111116E-2</v>
      </c>
      <c r="H24" s="14" t="str">
        <f>IF(Tabela1[[#This Row],[Dt Final]]=E25,"VERDADEIRO","FALSO")</f>
        <v>FALSO</v>
      </c>
      <c r="I24" s="7"/>
      <c r="J24" s="5"/>
      <c r="K24" s="3"/>
      <c r="L24" s="3"/>
      <c r="M24" s="3"/>
      <c r="N24" s="3"/>
      <c r="O24" s="25"/>
      <c r="P24" s="27"/>
    </row>
    <row r="25" spans="1:16" s="13" customFormat="1" ht="15.75" x14ac:dyDescent="0.25">
      <c r="A25" s="4">
        <f>IFERROR(VLOOKUP(Tabela1[[#This Row],[OS]],Tabela2__2[#All],2,FALSE),"")</f>
        <v>120212</v>
      </c>
      <c r="B25" s="22">
        <v>1467</v>
      </c>
      <c r="C25" s="1">
        <v>44293</v>
      </c>
      <c r="D25" s="23">
        <v>0.97916666666666663</v>
      </c>
      <c r="E25" s="1">
        <v>44294</v>
      </c>
      <c r="F25" s="2">
        <v>7.6388888888888886E-3</v>
      </c>
      <c r="G2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2.8472222222222232E-2</v>
      </c>
      <c r="H25" s="14" t="str">
        <f>IF(Tabela1[[#This Row],[Dt Final]]=E26,"VERDADEIRO","FALSO")</f>
        <v>VERDADEIRO</v>
      </c>
      <c r="I25" s="7"/>
      <c r="J25" s="5"/>
      <c r="K25" s="3"/>
      <c r="L25" s="3"/>
      <c r="M25" s="3"/>
      <c r="N25" s="3"/>
      <c r="O25" s="25"/>
      <c r="P25" s="27"/>
    </row>
    <row r="26" spans="1:16" s="13" customFormat="1" ht="15.75" x14ac:dyDescent="0.25">
      <c r="A26" s="4">
        <f>IFERROR(VLOOKUP(Tabela1[[#This Row],[OS]],Tabela2__2[#All],2,FALSE),"")</f>
        <v>122788</v>
      </c>
      <c r="B26" s="22">
        <v>1542</v>
      </c>
      <c r="C26" s="1">
        <v>44294</v>
      </c>
      <c r="D26" s="2">
        <v>0.59583333333333333</v>
      </c>
      <c r="E26" s="1">
        <v>44294</v>
      </c>
      <c r="F26" s="2">
        <v>0.61527777777777781</v>
      </c>
      <c r="G2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1.9444444444444486E-2</v>
      </c>
      <c r="H26" s="14" t="str">
        <f>IF(Tabela1[[#This Row],[Dt Final]]=E27,"VERDADEIRO","FALSO")</f>
        <v>VERDADEIRO</v>
      </c>
      <c r="I26" s="7"/>
      <c r="J26" s="5"/>
      <c r="K26" s="3"/>
      <c r="L26" s="3"/>
      <c r="M26" s="3"/>
      <c r="N26" s="3"/>
      <c r="O26" s="25"/>
      <c r="P26" s="27"/>
    </row>
    <row r="27" spans="1:16" s="13" customFormat="1" ht="15.75" x14ac:dyDescent="0.25">
      <c r="A27" s="4">
        <f>IFERROR(VLOOKUP(Tabela1[[#This Row],[OS]],Tabela2__2[#All],2,FALSE),"")</f>
        <v>122845</v>
      </c>
      <c r="B27" s="22">
        <v>1570</v>
      </c>
      <c r="C27" s="1">
        <v>44294</v>
      </c>
      <c r="D27" s="2">
        <v>0.61527777777777781</v>
      </c>
      <c r="E27" s="1">
        <v>44294</v>
      </c>
      <c r="F27" s="23">
        <v>0.63958333333333328</v>
      </c>
      <c r="G2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2.4305555555555469E-2</v>
      </c>
      <c r="H27" s="14" t="str">
        <f>IF(Tabela1[[#This Row],[Dt Final]]=E28,"VERDADEIRO","FALSO")</f>
        <v>VERDADEIRO</v>
      </c>
      <c r="I27" s="7"/>
      <c r="J27" s="5"/>
      <c r="K27" s="3"/>
      <c r="L27" s="3"/>
      <c r="M27" s="3"/>
      <c r="N27" s="3"/>
      <c r="O27" s="25"/>
      <c r="P27" s="27"/>
    </row>
    <row r="28" spans="1:16" s="13" customFormat="1" ht="15.75" x14ac:dyDescent="0.25">
      <c r="A28" s="4">
        <f>IFERROR(VLOOKUP(Tabela1[[#This Row],[OS]],Tabela2__2[#All],2,FALSE),"")</f>
        <v>122772</v>
      </c>
      <c r="B28" s="22">
        <v>1533</v>
      </c>
      <c r="C28" s="1">
        <v>44294</v>
      </c>
      <c r="D28" s="2">
        <v>0.63958333333333328</v>
      </c>
      <c r="E28" s="1">
        <v>44294</v>
      </c>
      <c r="F28" s="23">
        <v>0.875</v>
      </c>
      <c r="G2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0.23541666666666672</v>
      </c>
      <c r="H28" s="14" t="str">
        <f>IF(Tabela1[[#This Row],[Dt Final]]=E29,"VERDADEIRO","FALSO")</f>
        <v>VERDADEIRO</v>
      </c>
      <c r="I28" s="7"/>
      <c r="J28" s="5"/>
      <c r="K28" s="3"/>
      <c r="L28" s="3"/>
      <c r="M28" s="3"/>
      <c r="N28" s="3"/>
      <c r="O28" s="25"/>
      <c r="P28" s="27"/>
    </row>
    <row r="29" spans="1:16" s="13" customFormat="1" ht="15.75" x14ac:dyDescent="0.25">
      <c r="A29" s="4">
        <f>IFERROR(VLOOKUP(Tabela1[[#This Row],[OS]],Tabela2__2[#All],2,FALSE),"")</f>
        <v>122845</v>
      </c>
      <c r="B29" s="22">
        <v>1570</v>
      </c>
      <c r="C29" s="1">
        <v>44294</v>
      </c>
      <c r="D29" s="23">
        <v>0.875</v>
      </c>
      <c r="E29" s="1">
        <v>44294</v>
      </c>
      <c r="F29" s="23">
        <v>0.89236111111111116</v>
      </c>
      <c r="G2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1.736111111111116E-2</v>
      </c>
      <c r="H29" s="14" t="str">
        <f>IF(Tabela1[[#This Row],[Dt Final]]=E30,"VERDADEIRO","FALSO")</f>
        <v>VERDADEIRO</v>
      </c>
      <c r="I29" s="7"/>
      <c r="J29" s="5"/>
      <c r="K29" s="3"/>
      <c r="L29" s="3"/>
      <c r="M29" s="3"/>
      <c r="N29" s="3"/>
      <c r="O29" s="25"/>
      <c r="P29" s="27"/>
    </row>
    <row r="30" spans="1:16" s="13" customFormat="1" ht="15.75" x14ac:dyDescent="0.25">
      <c r="A30" s="4">
        <f>IFERROR(VLOOKUP(Tabela1[[#This Row],[OS]],Tabela2__2[#All],2,FALSE),"")</f>
        <v>120212</v>
      </c>
      <c r="B30" s="22">
        <v>1467</v>
      </c>
      <c r="C30" s="1">
        <v>44294</v>
      </c>
      <c r="D30" s="23">
        <v>0.89236111111111116</v>
      </c>
      <c r="E30" s="1">
        <v>44294</v>
      </c>
      <c r="F30" s="23">
        <v>0.91249999999999998</v>
      </c>
      <c r="G3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2.0138888888888817E-2</v>
      </c>
      <c r="H30" s="14" t="str">
        <f>IF(Tabela1[[#This Row],[Dt Final]]=E31,"VERDADEIRO","FALSO")</f>
        <v>VERDADEIRO</v>
      </c>
      <c r="I30" s="7"/>
      <c r="J30" s="5"/>
      <c r="K30" s="3"/>
      <c r="L30" s="3"/>
      <c r="M30" s="3"/>
      <c r="N30" s="3"/>
      <c r="O30" s="25"/>
      <c r="P30" s="27"/>
    </row>
    <row r="31" spans="1:16" s="13" customFormat="1" ht="15.75" x14ac:dyDescent="0.25">
      <c r="A31" s="4">
        <f>IFERROR(VLOOKUP(Tabela1[[#This Row],[OS]],Tabela2__2[#All],2,FALSE),"")</f>
        <v>104052</v>
      </c>
      <c r="B31" s="22">
        <v>1437</v>
      </c>
      <c r="C31" s="1">
        <v>44294</v>
      </c>
      <c r="D31" s="23">
        <v>0.91249999999999998</v>
      </c>
      <c r="E31" s="1">
        <v>44294</v>
      </c>
      <c r="F31" s="23">
        <v>0.92361111111111116</v>
      </c>
      <c r="G3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1.1111111111111183E-2</v>
      </c>
      <c r="H31" s="14" t="str">
        <f>IF(Tabela1[[#This Row],[Dt Final]]=E32,"VERDADEIRO","FALSO")</f>
        <v>VERDADEIRO</v>
      </c>
      <c r="I31" s="7"/>
      <c r="J31" s="5"/>
      <c r="K31" s="3"/>
      <c r="L31" s="3"/>
      <c r="M31" s="3"/>
      <c r="N31" s="3"/>
      <c r="O31" s="25"/>
      <c r="P31" s="27"/>
    </row>
    <row r="32" spans="1:16" s="13" customFormat="1" ht="15.75" x14ac:dyDescent="0.25">
      <c r="A32" s="4">
        <f>IFERROR(VLOOKUP(Tabela1[[#This Row],[OS]],Tabela2__2[#All],2,FALSE),"")</f>
        <v>120212</v>
      </c>
      <c r="B32" s="22">
        <v>1467</v>
      </c>
      <c r="C32" s="1">
        <v>44294</v>
      </c>
      <c r="D32" s="23">
        <v>0.92361111111111116</v>
      </c>
      <c r="E32" s="1">
        <v>44294</v>
      </c>
      <c r="F32" s="23">
        <v>0.94097222222222221</v>
      </c>
      <c r="G3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1.7361111111111049E-2</v>
      </c>
      <c r="H32" s="14" t="str">
        <f>IF(Tabela1[[#This Row],[Dt Final]]=E33,"VERDADEIRO","FALSO")</f>
        <v>VERDADEIRO</v>
      </c>
      <c r="I32" s="7"/>
      <c r="J32" s="5"/>
      <c r="K32" s="3"/>
      <c r="L32" s="3"/>
      <c r="M32" s="3"/>
      <c r="N32" s="3"/>
      <c r="O32" s="25"/>
      <c r="P32" s="27"/>
    </row>
    <row r="33" spans="1:16" s="13" customFormat="1" ht="15.75" x14ac:dyDescent="0.25">
      <c r="A33" s="4">
        <f>IFERROR(VLOOKUP(Tabela1[[#This Row],[OS]],Tabela2__2[#All],2,FALSE),"")</f>
        <v>122845</v>
      </c>
      <c r="B33" s="22">
        <v>1570</v>
      </c>
      <c r="C33" s="1">
        <v>44294</v>
      </c>
      <c r="D33" s="23">
        <v>0.94097222222222221</v>
      </c>
      <c r="E33" s="1">
        <v>44294</v>
      </c>
      <c r="F33" s="23">
        <v>0.95277777777777783</v>
      </c>
      <c r="G3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1.1805555555555625E-2</v>
      </c>
      <c r="H33" s="14" t="str">
        <f>IF(Tabela1[[#This Row],[Dt Final]]=E34,"VERDADEIRO","FALSO")</f>
        <v>FALSO</v>
      </c>
      <c r="I33" s="7"/>
      <c r="J33" s="5"/>
      <c r="K33" s="3"/>
      <c r="L33" s="3"/>
      <c r="M33" s="3"/>
      <c r="N33" s="3"/>
      <c r="O33" s="25"/>
      <c r="P33" s="27"/>
    </row>
    <row r="34" spans="1:16" s="13" customFormat="1" ht="15.75" x14ac:dyDescent="0.25">
      <c r="A34" s="4">
        <f>IFERROR(VLOOKUP(Tabela1[[#This Row],[OS]],Tabela2__2[#All],2,FALSE),"")</f>
        <v>120212</v>
      </c>
      <c r="B34" s="22">
        <v>1467</v>
      </c>
      <c r="C34" s="1">
        <v>44294</v>
      </c>
      <c r="D34" s="23">
        <v>0.95277777777777783</v>
      </c>
      <c r="E34" s="1">
        <v>44295</v>
      </c>
      <c r="F34" s="23">
        <v>6.2499999999999995E-3</v>
      </c>
      <c r="G3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5.3472222222222143E-2</v>
      </c>
      <c r="H34" s="14" t="str">
        <f>IF(Tabela1[[#This Row],[Dt Final]]=E35,"VERDADEIRO","FALSO")</f>
        <v>VERDADEIRO</v>
      </c>
      <c r="I34" s="7"/>
      <c r="J34" s="5"/>
      <c r="K34" s="3"/>
      <c r="L34" s="3"/>
      <c r="M34" s="3"/>
      <c r="N34" s="3"/>
      <c r="O34" s="25"/>
      <c r="P34" s="27"/>
    </row>
    <row r="35" spans="1:16" s="13" customFormat="1" ht="15.75" x14ac:dyDescent="0.25">
      <c r="A35" s="4">
        <f>IFERROR(VLOOKUP(Tabela1[[#This Row],[OS]],Tabela2__2[#All],2,FALSE),"")</f>
        <v>122845</v>
      </c>
      <c r="B35" s="22">
        <v>1570</v>
      </c>
      <c r="C35" s="1">
        <v>44295</v>
      </c>
      <c r="D35" s="23">
        <v>0.59583333333333333</v>
      </c>
      <c r="E35" s="1">
        <v>44295</v>
      </c>
      <c r="F35" s="23">
        <v>0.87847222222222221</v>
      </c>
      <c r="G3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0.28263888888888888</v>
      </c>
      <c r="H35" s="14" t="str">
        <f>IF(Tabela1[[#This Row],[Dt Final]]=E36,"VERDADEIRO","FALSO")</f>
        <v>VERDADEIRO</v>
      </c>
      <c r="I35" s="7"/>
      <c r="J35" s="5"/>
      <c r="K35" s="3"/>
      <c r="L35" s="3"/>
      <c r="M35" s="3"/>
      <c r="N35" s="3"/>
      <c r="O35" s="25"/>
      <c r="P35" s="27"/>
    </row>
    <row r="36" spans="1:16" s="13" customFormat="1" ht="15.75" x14ac:dyDescent="0.25">
      <c r="A36" s="4">
        <f>IFERROR(VLOOKUP(Tabela1[[#This Row],[OS]],Tabela2__2[#All],2,FALSE),"")</f>
        <v>114482</v>
      </c>
      <c r="B36" s="22">
        <v>1489</v>
      </c>
      <c r="C36" s="1">
        <v>44295</v>
      </c>
      <c r="D36" s="23">
        <v>0.87847222222222221</v>
      </c>
      <c r="E36" s="1">
        <v>44295</v>
      </c>
      <c r="F36" s="23">
        <v>0.89583333333333337</v>
      </c>
      <c r="G3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1.736111111111116E-2</v>
      </c>
      <c r="H36" s="14" t="str">
        <f>IF(Tabela1[[#This Row],[Dt Final]]=E37,"VERDADEIRO","FALSO")</f>
        <v>VERDADEIRO</v>
      </c>
      <c r="I36" s="7"/>
      <c r="J36" s="5"/>
      <c r="K36" s="3"/>
      <c r="L36" s="3"/>
      <c r="M36" s="3"/>
      <c r="N36" s="3"/>
      <c r="O36" s="25"/>
      <c r="P36" s="27"/>
    </row>
    <row r="37" spans="1:16" s="13" customFormat="1" ht="15.75" x14ac:dyDescent="0.25">
      <c r="A37" s="4">
        <f>IFERROR(VLOOKUP(Tabela1[[#This Row],[OS]],Tabela2__2[#All],2,FALSE),"")</f>
        <v>122845</v>
      </c>
      <c r="B37" s="22">
        <v>1570</v>
      </c>
      <c r="C37" s="1">
        <v>44295</v>
      </c>
      <c r="D37" s="23">
        <v>0.89583333333333337</v>
      </c>
      <c r="E37" s="1">
        <v>44295</v>
      </c>
      <c r="F37" s="23">
        <v>0.97499999999999998</v>
      </c>
      <c r="G3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7.9166666666666607E-2</v>
      </c>
      <c r="H37" s="14" t="str">
        <f>IF(Tabela1[[#This Row],[Dt Final]]=E38,"VERDADEIRO","FALSO")</f>
        <v>FALSO</v>
      </c>
      <c r="I37" s="7"/>
      <c r="J37" s="5"/>
      <c r="K37" s="3"/>
      <c r="L37" s="3"/>
      <c r="M37" s="3"/>
      <c r="N37" s="3"/>
      <c r="O37" s="25"/>
      <c r="P37" s="27"/>
    </row>
    <row r="38" spans="1:16" s="13" customFormat="1" ht="15.75" x14ac:dyDescent="0.25">
      <c r="A38" s="4">
        <f>IFERROR(VLOOKUP(Tabela1[[#This Row],[OS]],Tabela2__2[#All],2,FALSE),"")</f>
        <v>122845</v>
      </c>
      <c r="B38" s="22">
        <v>1570</v>
      </c>
      <c r="C38" s="1">
        <v>44298</v>
      </c>
      <c r="D38" s="23">
        <v>0.59583333333333333</v>
      </c>
      <c r="E38" s="1">
        <v>44298</v>
      </c>
      <c r="F38" s="23">
        <v>0.73611111111111116</v>
      </c>
      <c r="G3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0.14027777777777783</v>
      </c>
      <c r="H38" s="14" t="str">
        <f>IF(Tabela1[[#This Row],[Dt Final]]=E39,"VERDADEIRO","FALSO")</f>
        <v>VERDADEIRO</v>
      </c>
      <c r="I38" s="7"/>
      <c r="J38" s="5"/>
      <c r="K38" s="3"/>
      <c r="L38" s="3"/>
      <c r="M38" s="3"/>
      <c r="N38" s="3"/>
      <c r="O38" s="25"/>
      <c r="P38" s="27"/>
    </row>
    <row r="39" spans="1:16" s="13" customFormat="1" ht="15.75" x14ac:dyDescent="0.25">
      <c r="A39" s="4">
        <f>IFERROR(VLOOKUP(Tabela1[[#This Row],[OS]],Tabela2__2[#All],2,FALSE),"")</f>
        <v>122788</v>
      </c>
      <c r="B39" s="22">
        <v>1542</v>
      </c>
      <c r="C39" s="1">
        <v>44298</v>
      </c>
      <c r="D39" s="23">
        <v>0.73611111111111116</v>
      </c>
      <c r="E39" s="1">
        <v>44298</v>
      </c>
      <c r="F39" s="23">
        <v>0.97499999999999998</v>
      </c>
      <c r="G3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0.23888888888888882</v>
      </c>
      <c r="H39" s="14" t="str">
        <f>IF(Tabela1[[#This Row],[Dt Final]]=E40,"VERDADEIRO","FALSO")</f>
        <v>FALSO</v>
      </c>
      <c r="I39" s="7"/>
      <c r="J39" s="5"/>
      <c r="K39" s="3"/>
      <c r="L39" s="3"/>
      <c r="M39" s="3"/>
      <c r="N39" s="3"/>
      <c r="O39" s="25"/>
      <c r="P39" s="27"/>
    </row>
    <row r="40" spans="1:16" s="13" customFormat="1" ht="15.75" x14ac:dyDescent="0.25">
      <c r="A40" s="4">
        <f>IFERROR(VLOOKUP(Tabela1[[#This Row],[OS]],Tabela2__2[#All],2,FALSE),"")</f>
        <v>122788</v>
      </c>
      <c r="B40" s="22">
        <v>1542</v>
      </c>
      <c r="C40" s="1">
        <v>44299</v>
      </c>
      <c r="D40" s="23">
        <v>0.59583333333333333</v>
      </c>
      <c r="E40" s="1">
        <v>44299</v>
      </c>
      <c r="F40" s="23">
        <v>0.60416666666666663</v>
      </c>
      <c r="G4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8.3333333333333037E-3</v>
      </c>
      <c r="H40" s="14" t="str">
        <f>IF(Tabela1[[#This Row],[Dt Final]]=E41,"VERDADEIRO","FALSO")</f>
        <v>VERDADEIRO</v>
      </c>
      <c r="I40" s="7"/>
      <c r="J40" s="5"/>
      <c r="K40" s="3"/>
      <c r="L40" s="3"/>
      <c r="M40" s="3"/>
      <c r="N40" s="3"/>
      <c r="O40" s="25"/>
      <c r="P40" s="27"/>
    </row>
    <row r="41" spans="1:16" s="13" customFormat="1" ht="15.75" x14ac:dyDescent="0.25">
      <c r="A41" s="4">
        <f>IFERROR(VLOOKUP(Tabela1[[#This Row],[OS]],Tabela2__2[#All],2,FALSE),"")</f>
        <v>117958</v>
      </c>
      <c r="B41" s="22">
        <v>1513</v>
      </c>
      <c r="C41" s="1">
        <v>44299</v>
      </c>
      <c r="D41" s="23">
        <v>0.60416666666666663</v>
      </c>
      <c r="E41" s="1">
        <v>44299</v>
      </c>
      <c r="F41" s="23">
        <v>0.63888888888888895</v>
      </c>
      <c r="G4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3.4722222222222321E-2</v>
      </c>
      <c r="H41" s="14" t="str">
        <f>IF(Tabela1[[#This Row],[Dt Final]]=E42,"VERDADEIRO","FALSO")</f>
        <v>VERDADEIRO</v>
      </c>
      <c r="I41" s="7"/>
      <c r="J41" s="5"/>
      <c r="K41" s="3"/>
      <c r="L41" s="3"/>
      <c r="M41" s="3"/>
      <c r="N41" s="3"/>
      <c r="O41" s="25"/>
      <c r="P41" s="27"/>
    </row>
    <row r="42" spans="1:16" s="13" customFormat="1" ht="15.75" x14ac:dyDescent="0.25">
      <c r="A42" s="4">
        <f>IFERROR(VLOOKUP(Tabela1[[#This Row],[OS]],Tabela2__2[#All],2,FALSE),"")</f>
        <v>122788</v>
      </c>
      <c r="B42" s="22">
        <v>1542</v>
      </c>
      <c r="C42" s="1">
        <v>44299</v>
      </c>
      <c r="D42" s="23">
        <v>0.63888888888888895</v>
      </c>
      <c r="E42" s="1">
        <v>44299</v>
      </c>
      <c r="F42" s="23">
        <v>0.72222222222222221</v>
      </c>
      <c r="G4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8.3333333333333259E-2</v>
      </c>
      <c r="H42" s="14" t="str">
        <f>IF(Tabela1[[#This Row],[Dt Final]]=E43,"VERDADEIRO","FALSO")</f>
        <v>VERDADEIRO</v>
      </c>
      <c r="I42" s="7"/>
      <c r="J42" s="5"/>
      <c r="K42" s="3"/>
      <c r="L42" s="3"/>
      <c r="M42" s="3"/>
      <c r="N42" s="3"/>
      <c r="O42" s="25"/>
      <c r="P42" s="27"/>
    </row>
    <row r="43" spans="1:16" s="13" customFormat="1" ht="15.75" x14ac:dyDescent="0.25">
      <c r="A43" s="4">
        <f>IFERROR(VLOOKUP(Tabela1[[#This Row],[OS]],Tabela2__2[#All],2,FALSE),"")</f>
        <v>103590</v>
      </c>
      <c r="B43" s="22">
        <v>1416</v>
      </c>
      <c r="C43" s="1">
        <v>44299</v>
      </c>
      <c r="D43" s="23">
        <v>0.72222222222222221</v>
      </c>
      <c r="E43" s="1">
        <v>44299</v>
      </c>
      <c r="F43" s="23">
        <v>0.75694444444444453</v>
      </c>
      <c r="G4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3.4722222222222321E-2</v>
      </c>
      <c r="H43" s="14" t="str">
        <f>IF(Tabela1[[#This Row],[Dt Final]]=E44,"VERDADEIRO","FALSO")</f>
        <v>VERDADEIRO</v>
      </c>
      <c r="I43" s="7"/>
      <c r="J43" s="5"/>
      <c r="K43" s="3"/>
      <c r="L43" s="3"/>
      <c r="M43" s="3"/>
      <c r="N43" s="3"/>
      <c r="O43" s="25"/>
      <c r="P43" s="27"/>
    </row>
    <row r="44" spans="1:16" s="13" customFormat="1" ht="15.75" x14ac:dyDescent="0.25">
      <c r="A44" s="4">
        <f>IFERROR(VLOOKUP(Tabela1[[#This Row],[OS]],Tabela2__2[#All],2,FALSE),"")</f>
        <v>117958</v>
      </c>
      <c r="B44" s="22">
        <v>1513</v>
      </c>
      <c r="C44" s="1">
        <v>44299</v>
      </c>
      <c r="D44" s="23">
        <v>0.75694444444444453</v>
      </c>
      <c r="E44" s="1">
        <v>44299</v>
      </c>
      <c r="F44" s="23">
        <v>0.78472222222222221</v>
      </c>
      <c r="G4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2.7777777777777679E-2</v>
      </c>
      <c r="H44" s="14" t="str">
        <f>IF(Tabela1[[#This Row],[Dt Final]]=E45,"VERDADEIRO","FALSO")</f>
        <v>VERDADEIRO</v>
      </c>
      <c r="I44" s="7"/>
      <c r="J44" s="5"/>
      <c r="K44" s="3"/>
      <c r="L44" s="3"/>
      <c r="M44" s="3"/>
      <c r="N44" s="3"/>
      <c r="O44" s="25"/>
      <c r="P44" s="27"/>
    </row>
    <row r="45" spans="1:16" s="13" customFormat="1" ht="15.75" x14ac:dyDescent="0.25">
      <c r="A45" s="4">
        <f>IFERROR(VLOOKUP(Tabela1[[#This Row],[OS]],Tabela2__2[#All],2,FALSE),"")</f>
        <v>122845</v>
      </c>
      <c r="B45" s="22">
        <v>1570</v>
      </c>
      <c r="C45" s="1">
        <v>44299</v>
      </c>
      <c r="D45" s="23">
        <v>0.78472222222222221</v>
      </c>
      <c r="E45" s="1">
        <v>44299</v>
      </c>
      <c r="F45" s="23">
        <v>0.79166666666666663</v>
      </c>
      <c r="G4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6.9444444444444198E-3</v>
      </c>
      <c r="H45" s="14" t="str">
        <f>IF(Tabela1[[#This Row],[Dt Final]]=E46,"VERDADEIRO","FALSO")</f>
        <v>VERDADEIRO</v>
      </c>
      <c r="I45" s="7"/>
      <c r="J45" s="5"/>
      <c r="K45" s="3"/>
      <c r="L45" s="3"/>
      <c r="M45" s="3"/>
      <c r="N45" s="3"/>
      <c r="O45" s="25"/>
      <c r="P45" s="27"/>
    </row>
    <row r="46" spans="1:16" s="13" customFormat="1" ht="15.75" x14ac:dyDescent="0.25">
      <c r="A46" s="4">
        <f>IFERROR(VLOOKUP(Tabela1[[#This Row],[OS]],Tabela2__2[#All],2,FALSE),"")</f>
        <v>122788</v>
      </c>
      <c r="B46" s="22">
        <v>1542</v>
      </c>
      <c r="C46" s="1">
        <v>44299</v>
      </c>
      <c r="D46" s="23">
        <v>0.8125</v>
      </c>
      <c r="E46" s="1">
        <v>44299</v>
      </c>
      <c r="F46" s="23">
        <v>0.85069444444444453</v>
      </c>
      <c r="G4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3.8194444444444531E-2</v>
      </c>
      <c r="H46" s="14" t="str">
        <f>IF(Tabela1[[#This Row],[Dt Final]]=E47,"VERDADEIRO","FALSO")</f>
        <v>VERDADEIRO</v>
      </c>
      <c r="I46" s="7"/>
      <c r="J46" s="5"/>
      <c r="K46" s="3"/>
      <c r="L46" s="3"/>
      <c r="M46" s="3"/>
      <c r="N46" s="3"/>
      <c r="O46" s="25"/>
      <c r="P46" s="27"/>
    </row>
    <row r="47" spans="1:16" s="13" customFormat="1" ht="15.75" x14ac:dyDescent="0.25">
      <c r="A47" s="4">
        <f>IFERROR(VLOOKUP(Tabela1[[#This Row],[OS]],Tabela2__2[#All],2,FALSE),"")</f>
        <v>122800</v>
      </c>
      <c r="B47" s="22">
        <v>1548</v>
      </c>
      <c r="C47" s="1">
        <v>44299</v>
      </c>
      <c r="D47" s="23">
        <v>0.85069444444444453</v>
      </c>
      <c r="E47" s="1">
        <v>44299</v>
      </c>
      <c r="F47" s="23">
        <v>0.90486111111111101</v>
      </c>
      <c r="G4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5.4166666666666474E-2</v>
      </c>
      <c r="H47" s="14" t="str">
        <f>IF(Tabela1[[#This Row],[Dt Final]]=E48,"VERDADEIRO","FALSO")</f>
        <v>VERDADEIRO</v>
      </c>
      <c r="I47" s="7"/>
      <c r="J47" s="5"/>
      <c r="K47" s="3"/>
      <c r="L47" s="3"/>
      <c r="M47" s="3"/>
      <c r="N47" s="3"/>
      <c r="O47" s="25"/>
      <c r="P47" s="27"/>
    </row>
    <row r="48" spans="1:16" s="13" customFormat="1" ht="15.75" x14ac:dyDescent="0.25">
      <c r="A48" s="4">
        <f>IFERROR(VLOOKUP(Tabela1[[#This Row],[OS]],Tabela2__2[#All],2,FALSE),"")</f>
        <v>122772</v>
      </c>
      <c r="B48" s="22">
        <v>1533</v>
      </c>
      <c r="C48" s="1">
        <v>44299</v>
      </c>
      <c r="D48" s="23">
        <v>0.90486111111111101</v>
      </c>
      <c r="E48" s="1">
        <v>44299</v>
      </c>
      <c r="F48" s="23">
        <v>0.92361111111111116</v>
      </c>
      <c r="G4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1.8750000000000155E-2</v>
      </c>
      <c r="H48" s="14" t="str">
        <f>IF(Tabela1[[#This Row],[Dt Final]]=E49,"VERDADEIRO","FALSO")</f>
        <v>VERDADEIRO</v>
      </c>
      <c r="I48" s="7"/>
      <c r="J48" s="5"/>
      <c r="K48" s="3"/>
      <c r="L48" s="3"/>
      <c r="M48" s="3"/>
      <c r="N48" s="3"/>
      <c r="O48" s="25"/>
      <c r="P48" s="27"/>
    </row>
    <row r="49" spans="1:16" s="13" customFormat="1" ht="15.75" x14ac:dyDescent="0.25">
      <c r="A49" s="4">
        <f>IFERROR(VLOOKUP(Tabela1[[#This Row],[OS]],Tabela2__2[#All],2,FALSE),"")</f>
        <v>120492</v>
      </c>
      <c r="B49" s="22">
        <v>1466</v>
      </c>
      <c r="C49" s="1">
        <v>44299</v>
      </c>
      <c r="D49" s="23">
        <v>0.92361111111111116</v>
      </c>
      <c r="E49" s="1">
        <v>44299</v>
      </c>
      <c r="F49" s="23">
        <v>0.94791666666666663</v>
      </c>
      <c r="G4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2.4305555555555469E-2</v>
      </c>
      <c r="H49" s="14" t="str">
        <f>IF(Tabela1[[#This Row],[Dt Final]]=E50,"VERDADEIRO","FALSO")</f>
        <v>VERDADEIRO</v>
      </c>
      <c r="I49" s="7"/>
      <c r="J49" s="5"/>
      <c r="K49" s="3"/>
      <c r="L49" s="3"/>
      <c r="M49" s="3"/>
      <c r="N49" s="3"/>
      <c r="O49" s="25"/>
      <c r="P49" s="27"/>
    </row>
    <row r="50" spans="1:16" s="13" customFormat="1" ht="15.75" x14ac:dyDescent="0.25">
      <c r="A50" s="4">
        <f>IFERROR(VLOOKUP(Tabela1[[#This Row],[OS]],Tabela2__2[#All],2,FALSE),"")</f>
        <v>122772</v>
      </c>
      <c r="B50" s="22">
        <v>1533</v>
      </c>
      <c r="C50" s="1">
        <v>44299</v>
      </c>
      <c r="D50" s="23">
        <v>0.94791666666666663</v>
      </c>
      <c r="E50" s="1">
        <v>44299</v>
      </c>
      <c r="F50" s="23">
        <v>0.95833333333333337</v>
      </c>
      <c r="G5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1.0416666666666741E-2</v>
      </c>
      <c r="H50" s="14" t="str">
        <f>IF(Tabela1[[#This Row],[Dt Final]]=E51,"VERDADEIRO","FALSO")</f>
        <v>FALSO</v>
      </c>
      <c r="I50" s="7"/>
      <c r="J50" s="5"/>
      <c r="K50" s="3"/>
      <c r="L50" s="3"/>
      <c r="M50" s="3"/>
      <c r="N50" s="3"/>
      <c r="O50" s="25"/>
      <c r="P50" s="27"/>
    </row>
    <row r="51" spans="1:16" s="13" customFormat="1" ht="15.75" x14ac:dyDescent="0.25">
      <c r="A51" s="4">
        <f>IFERROR(VLOOKUP(Tabela1[[#This Row],[OS]],Tabela2__2[#All],2,FALSE),"")</f>
        <v>122788</v>
      </c>
      <c r="B51" s="22">
        <v>1542</v>
      </c>
      <c r="C51" s="1">
        <v>44300</v>
      </c>
      <c r="D51" s="23">
        <v>0.59583333333333333</v>
      </c>
      <c r="E51" s="1">
        <v>44300</v>
      </c>
      <c r="F51" s="23">
        <v>0.63055555555555554</v>
      </c>
      <c r="G5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3.472222222222221E-2</v>
      </c>
      <c r="H51" s="14" t="str">
        <f>IF(Tabela1[[#This Row],[Dt Final]]=E52,"VERDADEIRO","FALSO")</f>
        <v>VERDADEIRO</v>
      </c>
      <c r="I51" s="7"/>
      <c r="J51" s="5"/>
      <c r="K51" s="3"/>
      <c r="L51" s="3"/>
      <c r="M51" s="3"/>
      <c r="N51" s="3"/>
      <c r="O51" s="25"/>
      <c r="P51" s="27"/>
    </row>
    <row r="52" spans="1:16" s="13" customFormat="1" ht="15.75" x14ac:dyDescent="0.25">
      <c r="A52" s="4">
        <f>IFERROR(VLOOKUP(Tabela1[[#This Row],[OS]],Tabela2__2[#All],2,FALSE),"")</f>
        <v>88940</v>
      </c>
      <c r="B52" s="22">
        <v>1310</v>
      </c>
      <c r="C52" s="1">
        <v>44300</v>
      </c>
      <c r="D52" s="23">
        <v>0.63055555555555554</v>
      </c>
      <c r="E52" s="1">
        <v>44300</v>
      </c>
      <c r="F52" s="23">
        <v>0.66388888888888886</v>
      </c>
      <c r="G5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3.3333333333333326E-2</v>
      </c>
      <c r="H52" s="14" t="str">
        <f>IF(Tabela1[[#This Row],[Dt Final]]=E53,"VERDADEIRO","FALSO")</f>
        <v>VERDADEIRO</v>
      </c>
      <c r="I52" s="7"/>
      <c r="J52" s="5"/>
      <c r="K52" s="3"/>
      <c r="L52" s="3"/>
      <c r="M52" s="3"/>
      <c r="N52" s="3"/>
      <c r="O52" s="25" t="s">
        <v>220</v>
      </c>
      <c r="P52" s="27"/>
    </row>
    <row r="53" spans="1:16" s="13" customFormat="1" ht="15.75" x14ac:dyDescent="0.25">
      <c r="A53" s="4">
        <f>IFERROR(VLOOKUP(Tabela1[[#This Row],[OS]],Tabela2__2[#All],2,FALSE),"")</f>
        <v>117960</v>
      </c>
      <c r="B53" s="22">
        <v>1518</v>
      </c>
      <c r="C53" s="1">
        <v>44300</v>
      </c>
      <c r="D53" s="23">
        <v>0.66388888888888886</v>
      </c>
      <c r="E53" s="1">
        <v>44300</v>
      </c>
      <c r="F53" s="23">
        <v>0.6875</v>
      </c>
      <c r="G5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2.3611111111111138E-2</v>
      </c>
      <c r="H53" s="14" t="str">
        <f>IF(Tabela1[[#This Row],[Dt Final]]=E54,"VERDADEIRO","FALSO")</f>
        <v>VERDADEIRO</v>
      </c>
      <c r="I53" s="7"/>
      <c r="J53" s="5"/>
      <c r="K53" s="3"/>
      <c r="L53" s="3"/>
      <c r="M53" s="3"/>
      <c r="N53" s="3"/>
      <c r="O53" s="25"/>
      <c r="P53" s="27"/>
    </row>
    <row r="54" spans="1:16" s="13" customFormat="1" ht="15.75" x14ac:dyDescent="0.25">
      <c r="A54" s="4">
        <f>IFERROR(VLOOKUP(Tabela1[[#This Row],[OS]],Tabela2__2[#All],2,FALSE),"")</f>
        <v>88940</v>
      </c>
      <c r="B54" s="22">
        <v>1310</v>
      </c>
      <c r="C54" s="1">
        <v>44300</v>
      </c>
      <c r="D54" s="23">
        <v>0.6875</v>
      </c>
      <c r="E54" s="1">
        <v>44300</v>
      </c>
      <c r="F54" s="23">
        <v>0.73888888888888893</v>
      </c>
      <c r="G5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5.1388888888888928E-2</v>
      </c>
      <c r="H54" s="14" t="str">
        <f>IF(Tabela1[[#This Row],[Dt Final]]=E55,"VERDADEIRO","FALSO")</f>
        <v>VERDADEIRO</v>
      </c>
      <c r="I54" s="7"/>
      <c r="J54" s="5"/>
      <c r="K54" s="3"/>
      <c r="L54" s="3"/>
      <c r="M54" s="3"/>
      <c r="N54" s="3"/>
      <c r="O54" s="25" t="s">
        <v>220</v>
      </c>
      <c r="P54" s="27"/>
    </row>
    <row r="55" spans="1:16" s="13" customFormat="1" ht="15.75" x14ac:dyDescent="0.25">
      <c r="A55" s="4">
        <f>IFERROR(VLOOKUP(Tabela1[[#This Row],[OS]],Tabela2__2[#All],2,FALSE),"")</f>
        <v>122788</v>
      </c>
      <c r="B55" s="22">
        <v>1542</v>
      </c>
      <c r="C55" s="1">
        <v>44300</v>
      </c>
      <c r="D55" s="23">
        <v>0.73888888888888893</v>
      </c>
      <c r="E55" s="1">
        <v>44300</v>
      </c>
      <c r="F55" s="23">
        <v>0.84375</v>
      </c>
      <c r="G5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0.10486111111111107</v>
      </c>
      <c r="H55" s="14" t="str">
        <f>IF(Tabela1[[#This Row],[Dt Final]]=E56,"VERDADEIRO","FALSO")</f>
        <v>VERDADEIRO</v>
      </c>
      <c r="I55" s="7"/>
      <c r="J55" s="5"/>
      <c r="K55" s="3"/>
      <c r="L55" s="3"/>
      <c r="M55" s="3"/>
      <c r="N55" s="3"/>
      <c r="O55" s="25"/>
      <c r="P55" s="27"/>
    </row>
    <row r="56" spans="1:16" s="13" customFormat="1" ht="15.75" x14ac:dyDescent="0.25">
      <c r="A56" s="4">
        <f>IFERROR(VLOOKUP(Tabela1[[#This Row],[OS]],Tabela2__2[#All],2,FALSE),"")</f>
        <v>122847</v>
      </c>
      <c r="B56" s="22">
        <v>1569</v>
      </c>
      <c r="C56" s="1">
        <v>44300</v>
      </c>
      <c r="D56" s="23">
        <v>0.84375</v>
      </c>
      <c r="E56" s="1">
        <v>44300</v>
      </c>
      <c r="F56" s="23">
        <v>0.875</v>
      </c>
      <c r="G5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3.125E-2</v>
      </c>
      <c r="H56" s="14" t="str">
        <f>IF(Tabela1[[#This Row],[Dt Final]]=E57,"VERDADEIRO","FALSO")</f>
        <v>VERDADEIRO</v>
      </c>
      <c r="I56" s="7"/>
      <c r="J56" s="5"/>
      <c r="K56" s="3"/>
      <c r="L56" s="3"/>
      <c r="M56" s="3"/>
      <c r="N56" s="3"/>
      <c r="O56" s="25"/>
      <c r="P56" s="27"/>
    </row>
    <row r="57" spans="1:16" s="13" customFormat="1" ht="15.75" x14ac:dyDescent="0.25">
      <c r="A57" s="4">
        <f>IFERROR(VLOOKUP(Tabela1[[#This Row],[OS]],Tabela2__2[#All],2,FALSE),"")</f>
        <v>88940</v>
      </c>
      <c r="B57" s="22">
        <v>1310</v>
      </c>
      <c r="C57" s="1">
        <v>44300</v>
      </c>
      <c r="D57" s="23">
        <v>0.875</v>
      </c>
      <c r="E57" s="1">
        <v>44300</v>
      </c>
      <c r="F57" s="23">
        <v>0.95138888888888884</v>
      </c>
      <c r="G5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7.638888888888884E-2</v>
      </c>
      <c r="H57" s="14" t="str">
        <f>IF(Tabela1[[#This Row],[Dt Final]]=E58,"VERDADEIRO","FALSO")</f>
        <v>FALSO</v>
      </c>
      <c r="I57" s="7"/>
      <c r="J57" s="5"/>
      <c r="K57" s="3"/>
      <c r="L57" s="3"/>
      <c r="M57" s="3"/>
      <c r="N57" s="3"/>
      <c r="O57" s="25" t="s">
        <v>220</v>
      </c>
      <c r="P57" s="27"/>
    </row>
    <row r="58" spans="1:16" s="13" customFormat="1" ht="15.75" x14ac:dyDescent="0.25">
      <c r="A58" s="4">
        <f>IFERROR(VLOOKUP(Tabela1[[#This Row],[OS]],Tabela2__2[#All],2,FALSE),"")</f>
        <v>103555</v>
      </c>
      <c r="B58" s="22">
        <v>1415</v>
      </c>
      <c r="C58" s="1">
        <v>44301</v>
      </c>
      <c r="D58" s="23">
        <v>0.59583333333333333</v>
      </c>
      <c r="E58" s="1">
        <v>44301</v>
      </c>
      <c r="F58" s="23">
        <v>0.62638888888888888</v>
      </c>
      <c r="G5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3.0555555555555558E-2</v>
      </c>
      <c r="H58" s="14" t="str">
        <f>IF(Tabela1[[#This Row],[Dt Final]]=E59,"VERDADEIRO","FALSO")</f>
        <v>VERDADEIRO</v>
      </c>
      <c r="I58" s="7"/>
      <c r="J58" s="5"/>
      <c r="K58" s="3"/>
      <c r="L58" s="3"/>
      <c r="M58" s="3"/>
      <c r="N58" s="3"/>
      <c r="O58" s="25"/>
      <c r="P58" s="27"/>
    </row>
    <row r="59" spans="1:16" s="13" customFormat="1" ht="15.75" x14ac:dyDescent="0.25">
      <c r="A59" s="4">
        <f>IFERROR(VLOOKUP(Tabela1[[#This Row],[OS]],Tabela2__2[#All],2,FALSE),"")</f>
        <v>113018</v>
      </c>
      <c r="B59" s="22">
        <v>1471</v>
      </c>
      <c r="C59" s="1">
        <v>44301</v>
      </c>
      <c r="D59" s="23">
        <v>0.62638888888888888</v>
      </c>
      <c r="E59" s="1">
        <v>44301</v>
      </c>
      <c r="F59" s="23">
        <v>0.67291666666666661</v>
      </c>
      <c r="G5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4.6527777777777724E-2</v>
      </c>
      <c r="H59" s="14" t="str">
        <f>IF(Tabela1[[#This Row],[Dt Final]]=E60,"VERDADEIRO","FALSO")</f>
        <v>VERDADEIRO</v>
      </c>
      <c r="I59" s="7"/>
      <c r="J59" s="5"/>
      <c r="K59" s="3"/>
      <c r="L59" s="3"/>
      <c r="M59" s="3"/>
      <c r="N59" s="3"/>
      <c r="O59" s="25"/>
      <c r="P59" s="27"/>
    </row>
    <row r="60" spans="1:16" s="13" customFormat="1" ht="15.75" x14ac:dyDescent="0.25">
      <c r="A60" s="4">
        <f>IFERROR(VLOOKUP(Tabela1[[#This Row],[OS]],Tabela2__2[#All],2,FALSE),"")</f>
        <v>117961</v>
      </c>
      <c r="B60" s="22">
        <v>1519</v>
      </c>
      <c r="C60" s="1">
        <v>44301</v>
      </c>
      <c r="D60" s="23">
        <v>0.67291666666666661</v>
      </c>
      <c r="E60" s="1">
        <v>44301</v>
      </c>
      <c r="F60" s="23">
        <v>0.72569444444444453</v>
      </c>
      <c r="G6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5.2777777777777923E-2</v>
      </c>
      <c r="H60" s="14" t="str">
        <f>IF(Tabela1[[#This Row],[Dt Final]]=E61,"VERDADEIRO","FALSO")</f>
        <v>VERDADEIRO</v>
      </c>
      <c r="I60" s="7"/>
      <c r="J60" s="5"/>
      <c r="K60" s="3"/>
      <c r="L60" s="3"/>
      <c r="M60" s="3"/>
      <c r="N60" s="3"/>
      <c r="O60" s="25"/>
      <c r="P60" s="27"/>
    </row>
    <row r="61" spans="1:16" s="13" customFormat="1" ht="15.75" x14ac:dyDescent="0.25">
      <c r="A61" s="4">
        <f>IFERROR(VLOOKUP(Tabela1[[#This Row],[OS]],Tabela2__2[#All],2,FALSE),"")</f>
        <v>122845</v>
      </c>
      <c r="B61" s="22">
        <v>1570</v>
      </c>
      <c r="C61" s="1">
        <v>44301</v>
      </c>
      <c r="D61" s="23">
        <v>0.72569444444444453</v>
      </c>
      <c r="E61" s="1">
        <v>44301</v>
      </c>
      <c r="F61" s="23">
        <v>0.77777777777777779</v>
      </c>
      <c r="G6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5.2083333333333259E-2</v>
      </c>
      <c r="H61" s="14" t="str">
        <f>IF(Tabela1[[#This Row],[Dt Final]]=E62,"VERDADEIRO","FALSO")</f>
        <v>VERDADEIRO</v>
      </c>
      <c r="I61" s="7"/>
      <c r="J61" s="5"/>
      <c r="K61" s="3"/>
      <c r="L61" s="3"/>
      <c r="M61" s="3"/>
      <c r="N61" s="3"/>
      <c r="O61" s="25"/>
      <c r="P61" s="27"/>
    </row>
    <row r="62" spans="1:16" s="13" customFormat="1" ht="15.75" x14ac:dyDescent="0.25">
      <c r="A62" s="4">
        <f>IFERROR(VLOOKUP(Tabela1[[#This Row],[OS]],Tabela2__2[#All],2,FALSE),"")</f>
        <v>117962</v>
      </c>
      <c r="B62" s="22">
        <v>1520</v>
      </c>
      <c r="C62" s="1">
        <v>44301</v>
      </c>
      <c r="D62" s="23">
        <v>0.77777777777777779</v>
      </c>
      <c r="E62" s="1">
        <v>44301</v>
      </c>
      <c r="F62" s="23">
        <v>0.84930555555555554</v>
      </c>
      <c r="G6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7.1527777777777746E-2</v>
      </c>
      <c r="H62" s="14" t="str">
        <f>IF(Tabela1[[#This Row],[Dt Final]]=E63,"VERDADEIRO","FALSO")</f>
        <v>VERDADEIRO</v>
      </c>
      <c r="I62" s="7"/>
      <c r="J62" s="5"/>
      <c r="K62" s="3"/>
      <c r="L62" s="3"/>
      <c r="M62" s="3"/>
      <c r="N62" s="3"/>
      <c r="O62" s="25"/>
      <c r="P62" s="27"/>
    </row>
    <row r="63" spans="1:16" s="13" customFormat="1" ht="15.75" x14ac:dyDescent="0.25">
      <c r="A63" s="4">
        <f>IFERROR(VLOOKUP(Tabela1[[#This Row],[OS]],Tabela2__2[#All],2,FALSE),"")</f>
        <v>114480</v>
      </c>
      <c r="B63" s="22">
        <v>1487</v>
      </c>
      <c r="C63" s="1">
        <v>44301</v>
      </c>
      <c r="D63" s="23">
        <v>0.84930555555555554</v>
      </c>
      <c r="E63" s="1">
        <v>44301</v>
      </c>
      <c r="F63" s="23">
        <v>0.87013888888888891</v>
      </c>
      <c r="G6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2.083333333333337E-2</v>
      </c>
      <c r="H63" s="14" t="str">
        <f>IF(Tabela1[[#This Row],[Dt Final]]=E64,"VERDADEIRO","FALSO")</f>
        <v>VERDADEIRO</v>
      </c>
      <c r="I63" s="7"/>
      <c r="J63" s="5"/>
      <c r="K63" s="3"/>
      <c r="L63" s="3"/>
      <c r="M63" s="3"/>
      <c r="N63" s="3"/>
      <c r="O63" s="25"/>
      <c r="P63" s="27"/>
    </row>
    <row r="64" spans="1:16" s="13" customFormat="1" ht="15.75" x14ac:dyDescent="0.25">
      <c r="A64" s="4">
        <f>IFERROR(VLOOKUP(Tabela1[[#This Row],[OS]],Tabela2__2[#All],2,FALSE),"")</f>
        <v>122845</v>
      </c>
      <c r="B64" s="22">
        <v>1570</v>
      </c>
      <c r="C64" s="1">
        <v>44301</v>
      </c>
      <c r="D64" s="23">
        <v>0.87013888888888891</v>
      </c>
      <c r="E64" s="1">
        <v>44301</v>
      </c>
      <c r="F64" s="23">
        <v>0.95833333333333337</v>
      </c>
      <c r="G6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8.8194444444444464E-2</v>
      </c>
      <c r="H64" s="14" t="str">
        <f>IF(Tabela1[[#This Row],[Dt Final]]=E65,"VERDADEIRO","FALSO")</f>
        <v>FALSO</v>
      </c>
      <c r="I64" s="7"/>
      <c r="J64" s="5"/>
      <c r="K64" s="3"/>
      <c r="L64" s="3"/>
      <c r="M64" s="3"/>
      <c r="N64" s="3"/>
      <c r="O64" s="25"/>
      <c r="P64" s="27"/>
    </row>
    <row r="65" spans="1:16" s="13" customFormat="1" ht="15.75" x14ac:dyDescent="0.25">
      <c r="A65" s="4">
        <f>IFERROR(VLOOKUP(Tabela1[[#This Row],[OS]],Tabela2__2[#All],2,FALSE),"")</f>
        <v>122788</v>
      </c>
      <c r="B65" s="22">
        <v>1542</v>
      </c>
      <c r="C65" s="1">
        <v>44302</v>
      </c>
      <c r="D65" s="23">
        <v>0.59583333333333333</v>
      </c>
      <c r="E65" s="1">
        <v>44302</v>
      </c>
      <c r="F65" s="23">
        <v>0.64930555555555558</v>
      </c>
      <c r="G6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5.3472222222222254E-2</v>
      </c>
      <c r="H65" s="14" t="str">
        <f>IF(Tabela1[[#This Row],[Dt Final]]=E66,"VERDADEIRO","FALSO")</f>
        <v>VERDADEIRO</v>
      </c>
      <c r="I65" s="7"/>
      <c r="J65" s="5"/>
      <c r="K65" s="3"/>
      <c r="L65" s="3"/>
      <c r="M65" s="3"/>
      <c r="N65" s="3"/>
      <c r="O65" s="25"/>
      <c r="P65" s="27"/>
    </row>
    <row r="66" spans="1:16" ht="15.75" x14ac:dyDescent="0.25">
      <c r="A66" s="4">
        <f>IFERROR(VLOOKUP(Tabela1[[#This Row],[OS]],Tabela2__2[#All],2,FALSE),"")</f>
        <v>122802</v>
      </c>
      <c r="B66" s="22">
        <v>1549</v>
      </c>
      <c r="C66" s="1">
        <v>44302</v>
      </c>
      <c r="D66" s="23">
        <v>0.64930555555555558</v>
      </c>
      <c r="E66" s="1">
        <v>44302</v>
      </c>
      <c r="F66" s="23">
        <v>0.68055555555555547</v>
      </c>
      <c r="G6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3.1249999999999889E-2</v>
      </c>
      <c r="H66" s="14" t="str">
        <f>IF(Tabela1[[#This Row],[Dt Final]]=E67,"VERDADEIRO","FALSO")</f>
        <v>VERDADEIRO</v>
      </c>
      <c r="I66" s="7"/>
      <c r="J66" s="5"/>
      <c r="K66" s="3"/>
      <c r="L66" s="3"/>
      <c r="M66" s="3"/>
      <c r="N66" s="3"/>
      <c r="O66" s="26"/>
      <c r="P66" s="27"/>
    </row>
    <row r="67" spans="1:16" ht="15.75" x14ac:dyDescent="0.25">
      <c r="A67" s="4">
        <f>IFERROR(VLOOKUP(Tabela1[[#This Row],[OS]],Tabela2__2[#All],2,FALSE),"")</f>
        <v>88949</v>
      </c>
      <c r="B67" s="22">
        <v>1314</v>
      </c>
      <c r="C67" s="1">
        <v>44302</v>
      </c>
      <c r="D67" s="23">
        <v>0.68055555555555547</v>
      </c>
      <c r="E67" s="1">
        <v>44302</v>
      </c>
      <c r="F67" s="23">
        <v>0.71180555555555547</v>
      </c>
      <c r="G6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3.125E-2</v>
      </c>
      <c r="H67" s="14" t="str">
        <f>IF(Tabela1[[#This Row],[Dt Final]]=E68,"VERDADEIRO","FALSO")</f>
        <v>VERDADEIRO</v>
      </c>
      <c r="I67" s="7"/>
      <c r="J67" s="5"/>
      <c r="K67" s="3"/>
      <c r="L67" s="3"/>
      <c r="M67" s="3"/>
      <c r="N67" s="3"/>
      <c r="O67" s="26"/>
      <c r="P67" s="27"/>
    </row>
    <row r="68" spans="1:16" ht="15.75" x14ac:dyDescent="0.25">
      <c r="A68" s="4">
        <f>IFERROR(VLOOKUP(Tabela1[[#This Row],[OS]],Tabela2__2[#All],2,FALSE),"")</f>
        <v>122802</v>
      </c>
      <c r="B68" s="22">
        <v>1549</v>
      </c>
      <c r="C68" s="1">
        <v>44302</v>
      </c>
      <c r="D68" s="23">
        <v>0.71180555555555547</v>
      </c>
      <c r="E68" s="1">
        <v>44302</v>
      </c>
      <c r="F68" s="23">
        <v>0.7416666666666667</v>
      </c>
      <c r="G6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2.9861111111111227E-2</v>
      </c>
      <c r="H68" s="14" t="str">
        <f>IF(Tabela1[[#This Row],[Dt Final]]=E69,"VERDADEIRO","FALSO")</f>
        <v>VERDADEIRO</v>
      </c>
      <c r="I68" s="7"/>
      <c r="J68" s="5"/>
      <c r="K68" s="3"/>
      <c r="L68" s="3"/>
      <c r="M68" s="3"/>
      <c r="N68" s="3"/>
      <c r="O68" s="26"/>
      <c r="P68" s="27"/>
    </row>
    <row r="69" spans="1:16" ht="15.75" x14ac:dyDescent="0.25">
      <c r="A69" s="4">
        <f>IFERROR(VLOOKUP(Tabela1[[#This Row],[OS]],Tabela2__2[#All],2,FALSE),"")</f>
        <v>122807</v>
      </c>
      <c r="B69" s="22">
        <v>1551</v>
      </c>
      <c r="C69" s="1">
        <v>44302</v>
      </c>
      <c r="D69" s="23">
        <v>0.7416666666666667</v>
      </c>
      <c r="E69" s="1">
        <v>44302</v>
      </c>
      <c r="F69" s="23">
        <v>0.84027777777777779</v>
      </c>
      <c r="G6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9.8611111111111094E-2</v>
      </c>
      <c r="H69" s="14" t="str">
        <f>IF(Tabela1[[#This Row],[Dt Final]]=E70,"VERDADEIRO","FALSO")</f>
        <v>VERDADEIRO</v>
      </c>
      <c r="I69" s="7"/>
      <c r="J69" s="5"/>
      <c r="K69" s="3"/>
      <c r="L69" s="3"/>
      <c r="M69" s="3"/>
      <c r="N69" s="3"/>
      <c r="O69" s="26"/>
      <c r="P69" s="27"/>
    </row>
    <row r="70" spans="1:16" ht="15.75" x14ac:dyDescent="0.25">
      <c r="A70" s="4">
        <f>IFERROR(VLOOKUP(Tabela1[[#This Row],[OS]],Tabela2__2[#All],2,FALSE),"")</f>
        <v>122772</v>
      </c>
      <c r="B70" s="22">
        <v>1533</v>
      </c>
      <c r="C70" s="1">
        <v>44302</v>
      </c>
      <c r="D70" s="23">
        <f>F69</f>
        <v>0.84027777777777779</v>
      </c>
      <c r="E70" s="1">
        <v>44302</v>
      </c>
      <c r="F70" s="23">
        <v>0.84375</v>
      </c>
      <c r="G7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3.4722222222222099E-3</v>
      </c>
      <c r="H70" s="14" t="str">
        <f>IF(Tabela1[[#This Row],[Dt Final]]=E71,"VERDADEIRO","FALSO")</f>
        <v>VERDADEIRO</v>
      </c>
      <c r="I70" s="7"/>
      <c r="J70" s="5"/>
      <c r="K70" s="3"/>
      <c r="L70" s="3"/>
      <c r="M70" s="3"/>
      <c r="N70" s="3"/>
      <c r="O70" s="26"/>
      <c r="P70" s="27"/>
    </row>
    <row r="71" spans="1:16" ht="15.75" x14ac:dyDescent="0.25">
      <c r="A71" s="4">
        <f>IFERROR(VLOOKUP(Tabela1[[#This Row],[OS]],Tabela2__2[#All],2,FALSE),"")</f>
        <v>122807</v>
      </c>
      <c r="B71" s="22">
        <v>1551</v>
      </c>
      <c r="C71" s="1">
        <v>44302</v>
      </c>
      <c r="D71" s="23">
        <f t="shared" ref="D71:D75" si="0">F70</f>
        <v>0.84375</v>
      </c>
      <c r="E71" s="1">
        <v>44302</v>
      </c>
      <c r="F71" s="23">
        <v>0.87152777777777779</v>
      </c>
      <c r="G7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2.777777777777779E-2</v>
      </c>
      <c r="H71" s="14" t="str">
        <f>IF(Tabela1[[#This Row],[Dt Final]]=E72,"VERDADEIRO","FALSO")</f>
        <v>VERDADEIRO</v>
      </c>
      <c r="I71" s="7"/>
      <c r="J71" s="5"/>
      <c r="K71" s="3"/>
      <c r="L71" s="3"/>
      <c r="M71" s="3"/>
      <c r="N71" s="3"/>
      <c r="O71" s="26"/>
      <c r="P71" s="27"/>
    </row>
    <row r="72" spans="1:16" ht="15.75" x14ac:dyDescent="0.25">
      <c r="A72" s="4">
        <f>IFERROR(VLOOKUP(Tabela1[[#This Row],[OS]],Tabela2__2[#All],2,FALSE),"")</f>
        <v>122772</v>
      </c>
      <c r="B72" s="22">
        <v>1533</v>
      </c>
      <c r="C72" s="1">
        <v>44302</v>
      </c>
      <c r="D72" s="23">
        <f t="shared" si="0"/>
        <v>0.87152777777777779</v>
      </c>
      <c r="E72" s="1">
        <v>44302</v>
      </c>
      <c r="F72" s="23">
        <v>0.88680555555555562</v>
      </c>
      <c r="G7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1.5277777777777835E-2</v>
      </c>
      <c r="H72" s="14" t="str">
        <f>IF(Tabela1[[#This Row],[Dt Final]]=E73,"VERDADEIRO","FALSO")</f>
        <v>VERDADEIRO</v>
      </c>
      <c r="I72" s="7"/>
      <c r="J72" s="5"/>
      <c r="K72" s="3"/>
      <c r="L72" s="3"/>
      <c r="M72" s="3"/>
      <c r="N72" s="3"/>
      <c r="O72" s="26"/>
      <c r="P72" s="27"/>
    </row>
    <row r="73" spans="1:16" ht="15.75" x14ac:dyDescent="0.25">
      <c r="A73" s="4">
        <f>IFERROR(VLOOKUP(Tabela1[[#This Row],[OS]],Tabela2__2[#All],2,FALSE),"")</f>
        <v>103464</v>
      </c>
      <c r="B73" s="22">
        <v>1410</v>
      </c>
      <c r="C73" s="1">
        <v>44302</v>
      </c>
      <c r="D73" s="23">
        <f t="shared" si="0"/>
        <v>0.88680555555555562</v>
      </c>
      <c r="E73" s="1">
        <v>44302</v>
      </c>
      <c r="F73" s="23">
        <v>0.90972222222222221</v>
      </c>
      <c r="G7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2.2916666666666585E-2</v>
      </c>
      <c r="H73" s="14" t="str">
        <f>IF(Tabela1[[#This Row],[Dt Final]]=E74,"VERDADEIRO","FALSO")</f>
        <v>VERDADEIRO</v>
      </c>
      <c r="I73" s="7"/>
      <c r="J73" s="5"/>
      <c r="K73" s="3"/>
      <c r="L73" s="3"/>
      <c r="M73" s="3"/>
      <c r="N73" s="3"/>
      <c r="O73" s="26"/>
      <c r="P73" s="27"/>
    </row>
    <row r="74" spans="1:16" ht="15.75" x14ac:dyDescent="0.25">
      <c r="A74" s="4">
        <f>IFERROR(VLOOKUP(Tabela1[[#This Row],[OS]],Tabela2__2[#All],2,FALSE),"")</f>
        <v>122847</v>
      </c>
      <c r="B74" s="22">
        <v>1569</v>
      </c>
      <c r="C74" s="1">
        <v>44302</v>
      </c>
      <c r="D74" s="23">
        <f t="shared" si="0"/>
        <v>0.90972222222222221</v>
      </c>
      <c r="E74" s="1">
        <v>44302</v>
      </c>
      <c r="F74" s="23">
        <v>0.93055555555555547</v>
      </c>
      <c r="G7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2.0833333333333259E-2</v>
      </c>
      <c r="H74" s="14" t="str">
        <f>IF(Tabela1[[#This Row],[Dt Final]]=E75,"VERDADEIRO","FALSO")</f>
        <v>VERDADEIRO</v>
      </c>
      <c r="I74" s="7"/>
      <c r="J74" s="5"/>
      <c r="K74" s="3"/>
      <c r="L74" s="3"/>
      <c r="M74" s="3"/>
      <c r="N74" s="3"/>
      <c r="O74" s="26"/>
      <c r="P74" s="27"/>
    </row>
    <row r="75" spans="1:16" ht="15.75" x14ac:dyDescent="0.25">
      <c r="A75" s="4">
        <f>IFERROR(VLOOKUP(Tabela1[[#This Row],[OS]],Tabela2__2[#All],2,FALSE),"")</f>
        <v>122807</v>
      </c>
      <c r="B75" s="22">
        <v>1551</v>
      </c>
      <c r="C75" s="1">
        <v>44302</v>
      </c>
      <c r="D75" s="23">
        <f t="shared" si="0"/>
        <v>0.93055555555555547</v>
      </c>
      <c r="E75" s="1">
        <v>44302</v>
      </c>
      <c r="F75" s="23">
        <v>0.95833333333333337</v>
      </c>
      <c r="G7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2.7777777777777901E-2</v>
      </c>
      <c r="H75" s="14" t="str">
        <f>IF(Tabela1[[#This Row],[Dt Final]]=E76,"VERDADEIRO","FALSO")</f>
        <v>FALSO</v>
      </c>
      <c r="I75" s="7"/>
      <c r="J75" s="5"/>
      <c r="K75" s="3"/>
      <c r="L75" s="3"/>
      <c r="M75" s="3"/>
      <c r="N75" s="3"/>
      <c r="O75" s="26"/>
      <c r="P75" s="27"/>
    </row>
    <row r="76" spans="1:16" ht="15.75" x14ac:dyDescent="0.25">
      <c r="A76" s="4">
        <f>IFERROR(VLOOKUP(Tabela1[[#This Row],[OS]],Tabela2__2[#All],2,FALSE),"")</f>
        <v>122807</v>
      </c>
      <c r="B76" s="22">
        <v>1551</v>
      </c>
      <c r="C76" s="1">
        <v>44305</v>
      </c>
      <c r="D76" s="23">
        <v>0.59583333333333333</v>
      </c>
      <c r="E76" s="1">
        <v>44305</v>
      </c>
      <c r="F76" s="24">
        <v>0.61458333333333337</v>
      </c>
      <c r="G7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1.8750000000000044E-2</v>
      </c>
      <c r="H76" s="14" t="str">
        <f>IF(Tabela1[[#This Row],[Dt Final]]=E77,"VERDADEIRO","FALSO")</f>
        <v>VERDADEIRO</v>
      </c>
      <c r="I76" s="7"/>
      <c r="J76" s="5"/>
      <c r="K76" s="3"/>
      <c r="L76" s="3"/>
      <c r="M76" s="3"/>
      <c r="N76" s="3"/>
      <c r="O76" s="26" t="s">
        <v>232</v>
      </c>
      <c r="P76" s="27"/>
    </row>
    <row r="77" spans="1:16" ht="15.75" x14ac:dyDescent="0.25">
      <c r="A77" s="4">
        <f>IFERROR(VLOOKUP(Tabela1[[#This Row],[OS]],Tabela2__2[#All],2,FALSE),"")</f>
        <v>122807</v>
      </c>
      <c r="B77" s="22">
        <v>1551</v>
      </c>
      <c r="C77" s="1">
        <v>44305</v>
      </c>
      <c r="D77" s="23">
        <f>F76</f>
        <v>0.61458333333333337</v>
      </c>
      <c r="E77" s="1">
        <v>44305</v>
      </c>
      <c r="F77" s="23">
        <v>0.63194444444444442</v>
      </c>
      <c r="G7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1.7361111111111049E-2</v>
      </c>
      <c r="H77" s="14" t="str">
        <f>IF(Tabela1[[#This Row],[Dt Final]]=E78,"VERDADEIRO","FALSO")</f>
        <v>VERDADEIRO</v>
      </c>
      <c r="I77" s="7"/>
      <c r="J77" s="5"/>
      <c r="K77" s="3"/>
      <c r="L77" s="3"/>
      <c r="M77" s="3"/>
      <c r="N77" s="3"/>
      <c r="O77" s="26" t="s">
        <v>233</v>
      </c>
      <c r="P77" s="27"/>
    </row>
    <row r="78" spans="1:16" ht="15.75" x14ac:dyDescent="0.25">
      <c r="A78" s="4">
        <f>IFERROR(VLOOKUP(Tabela1[[#This Row],[OS]],Tabela2__2[#All],2,FALSE),"")</f>
        <v>107978</v>
      </c>
      <c r="B78" s="22">
        <v>1442</v>
      </c>
      <c r="C78" s="1">
        <v>44305</v>
      </c>
      <c r="D78" s="23">
        <f t="shared" ref="D78:D90" si="1">F77</f>
        <v>0.63194444444444442</v>
      </c>
      <c r="E78" s="1">
        <v>44305</v>
      </c>
      <c r="F78" s="23">
        <v>0.6875</v>
      </c>
      <c r="G7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5.555555555555558E-2</v>
      </c>
      <c r="H78" s="14" t="str">
        <f>IF(Tabela1[[#This Row],[Dt Final]]=E79,"VERDADEIRO","FALSO")</f>
        <v>VERDADEIRO</v>
      </c>
      <c r="I78" s="7"/>
      <c r="J78" s="5"/>
      <c r="K78" s="3"/>
      <c r="L78" s="3"/>
      <c r="M78" s="3"/>
      <c r="N78" s="3"/>
      <c r="O78" s="26"/>
      <c r="P78" s="27"/>
    </row>
    <row r="79" spans="1:16" ht="15.75" x14ac:dyDescent="0.25">
      <c r="A79" s="4">
        <f>IFERROR(VLOOKUP(Tabela1[[#This Row],[OS]],Tabela2__2[#All],2,FALSE),"")</f>
        <v>88949</v>
      </c>
      <c r="B79" s="22">
        <v>1314</v>
      </c>
      <c r="C79" s="1">
        <v>44305</v>
      </c>
      <c r="D79" s="23">
        <f t="shared" si="1"/>
        <v>0.6875</v>
      </c>
      <c r="E79" s="1">
        <v>44305</v>
      </c>
      <c r="F79" s="23">
        <v>0.71736111111111101</v>
      </c>
      <c r="G7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2.9861111111111005E-2</v>
      </c>
      <c r="H79" s="14" t="str">
        <f>IF(Tabela1[[#This Row],[Dt Final]]=E80,"VERDADEIRO","FALSO")</f>
        <v>VERDADEIRO</v>
      </c>
      <c r="I79" s="7"/>
      <c r="J79" s="5"/>
      <c r="K79" s="3"/>
      <c r="L79" s="3"/>
      <c r="M79" s="3"/>
      <c r="N79" s="3"/>
      <c r="O79" s="26"/>
      <c r="P79" s="27"/>
    </row>
    <row r="80" spans="1:16" ht="15.75" x14ac:dyDescent="0.25">
      <c r="A80" s="4">
        <f>IFERROR(VLOOKUP(Tabela1[[#This Row],[OS]],Tabela2__2[#All],2,FALSE),"")</f>
        <v>122833</v>
      </c>
      <c r="B80" s="22">
        <v>1564</v>
      </c>
      <c r="C80" s="1">
        <v>44305</v>
      </c>
      <c r="D80" s="23">
        <f t="shared" si="1"/>
        <v>0.71736111111111101</v>
      </c>
      <c r="E80" s="1">
        <v>44305</v>
      </c>
      <c r="F80" s="23">
        <v>0.76666666666666661</v>
      </c>
      <c r="G8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4.9305555555555602E-2</v>
      </c>
      <c r="H80" s="14" t="str">
        <f>IF(Tabela1[[#This Row],[Dt Final]]=E81,"VERDADEIRO","FALSO")</f>
        <v>VERDADEIRO</v>
      </c>
      <c r="I80" s="7"/>
      <c r="J80" s="5"/>
      <c r="K80" s="3"/>
      <c r="L80" s="3"/>
      <c r="M80" s="3"/>
      <c r="N80" s="3"/>
      <c r="O80" s="26"/>
      <c r="P80" s="27"/>
    </row>
    <row r="81" spans="1:16" ht="15.75" x14ac:dyDescent="0.25">
      <c r="A81" s="4">
        <f>IFERROR(VLOOKUP(Tabela1[[#This Row],[OS]],Tabela2__2[#All],2,FALSE),"")</f>
        <v>122772</v>
      </c>
      <c r="B81" s="22">
        <v>1533</v>
      </c>
      <c r="C81" s="1">
        <v>44305</v>
      </c>
      <c r="D81" s="23">
        <f t="shared" si="1"/>
        <v>0.76666666666666661</v>
      </c>
      <c r="E81" s="1">
        <v>44305</v>
      </c>
      <c r="F81" s="23">
        <v>0.78472222222222221</v>
      </c>
      <c r="G8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1.8055555555555602E-2</v>
      </c>
      <c r="H81" s="14" t="str">
        <f>IF(Tabela1[[#This Row],[Dt Final]]=E82,"VERDADEIRO","FALSO")</f>
        <v>VERDADEIRO</v>
      </c>
      <c r="I81" s="7"/>
      <c r="J81" s="5"/>
      <c r="K81" s="3"/>
      <c r="L81" s="3"/>
      <c r="M81" s="3"/>
      <c r="N81" s="3"/>
      <c r="O81" s="26"/>
      <c r="P81" s="27"/>
    </row>
    <row r="82" spans="1:16" ht="15.75" x14ac:dyDescent="0.25">
      <c r="A82" s="4">
        <f>IFERROR(VLOOKUP(Tabela1[[#This Row],[OS]],Tabela2__2[#All],2,FALSE),"")</f>
        <v>122833</v>
      </c>
      <c r="B82" s="22">
        <v>1564</v>
      </c>
      <c r="C82" s="1">
        <v>44305</v>
      </c>
      <c r="D82" s="23">
        <f t="shared" si="1"/>
        <v>0.78472222222222221</v>
      </c>
      <c r="E82" s="1">
        <v>44305</v>
      </c>
      <c r="F82" s="23">
        <v>0.875</v>
      </c>
      <c r="G8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9.027777777777779E-2</v>
      </c>
      <c r="H82" s="14" t="str">
        <f>IF(Tabela1[[#This Row],[Dt Final]]=E83,"VERDADEIRO","FALSO")</f>
        <v>VERDADEIRO</v>
      </c>
      <c r="I82" s="7"/>
      <c r="J82" s="5"/>
      <c r="K82" s="3"/>
      <c r="L82" s="3"/>
      <c r="M82" s="3"/>
      <c r="N82" s="3"/>
      <c r="O82" s="26"/>
      <c r="P82" s="27"/>
    </row>
    <row r="83" spans="1:16" ht="15.75" x14ac:dyDescent="0.25">
      <c r="A83" s="4">
        <f>IFERROR(VLOOKUP(Tabela1[[#This Row],[OS]],Tabela2__2[#All],2,FALSE),"")</f>
        <v>107976</v>
      </c>
      <c r="B83" s="22">
        <v>1441</v>
      </c>
      <c r="C83" s="1">
        <v>44305</v>
      </c>
      <c r="D83" s="23">
        <f t="shared" si="1"/>
        <v>0.875</v>
      </c>
      <c r="E83" s="1">
        <v>44305</v>
      </c>
      <c r="F83" s="23">
        <v>0.89583333333333337</v>
      </c>
      <c r="G8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2.083333333333337E-2</v>
      </c>
      <c r="H83" s="14" t="str">
        <f>IF(Tabela1[[#This Row],[Dt Final]]=E84,"VERDADEIRO","FALSO")</f>
        <v>VERDADEIRO</v>
      </c>
      <c r="I83" s="7"/>
      <c r="J83" s="5"/>
      <c r="K83" s="3"/>
      <c r="L83" s="3"/>
      <c r="M83" s="3"/>
      <c r="N83" s="3"/>
      <c r="O83" s="26"/>
      <c r="P83" s="27"/>
    </row>
    <row r="84" spans="1:16" ht="15.75" x14ac:dyDescent="0.25">
      <c r="A84" s="4">
        <f>IFERROR(VLOOKUP(Tabela1[[#This Row],[OS]],Tabela2__2[#All],2,FALSE),"")</f>
        <v>122833</v>
      </c>
      <c r="B84" s="22">
        <v>1564</v>
      </c>
      <c r="C84" s="1">
        <v>44305</v>
      </c>
      <c r="D84" s="23">
        <f t="shared" si="1"/>
        <v>0.89583333333333337</v>
      </c>
      <c r="E84" s="1">
        <v>44305</v>
      </c>
      <c r="F84" s="23">
        <v>0.97499999999999998</v>
      </c>
      <c r="G8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7.9166666666666607E-2</v>
      </c>
      <c r="H84" s="14" t="str">
        <f>IF(Tabela1[[#This Row],[Dt Final]]=E85,"VERDADEIRO","FALSO")</f>
        <v>FALSO</v>
      </c>
      <c r="I84" s="7"/>
      <c r="J84" s="5"/>
      <c r="K84" s="3"/>
      <c r="L84" s="3"/>
      <c r="M84" s="3"/>
      <c r="N84" s="3"/>
      <c r="O84" s="26"/>
      <c r="P84" s="27"/>
    </row>
    <row r="85" spans="1:16" ht="15.75" x14ac:dyDescent="0.25">
      <c r="A85" s="4">
        <f>IFERROR(VLOOKUP(Tabela1[[#This Row],[OS]],Tabela2__2[#All],2,FALSE),"")</f>
        <v>122833</v>
      </c>
      <c r="B85" s="22">
        <v>1564</v>
      </c>
      <c r="C85" s="1">
        <v>44306</v>
      </c>
      <c r="D85" s="23">
        <v>0.59583333333333333</v>
      </c>
      <c r="E85" s="1">
        <v>44306</v>
      </c>
      <c r="F85" s="23">
        <v>0.65277777777777779</v>
      </c>
      <c r="G8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5.6944444444444464E-2</v>
      </c>
      <c r="H85" s="14" t="str">
        <f>IF(Tabela1[[#This Row],[Dt Final]]=E86,"VERDADEIRO","FALSO")</f>
        <v>VERDADEIRO</v>
      </c>
      <c r="I85" s="7"/>
      <c r="J85" s="5"/>
      <c r="K85" s="3"/>
      <c r="L85" s="3"/>
      <c r="M85" s="3"/>
      <c r="N85" s="3"/>
      <c r="O85" s="26"/>
      <c r="P85" s="27"/>
    </row>
    <row r="86" spans="1:16" ht="15.75" x14ac:dyDescent="0.25">
      <c r="A86" s="4">
        <f>IFERROR(VLOOKUP(Tabela1[[#This Row],[OS]],Tabela2__2[#All],2,FALSE),"")</f>
        <v>122845</v>
      </c>
      <c r="B86" s="22">
        <v>1570</v>
      </c>
      <c r="C86" s="1">
        <v>44306</v>
      </c>
      <c r="D86" s="23">
        <f t="shared" si="1"/>
        <v>0.65277777777777779</v>
      </c>
      <c r="E86" s="1">
        <v>44306</v>
      </c>
      <c r="F86" s="23">
        <v>0.67291666666666661</v>
      </c>
      <c r="G8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2.0138888888888817E-2</v>
      </c>
      <c r="H86" s="14" t="str">
        <f>IF(Tabela1[[#This Row],[Dt Final]]=E87,"VERDADEIRO","FALSO")</f>
        <v>VERDADEIRO</v>
      </c>
      <c r="I86" s="7"/>
      <c r="J86" s="5"/>
      <c r="K86" s="3"/>
      <c r="L86" s="3"/>
      <c r="M86" s="3"/>
      <c r="N86" s="3"/>
      <c r="O86" s="26"/>
      <c r="P86" s="27"/>
    </row>
    <row r="87" spans="1:16" ht="15.75" x14ac:dyDescent="0.25">
      <c r="A87" s="4">
        <f>IFERROR(VLOOKUP(Tabela1[[#This Row],[OS]],Tabela2__2[#All],2,FALSE),"")</f>
        <v>122788</v>
      </c>
      <c r="B87" s="22">
        <v>1542</v>
      </c>
      <c r="C87" s="1">
        <v>44306</v>
      </c>
      <c r="D87" s="23">
        <f t="shared" si="1"/>
        <v>0.67291666666666661</v>
      </c>
      <c r="E87" s="1">
        <v>44306</v>
      </c>
      <c r="F87" s="23">
        <v>0.74305555555555547</v>
      </c>
      <c r="G8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7.0138888888888862E-2</v>
      </c>
      <c r="H87" s="14" t="str">
        <f>IF(Tabela1[[#This Row],[Dt Final]]=E88,"VERDADEIRO","FALSO")</f>
        <v>VERDADEIRO</v>
      </c>
      <c r="I87" s="7"/>
      <c r="J87" s="5"/>
      <c r="K87" s="3"/>
      <c r="L87" s="3"/>
      <c r="M87" s="3"/>
      <c r="N87" s="3"/>
      <c r="O87" s="26"/>
      <c r="P87" s="27"/>
    </row>
    <row r="88" spans="1:16" ht="15.75" x14ac:dyDescent="0.25">
      <c r="A88" s="4">
        <f>IFERROR(VLOOKUP(Tabela1[[#This Row],[OS]],Tabela2__2[#All],2,FALSE),"")</f>
        <v>125515</v>
      </c>
      <c r="B88" s="22">
        <v>1579</v>
      </c>
      <c r="C88" s="1">
        <v>44306</v>
      </c>
      <c r="D88" s="23">
        <f t="shared" si="1"/>
        <v>0.74305555555555547</v>
      </c>
      <c r="E88" s="1">
        <v>44306</v>
      </c>
      <c r="F88" s="23">
        <v>0.75347222222222221</v>
      </c>
      <c r="G8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1.0416666666666741E-2</v>
      </c>
      <c r="H88" s="14" t="str">
        <f>IF(Tabela1[[#This Row],[Dt Final]]=E89,"VERDADEIRO","FALSO")</f>
        <v>VERDADEIRO</v>
      </c>
      <c r="I88" s="7"/>
      <c r="J88" s="5"/>
      <c r="K88" s="3"/>
      <c r="L88" s="3"/>
      <c r="M88" s="3"/>
      <c r="N88" s="3"/>
      <c r="O88" s="26"/>
      <c r="P88" s="27"/>
    </row>
    <row r="89" spans="1:16" ht="15.75" x14ac:dyDescent="0.25">
      <c r="A89" s="4">
        <f>IFERROR(VLOOKUP(Tabela1[[#This Row],[OS]],Tabela2__2[#All],2,FALSE),"")</f>
        <v>114480</v>
      </c>
      <c r="B89" s="22">
        <v>1487</v>
      </c>
      <c r="C89" s="1">
        <v>44306</v>
      </c>
      <c r="D89" s="23">
        <f t="shared" si="1"/>
        <v>0.75347222222222221</v>
      </c>
      <c r="E89" s="1">
        <v>44306</v>
      </c>
      <c r="F89" s="23">
        <v>0.76388888888888884</v>
      </c>
      <c r="G8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1.041666666666663E-2</v>
      </c>
      <c r="H89" s="14" t="str">
        <f>IF(Tabela1[[#This Row],[Dt Final]]=E90,"VERDADEIRO","FALSO")</f>
        <v>VERDADEIRO</v>
      </c>
      <c r="I89" s="7"/>
      <c r="J89" s="5"/>
      <c r="K89" s="3"/>
      <c r="L89" s="3"/>
      <c r="M89" s="3"/>
      <c r="N89" s="3"/>
      <c r="O89" s="26"/>
      <c r="P89" s="27"/>
    </row>
    <row r="90" spans="1:16" ht="15.75" x14ac:dyDescent="0.25">
      <c r="A90" s="4">
        <f>IFERROR(VLOOKUP(Tabela1[[#This Row],[OS]],Tabela2__2[#All],2,FALSE),"")</f>
        <v>122788</v>
      </c>
      <c r="B90" s="22">
        <v>1542</v>
      </c>
      <c r="C90" s="1">
        <v>44306</v>
      </c>
      <c r="D90" s="23">
        <f t="shared" si="1"/>
        <v>0.76388888888888884</v>
      </c>
      <c r="E90" s="1">
        <v>44306</v>
      </c>
      <c r="F90" s="23">
        <v>0.97222222222222221</v>
      </c>
      <c r="G9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0.20833333333333337</v>
      </c>
      <c r="H90" s="14" t="str">
        <f>IF(Tabela1[[#This Row],[Dt Final]]=E91,"VERDADEIRO","FALSO")</f>
        <v>FALSO</v>
      </c>
      <c r="I90" s="7"/>
      <c r="J90" s="5"/>
      <c r="K90" s="3"/>
      <c r="L90" s="3"/>
      <c r="M90" s="3"/>
      <c r="N90" s="3"/>
      <c r="O90" s="26"/>
      <c r="P90" s="27"/>
    </row>
    <row r="91" spans="1:16" ht="15.75" x14ac:dyDescent="0.25">
      <c r="A91" s="4">
        <f>IFERROR(VLOOKUP(Tabela1[[#This Row],[OS]],Tabela2__2[#All],2,FALSE),"")</f>
        <v>122788</v>
      </c>
      <c r="B91" s="22">
        <v>1542</v>
      </c>
      <c r="C91" s="1">
        <v>44307</v>
      </c>
      <c r="D91" s="23">
        <v>0.59583333333333333</v>
      </c>
      <c r="E91" s="1">
        <v>44307</v>
      </c>
      <c r="F91" s="23">
        <v>0.67152777777777783</v>
      </c>
      <c r="G9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7.5694444444444509E-2</v>
      </c>
      <c r="H91" s="14" t="str">
        <f>IF(Tabela1[[#This Row],[Dt Final]]=E92,"VERDADEIRO","FALSO")</f>
        <v>VERDADEIRO</v>
      </c>
      <c r="I91" s="7"/>
      <c r="J91" s="5"/>
      <c r="K91" s="3"/>
      <c r="L91" s="3"/>
      <c r="M91" s="3"/>
      <c r="N91" s="3"/>
      <c r="O91" s="26"/>
      <c r="P91" s="27"/>
    </row>
    <row r="92" spans="1:16" ht="15.75" x14ac:dyDescent="0.25">
      <c r="A92" s="4">
        <f>IFERROR(VLOOKUP(Tabela1[[#This Row],[OS]],Tabela2__2[#All],2,FALSE),"")</f>
        <v>122833</v>
      </c>
      <c r="B92" s="22">
        <v>1564</v>
      </c>
      <c r="C92" s="1">
        <v>44307</v>
      </c>
      <c r="D92" s="23">
        <f>F91</f>
        <v>0.67152777777777783</v>
      </c>
      <c r="E92" s="1">
        <v>44307</v>
      </c>
      <c r="F92" s="23">
        <v>0.86458333333333337</v>
      </c>
      <c r="G9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0.19305555555555554</v>
      </c>
      <c r="H92" s="14" t="str">
        <f>IF(Tabela1[[#This Row],[Dt Final]]=E93,"VERDADEIRO","FALSO")</f>
        <v>VERDADEIRO</v>
      </c>
      <c r="I92" s="7"/>
      <c r="J92" s="5"/>
      <c r="K92" s="3"/>
      <c r="L92" s="3"/>
      <c r="M92" s="3"/>
      <c r="N92" s="3"/>
      <c r="O92" s="26"/>
      <c r="P92" s="27"/>
    </row>
    <row r="93" spans="1:16" ht="15.75" x14ac:dyDescent="0.25">
      <c r="A93" s="4">
        <f>IFERROR(VLOOKUP(Tabela1[[#This Row],[OS]],Tabela2__2[#All],2,FALSE),"")</f>
        <v>122847</v>
      </c>
      <c r="B93" s="22">
        <v>1569</v>
      </c>
      <c r="C93" s="1">
        <v>44307</v>
      </c>
      <c r="D93" s="23">
        <f>F92</f>
        <v>0.86458333333333337</v>
      </c>
      <c r="E93" s="1">
        <v>44307</v>
      </c>
      <c r="F93" s="23">
        <v>0.8965277777777777</v>
      </c>
      <c r="G9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3.1944444444444331E-2</v>
      </c>
      <c r="H93" s="14" t="str">
        <f>IF(Tabela1[[#This Row],[Dt Final]]=E94,"VERDADEIRO","FALSO")</f>
        <v>VERDADEIRO</v>
      </c>
      <c r="I93" s="7"/>
      <c r="J93" s="5"/>
      <c r="K93" s="3"/>
      <c r="L93" s="3"/>
      <c r="M93" s="3"/>
      <c r="N93" s="3"/>
      <c r="O93" s="26"/>
      <c r="P93" s="27"/>
    </row>
    <row r="94" spans="1:16" ht="15.75" x14ac:dyDescent="0.25">
      <c r="A94" s="4">
        <f>IFERROR(VLOOKUP(Tabela1[[#This Row],[OS]],Tabela2__2[#All],2,FALSE),"")</f>
        <v>122833</v>
      </c>
      <c r="B94" s="22">
        <v>1564</v>
      </c>
      <c r="C94" s="1">
        <v>44307</v>
      </c>
      <c r="D94" s="23">
        <f t="shared" ref="D94:D100" si="2">F93</f>
        <v>0.8965277777777777</v>
      </c>
      <c r="E94" s="1">
        <v>44307</v>
      </c>
      <c r="F94" s="23">
        <v>0.95833333333333337</v>
      </c>
      <c r="G9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6.1805555555555669E-2</v>
      </c>
      <c r="H94" s="14" t="str">
        <f>IF(Tabela1[[#This Row],[Dt Final]]=E95,"VERDADEIRO","FALSO")</f>
        <v>FALSO</v>
      </c>
      <c r="I94" s="7"/>
      <c r="J94" s="5"/>
      <c r="K94" s="3"/>
      <c r="L94" s="3"/>
      <c r="M94" s="3"/>
      <c r="N94" s="3"/>
      <c r="O94" s="26"/>
      <c r="P94" s="27"/>
    </row>
    <row r="95" spans="1:16" ht="15.75" x14ac:dyDescent="0.25">
      <c r="A95" s="4">
        <f>IFERROR(VLOOKUP(Tabela1[[#This Row],[OS]],Tabela2__2[#All],2,FALSE),"")</f>
        <v>122833</v>
      </c>
      <c r="B95" s="22">
        <v>1564</v>
      </c>
      <c r="C95" s="1">
        <v>44308</v>
      </c>
      <c r="D95" s="23">
        <v>0.59583333333333333</v>
      </c>
      <c r="E95" s="1">
        <v>44308</v>
      </c>
      <c r="F95" s="23">
        <v>0.65972222222222221</v>
      </c>
      <c r="G9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6.3888888888888884E-2</v>
      </c>
      <c r="H95" s="14" t="str">
        <f>IF(Tabela1[[#This Row],[Dt Final]]=E96,"VERDADEIRO","FALSO")</f>
        <v>FALSO</v>
      </c>
      <c r="I95" s="7"/>
      <c r="J95" s="5"/>
      <c r="K95" s="3"/>
      <c r="L95" s="3"/>
      <c r="M95" s="3"/>
      <c r="N95" s="3"/>
      <c r="O95" s="26"/>
      <c r="P95" s="27"/>
    </row>
    <row r="96" spans="1:16" ht="15.75" x14ac:dyDescent="0.25">
      <c r="A96" s="4">
        <f>IFERROR(VLOOKUP(Tabela1[[#This Row],[OS]],Tabela2__2[#All],2,FALSE),"")</f>
        <v>122802</v>
      </c>
      <c r="B96" s="22">
        <v>1549</v>
      </c>
      <c r="C96" s="1">
        <v>44307</v>
      </c>
      <c r="D96" s="23">
        <f t="shared" si="2"/>
        <v>0.65972222222222221</v>
      </c>
      <c r="E96" s="1">
        <v>44307</v>
      </c>
      <c r="F96" s="23">
        <v>0.70763888888888893</v>
      </c>
      <c r="G9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4.7916666666666718E-2</v>
      </c>
      <c r="H96" s="14" t="str">
        <f>IF(Tabela1[[#This Row],[Dt Final]]=E97,"VERDADEIRO","FALSO")</f>
        <v>VERDADEIRO</v>
      </c>
      <c r="I96" s="7"/>
      <c r="J96" s="5"/>
      <c r="K96" s="3"/>
      <c r="L96" s="3"/>
      <c r="M96" s="3"/>
      <c r="N96" s="3"/>
      <c r="O96" s="26" t="s">
        <v>221</v>
      </c>
      <c r="P96" s="27"/>
    </row>
    <row r="97" spans="1:16" ht="15.75" x14ac:dyDescent="0.25">
      <c r="A97" s="4">
        <f>IFERROR(VLOOKUP(Tabela1[[#This Row],[OS]],Tabela2__2[#All],2,FALSE),"")</f>
        <v>122845</v>
      </c>
      <c r="B97" s="22">
        <v>1570</v>
      </c>
      <c r="C97" s="1">
        <v>44307</v>
      </c>
      <c r="D97" s="23">
        <f t="shared" si="2"/>
        <v>0.70763888888888893</v>
      </c>
      <c r="E97" s="1">
        <v>44307</v>
      </c>
      <c r="F97" s="23">
        <v>0.72569444444444453</v>
      </c>
      <c r="G9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1.8055555555555602E-2</v>
      </c>
      <c r="H97" s="14" t="str">
        <f>IF(Tabela1[[#This Row],[Dt Final]]=E98,"VERDADEIRO","FALSO")</f>
        <v>VERDADEIRO</v>
      </c>
      <c r="I97" s="7"/>
      <c r="J97" s="5"/>
      <c r="K97" s="3"/>
      <c r="L97" s="3"/>
      <c r="M97" s="3"/>
      <c r="N97" s="3"/>
      <c r="O97" s="26" t="s">
        <v>221</v>
      </c>
      <c r="P97" s="27"/>
    </row>
    <row r="98" spans="1:16" ht="15.75" x14ac:dyDescent="0.25">
      <c r="A98" s="4">
        <f>IFERROR(VLOOKUP(Tabela1[[#This Row],[OS]],Tabela2__2[#All],2,FALSE),"")</f>
        <v>122807</v>
      </c>
      <c r="B98" s="22">
        <v>1551</v>
      </c>
      <c r="C98" s="1">
        <v>44307</v>
      </c>
      <c r="D98" s="23">
        <f t="shared" si="2"/>
        <v>0.72569444444444453</v>
      </c>
      <c r="E98" s="1">
        <v>44307</v>
      </c>
      <c r="F98" s="23">
        <v>0.74652777777777779</v>
      </c>
      <c r="G9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2.0833333333333259E-2</v>
      </c>
      <c r="H98" s="14" t="str">
        <f>IF(Tabela1[[#This Row],[Dt Final]]=E99,"VERDADEIRO","FALSO")</f>
        <v>VERDADEIRO</v>
      </c>
      <c r="I98" s="7"/>
      <c r="J98" s="5"/>
      <c r="K98" s="3"/>
      <c r="L98" s="3"/>
      <c r="M98" s="3"/>
      <c r="N98" s="3"/>
      <c r="O98" s="26" t="s">
        <v>221</v>
      </c>
      <c r="P98" s="27"/>
    </row>
    <row r="99" spans="1:16" ht="15.75" x14ac:dyDescent="0.25">
      <c r="A99" s="4">
        <f>IFERROR(VLOOKUP(Tabela1[[#This Row],[OS]],Tabela2__2[#All],2,FALSE),"")</f>
        <v>122767</v>
      </c>
      <c r="B99" s="22">
        <v>1529</v>
      </c>
      <c r="C99" s="1">
        <v>44307</v>
      </c>
      <c r="D99" s="23">
        <f t="shared" si="2"/>
        <v>0.74652777777777779</v>
      </c>
      <c r="E99" s="1">
        <v>44307</v>
      </c>
      <c r="F99" s="23">
        <v>0.77083333333333337</v>
      </c>
      <c r="G9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2.430555555555558E-2</v>
      </c>
      <c r="H99" s="14" t="str">
        <f>IF(Tabela1[[#This Row],[Dt Final]]=E100,"VERDADEIRO","FALSO")</f>
        <v>VERDADEIRO</v>
      </c>
      <c r="I99" s="7"/>
      <c r="J99" s="5"/>
      <c r="K99" s="3"/>
      <c r="L99" s="3"/>
      <c r="M99" s="3"/>
      <c r="N99" s="3"/>
      <c r="O99" s="26"/>
      <c r="P99" s="27"/>
    </row>
    <row r="100" spans="1:16" ht="15.75" x14ac:dyDescent="0.25">
      <c r="A100" s="4">
        <f>IFERROR(VLOOKUP(Tabela1[[#This Row],[OS]],Tabela2__2[#All],2,FALSE),"")</f>
        <v>122807</v>
      </c>
      <c r="B100" s="22">
        <v>1551</v>
      </c>
      <c r="C100" s="1">
        <v>44307</v>
      </c>
      <c r="D100" s="23">
        <f t="shared" si="2"/>
        <v>0.77083333333333337</v>
      </c>
      <c r="E100" s="1">
        <v>44307</v>
      </c>
      <c r="F100" s="23">
        <v>0.79166666666666663</v>
      </c>
      <c r="G10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2.0833333333333259E-2</v>
      </c>
      <c r="H100" s="14" t="str">
        <f>IF(Tabela1[[#This Row],[Dt Final]]=E101,"VERDADEIRO","FALSO")</f>
        <v>VERDADEIRO</v>
      </c>
      <c r="I100" s="7"/>
      <c r="J100" s="5"/>
      <c r="K100" s="3"/>
      <c r="L100" s="3"/>
      <c r="M100" s="3"/>
      <c r="N100" s="3"/>
      <c r="O100" s="26" t="s">
        <v>221</v>
      </c>
      <c r="P100" s="27"/>
    </row>
    <row r="101" spans="1:16" ht="15.75" x14ac:dyDescent="0.25">
      <c r="A101" s="4">
        <f>IFERROR(VLOOKUP(Tabela1[[#This Row],[OS]],Tabela2__2[#All],2,FALSE),"")</f>
        <v>122807</v>
      </c>
      <c r="B101" s="22">
        <v>1551</v>
      </c>
      <c r="C101" s="1">
        <v>44307</v>
      </c>
      <c r="D101" s="23">
        <v>0.8125</v>
      </c>
      <c r="E101" s="1">
        <v>44307</v>
      </c>
      <c r="F101" s="23">
        <v>0.85416666666666663</v>
      </c>
      <c r="G10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4.166666666666663E-2</v>
      </c>
      <c r="H101" s="14" t="str">
        <f>IF(Tabela1[[#This Row],[Dt Final]]=E102,"VERDADEIRO","FALSO")</f>
        <v>FALSO</v>
      </c>
      <c r="I101" s="7"/>
      <c r="J101" s="5"/>
      <c r="K101" s="3"/>
      <c r="L101" s="3"/>
      <c r="M101" s="3"/>
      <c r="N101" s="3"/>
      <c r="O101" s="15"/>
    </row>
    <row r="102" spans="1:16" ht="14.25" customHeight="1" x14ac:dyDescent="0.25">
      <c r="A102" s="4">
        <f>IFERROR(VLOOKUP(Tabela1[[#This Row],[OS]],Tabela2__2[#All],2,FALSE),"")</f>
        <v>122788</v>
      </c>
      <c r="B102" s="22">
        <v>1542</v>
      </c>
      <c r="C102" s="1">
        <v>44308</v>
      </c>
      <c r="D102" s="23">
        <v>0.59583333333333333</v>
      </c>
      <c r="E102" s="1">
        <v>44308</v>
      </c>
      <c r="F102" s="23">
        <v>0.71250000000000002</v>
      </c>
      <c r="G10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0.1166666666666667</v>
      </c>
      <c r="H102" s="14" t="str">
        <f>IF(Tabela1[[#This Row],[Dt Final]]=E103,"VERDADEIRO","FALSO")</f>
        <v>VERDADEIRO</v>
      </c>
      <c r="I102" s="7"/>
      <c r="J102" s="5"/>
      <c r="K102" s="3"/>
      <c r="L102" s="3"/>
      <c r="M102" s="3"/>
      <c r="N102" s="3"/>
      <c r="O102" s="15"/>
    </row>
    <row r="103" spans="1:16" ht="15.75" x14ac:dyDescent="0.25">
      <c r="A103" s="4">
        <f>IFERROR(VLOOKUP(Tabela1[[#This Row],[OS]],Tabela2__2[#All],2,FALSE),"")</f>
        <v>107984</v>
      </c>
      <c r="B103" s="19">
        <v>1445</v>
      </c>
      <c r="C103" s="1">
        <v>44308</v>
      </c>
      <c r="D103" s="2">
        <f t="shared" ref="D103:D138" si="3">F102</f>
        <v>0.71250000000000002</v>
      </c>
      <c r="E103" s="1">
        <v>44308</v>
      </c>
      <c r="F103" s="2">
        <v>0.72083333333333333</v>
      </c>
      <c r="G10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8.3333333333333037E-3</v>
      </c>
      <c r="H103" s="14" t="str">
        <f>IF(Tabela1[[#This Row],[Dt Final]]=E104,"VERDADEIRO","FALSO")</f>
        <v>VERDADEIRO</v>
      </c>
      <c r="I103" s="7"/>
      <c r="J103" s="5"/>
      <c r="K103" s="3"/>
      <c r="L103" s="3"/>
      <c r="M103" s="3"/>
      <c r="N103" s="3"/>
      <c r="O103" s="15"/>
    </row>
    <row r="104" spans="1:16" ht="15.75" x14ac:dyDescent="0.25">
      <c r="A104" s="4">
        <f>IFERROR(VLOOKUP(Tabela1[[#This Row],[OS]],Tabela2__2[#All],2,FALSE),"")</f>
        <v>122788</v>
      </c>
      <c r="B104" s="19">
        <v>1542</v>
      </c>
      <c r="C104" s="1">
        <v>44308</v>
      </c>
      <c r="D104" s="2">
        <f t="shared" si="3"/>
        <v>0.72083333333333333</v>
      </c>
      <c r="E104" s="1">
        <v>44308</v>
      </c>
      <c r="F104" s="2">
        <v>0.97499999999999998</v>
      </c>
      <c r="G10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0.25416666666666665</v>
      </c>
      <c r="H104" s="14" t="str">
        <f>IF(Tabela1[[#This Row],[Dt Final]]=E105,"VERDADEIRO","FALSO")</f>
        <v>FALSO</v>
      </c>
      <c r="I104" s="7"/>
      <c r="J104" s="5"/>
      <c r="K104" s="3"/>
      <c r="L104" s="3"/>
      <c r="M104" s="3"/>
      <c r="N104" s="3"/>
      <c r="O104" s="15"/>
    </row>
    <row r="105" spans="1:16" ht="15.75" x14ac:dyDescent="0.25">
      <c r="A105" s="4">
        <f>IFERROR(VLOOKUP(Tabela1[[#This Row],[OS]],Tabela2__2[#All],2,FALSE),"")</f>
        <v>122788</v>
      </c>
      <c r="B105" s="19">
        <v>1542</v>
      </c>
      <c r="C105" s="1">
        <v>44312</v>
      </c>
      <c r="D105" s="2">
        <v>0.59583333333333333</v>
      </c>
      <c r="E105" s="1">
        <v>44312</v>
      </c>
      <c r="F105" s="2">
        <v>0.64583333333333337</v>
      </c>
      <c r="G10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5.0000000000000044E-2</v>
      </c>
      <c r="H105" s="14" t="str">
        <f>IF(Tabela1[[#This Row],[Dt Final]]=E106,"VERDADEIRO","FALSO")</f>
        <v>VERDADEIRO</v>
      </c>
      <c r="I105" s="7"/>
      <c r="J105" s="5"/>
      <c r="K105" s="3"/>
      <c r="L105" s="3"/>
      <c r="M105" s="3"/>
      <c r="N105" s="3"/>
      <c r="O105" s="15" t="s">
        <v>222</v>
      </c>
    </row>
    <row r="106" spans="1:16" ht="15.75" x14ac:dyDescent="0.25">
      <c r="A106" s="4">
        <f>IFERROR(VLOOKUP(Tabela1[[#This Row],[OS]],Tabela2__2[#All],2,FALSE),"")</f>
        <v>88940</v>
      </c>
      <c r="B106" s="19">
        <v>1310</v>
      </c>
      <c r="C106" s="1">
        <v>44312</v>
      </c>
      <c r="D106" s="2">
        <f t="shared" si="3"/>
        <v>0.64583333333333337</v>
      </c>
      <c r="E106" s="1">
        <v>44312</v>
      </c>
      <c r="F106" s="2">
        <v>0.68472222222222223</v>
      </c>
      <c r="G10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3.8888888888888862E-2</v>
      </c>
      <c r="H106" s="14" t="str">
        <f>IF(Tabela1[[#This Row],[Dt Final]]=E107,"VERDADEIRO","FALSO")</f>
        <v>VERDADEIRO</v>
      </c>
      <c r="I106" s="7"/>
      <c r="J106" s="5"/>
      <c r="K106" s="3"/>
      <c r="L106" s="3"/>
      <c r="M106" s="3"/>
      <c r="N106" s="3"/>
      <c r="O106" s="15"/>
    </row>
    <row r="107" spans="1:16" ht="15.75" x14ac:dyDescent="0.25">
      <c r="A107" s="4">
        <f>IFERROR(VLOOKUP(Tabela1[[#This Row],[OS]],Tabela2__2[#All],2,FALSE),"")</f>
        <v>122788</v>
      </c>
      <c r="B107" s="19">
        <v>1542</v>
      </c>
      <c r="C107" s="1">
        <v>44312</v>
      </c>
      <c r="D107" s="2">
        <f t="shared" si="3"/>
        <v>0.68472222222222223</v>
      </c>
      <c r="E107" s="1">
        <v>44312</v>
      </c>
      <c r="F107" s="2">
        <v>0.79166666666666663</v>
      </c>
      <c r="G10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0.1069444444444444</v>
      </c>
      <c r="H107" s="14" t="str">
        <f>IF(Tabela1[[#This Row],[Dt Final]]=E108,"VERDADEIRO","FALSO")</f>
        <v>VERDADEIRO</v>
      </c>
      <c r="I107" s="7"/>
      <c r="J107" s="5"/>
      <c r="K107" s="3"/>
      <c r="L107" s="3"/>
      <c r="M107" s="3"/>
      <c r="N107" s="3"/>
      <c r="O107" s="15"/>
    </row>
    <row r="108" spans="1:16" ht="15.75" x14ac:dyDescent="0.25">
      <c r="A108" s="4">
        <f>IFERROR(VLOOKUP(Tabela1[[#This Row],[OS]],Tabela2__2[#All],2,FALSE),"")</f>
        <v>120492</v>
      </c>
      <c r="B108" s="19">
        <v>1466</v>
      </c>
      <c r="C108" s="1">
        <v>44312</v>
      </c>
      <c r="D108" s="2">
        <v>0.8125</v>
      </c>
      <c r="E108" s="1">
        <v>44312</v>
      </c>
      <c r="F108" s="2">
        <v>0.81944444444444453</v>
      </c>
      <c r="G10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6.9444444444445308E-3</v>
      </c>
      <c r="H108" s="14" t="str">
        <f>IF(Tabela1[[#This Row],[Dt Final]]=E109,"VERDADEIRO","FALSO")</f>
        <v>VERDADEIRO</v>
      </c>
      <c r="I108" s="7"/>
      <c r="J108" s="5"/>
      <c r="K108" s="3"/>
      <c r="L108" s="3"/>
      <c r="M108" s="3"/>
      <c r="N108" s="3"/>
      <c r="O108" s="15"/>
    </row>
    <row r="109" spans="1:16" ht="15.75" x14ac:dyDescent="0.25">
      <c r="A109" s="4">
        <f>IFERROR(VLOOKUP(Tabela1[[#This Row],[OS]],Tabela2__2[#All],2,FALSE),"")</f>
        <v>120212</v>
      </c>
      <c r="B109" s="19">
        <v>1467</v>
      </c>
      <c r="C109" s="1">
        <v>44312</v>
      </c>
      <c r="D109" s="2">
        <f t="shared" si="3"/>
        <v>0.81944444444444453</v>
      </c>
      <c r="E109" s="1">
        <v>44312</v>
      </c>
      <c r="F109" s="2">
        <v>0.82638888888888884</v>
      </c>
      <c r="G10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6.9444444444443088E-3</v>
      </c>
      <c r="H109" s="14" t="str">
        <f>IF(Tabela1[[#This Row],[Dt Final]]=E110,"VERDADEIRO","FALSO")</f>
        <v>VERDADEIRO</v>
      </c>
      <c r="I109" s="7"/>
      <c r="J109" s="5"/>
      <c r="K109" s="3"/>
      <c r="L109" s="3"/>
      <c r="M109" s="3"/>
      <c r="N109" s="3"/>
      <c r="O109" s="15"/>
    </row>
    <row r="110" spans="1:16" ht="15.75" x14ac:dyDescent="0.25">
      <c r="A110" s="4">
        <f>IFERROR(VLOOKUP(Tabela1[[#This Row],[OS]],Tabela2__2[#All],2,FALSE),"")</f>
        <v>122847</v>
      </c>
      <c r="B110" s="19">
        <v>1569</v>
      </c>
      <c r="C110" s="1">
        <v>44312</v>
      </c>
      <c r="D110" s="2">
        <f t="shared" si="3"/>
        <v>0.82638888888888884</v>
      </c>
      <c r="E110" s="1">
        <v>44312</v>
      </c>
      <c r="F110" s="2">
        <v>0.86041666666666661</v>
      </c>
      <c r="G11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3.4027777777777768E-2</v>
      </c>
      <c r="H110" s="14" t="str">
        <f>IF(Tabela1[[#This Row],[Dt Final]]=E111,"VERDADEIRO","FALSO")</f>
        <v>VERDADEIRO</v>
      </c>
      <c r="I110" s="7"/>
      <c r="J110" s="5"/>
      <c r="K110" s="3"/>
      <c r="L110" s="3"/>
      <c r="M110" s="3"/>
      <c r="N110" s="3"/>
      <c r="O110" s="15" t="s">
        <v>219</v>
      </c>
    </row>
    <row r="111" spans="1:16" ht="15.75" x14ac:dyDescent="0.25">
      <c r="A111" s="4">
        <f>IFERROR(VLOOKUP(Tabela1[[#This Row],[OS]],Tabela2__2[#All],2,FALSE),"")</f>
        <v>122810</v>
      </c>
      <c r="B111" s="19">
        <v>1552</v>
      </c>
      <c r="C111" s="1">
        <v>44312</v>
      </c>
      <c r="D111" s="2">
        <f t="shared" si="3"/>
        <v>0.86041666666666661</v>
      </c>
      <c r="E111" s="1">
        <v>44312</v>
      </c>
      <c r="F111" s="2">
        <v>0.97499999999999998</v>
      </c>
      <c r="G11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0.11458333333333337</v>
      </c>
      <c r="H111" s="14" t="str">
        <f>IF(Tabela1[[#This Row],[Dt Final]]=E112,"VERDADEIRO","FALSO")</f>
        <v>FALSO</v>
      </c>
      <c r="I111" s="7"/>
      <c r="J111" s="5"/>
      <c r="K111" s="3"/>
      <c r="L111" s="3"/>
      <c r="M111" s="3"/>
      <c r="N111" s="3"/>
      <c r="O111" s="15"/>
    </row>
    <row r="112" spans="1:16" ht="15.75" x14ac:dyDescent="0.25">
      <c r="A112" s="4">
        <f>IFERROR(VLOOKUP(Tabela1[[#This Row],[OS]],Tabela2__2[#All],2,FALSE),"")</f>
        <v>122841</v>
      </c>
      <c r="B112" s="19">
        <v>1572</v>
      </c>
      <c r="C112" s="1">
        <v>44313</v>
      </c>
      <c r="D112" s="2">
        <v>0.65277777777777779</v>
      </c>
      <c r="E112" s="1">
        <v>44313</v>
      </c>
      <c r="F112" s="2">
        <v>0.75</v>
      </c>
      <c r="G11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9.722222222222221E-2</v>
      </c>
      <c r="H112" s="14" t="str">
        <f>IF(Tabela1[[#This Row],[Dt Final]]=E113,"VERDADEIRO","FALSO")</f>
        <v>VERDADEIRO</v>
      </c>
      <c r="I112" s="7"/>
      <c r="J112" s="5"/>
      <c r="K112" s="3"/>
      <c r="L112" s="3"/>
      <c r="M112" s="3"/>
      <c r="N112" s="3"/>
      <c r="O112" s="15" t="s">
        <v>223</v>
      </c>
    </row>
    <row r="113" spans="1:15" ht="15.75" x14ac:dyDescent="0.25">
      <c r="A113" s="4">
        <f>IFERROR(VLOOKUP(Tabela1[[#This Row],[OS]],Tabela2__2[#All],2,FALSE),"")</f>
        <v>117961</v>
      </c>
      <c r="B113" s="19">
        <v>1519</v>
      </c>
      <c r="C113" s="1">
        <v>44313</v>
      </c>
      <c r="D113" s="2">
        <f t="shared" si="3"/>
        <v>0.75</v>
      </c>
      <c r="E113" s="1">
        <v>44313</v>
      </c>
      <c r="F113" s="2">
        <v>0.76041666666666663</v>
      </c>
      <c r="G11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1.041666666666663E-2</v>
      </c>
      <c r="H113" s="14" t="str">
        <f>IF(Tabela1[[#This Row],[Dt Final]]=E114,"VERDADEIRO","FALSO")</f>
        <v>VERDADEIRO</v>
      </c>
      <c r="I113" s="7"/>
      <c r="J113" s="5"/>
      <c r="K113" s="3"/>
      <c r="L113" s="3"/>
      <c r="M113" s="3"/>
      <c r="N113" s="3"/>
      <c r="O113" s="15" t="s">
        <v>224</v>
      </c>
    </row>
    <row r="114" spans="1:15" ht="15.75" x14ac:dyDescent="0.25">
      <c r="A114" s="4">
        <f>IFERROR(VLOOKUP(Tabela1[[#This Row],[OS]],Tabela2__2[#All],2,FALSE),"")</f>
        <v>122841</v>
      </c>
      <c r="B114" s="19">
        <v>1572</v>
      </c>
      <c r="C114" s="1">
        <v>44313</v>
      </c>
      <c r="D114" s="2">
        <f t="shared" si="3"/>
        <v>0.76041666666666663</v>
      </c>
      <c r="E114" s="1">
        <v>44313</v>
      </c>
      <c r="F114" s="2">
        <v>0.78472222222222221</v>
      </c>
      <c r="G11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2.430555555555558E-2</v>
      </c>
      <c r="H114" s="14" t="str">
        <f>IF(Tabela1[[#This Row],[Dt Final]]=E115,"VERDADEIRO","FALSO")</f>
        <v>VERDADEIRO</v>
      </c>
      <c r="I114" s="7"/>
      <c r="J114" s="5"/>
      <c r="K114" s="3"/>
      <c r="L114" s="3"/>
      <c r="M114" s="3"/>
      <c r="N114" s="3"/>
      <c r="O114" s="15"/>
    </row>
    <row r="115" spans="1:15" ht="15.75" x14ac:dyDescent="0.25">
      <c r="A115" s="4">
        <f>IFERROR(VLOOKUP(Tabela1[[#This Row],[OS]],Tabela2__2[#All],2,FALSE),"")</f>
        <v>120212</v>
      </c>
      <c r="B115" s="19">
        <v>1467</v>
      </c>
      <c r="C115" s="1">
        <v>44313</v>
      </c>
      <c r="D115" s="2">
        <f t="shared" si="3"/>
        <v>0.78472222222222221</v>
      </c>
      <c r="E115" s="1">
        <v>44313</v>
      </c>
      <c r="F115" s="2">
        <v>0.79166666666666663</v>
      </c>
      <c r="G11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6.9444444444444198E-3</v>
      </c>
      <c r="H115" s="14" t="str">
        <f>IF(Tabela1[[#This Row],[Dt Final]]=E116,"VERDADEIRO","FALSO")</f>
        <v>VERDADEIRO</v>
      </c>
      <c r="I115" s="7"/>
      <c r="J115" s="5"/>
      <c r="K115" s="3"/>
      <c r="L115" s="3"/>
      <c r="M115" s="3"/>
      <c r="N115" s="3"/>
      <c r="O115" s="15" t="s">
        <v>225</v>
      </c>
    </row>
    <row r="116" spans="1:15" ht="15.75" x14ac:dyDescent="0.25">
      <c r="A116" s="4">
        <f>IFERROR(VLOOKUP(Tabela1[[#This Row],[OS]],Tabela2__2[#All],2,FALSE),"")</f>
        <v>125515</v>
      </c>
      <c r="B116" s="19">
        <v>1579</v>
      </c>
      <c r="C116" s="1">
        <v>44313</v>
      </c>
      <c r="D116" s="2">
        <v>0.8125</v>
      </c>
      <c r="E116" s="1">
        <v>44313</v>
      </c>
      <c r="F116" s="2">
        <v>0.82986111111111116</v>
      </c>
      <c r="G11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1.736111111111116E-2</v>
      </c>
      <c r="H116" s="14" t="str">
        <f>IF(Tabela1[[#This Row],[Dt Final]]=E117,"VERDADEIRO","FALSO")</f>
        <v>VERDADEIRO</v>
      </c>
      <c r="I116" s="7"/>
      <c r="J116" s="5"/>
      <c r="K116" s="3"/>
      <c r="L116" s="3"/>
      <c r="M116" s="3"/>
      <c r="N116" s="3"/>
      <c r="O116" s="15"/>
    </row>
    <row r="117" spans="1:15" ht="15.75" x14ac:dyDescent="0.25">
      <c r="A117" s="4">
        <f>IFERROR(VLOOKUP(Tabela1[[#This Row],[OS]],Tabela2__2[#All],2,FALSE),"")</f>
        <v>122841</v>
      </c>
      <c r="B117" s="19">
        <v>1572</v>
      </c>
      <c r="C117" s="1">
        <v>44313</v>
      </c>
      <c r="D117" s="2">
        <f t="shared" si="3"/>
        <v>0.82986111111111116</v>
      </c>
      <c r="E117" s="1">
        <v>44313</v>
      </c>
      <c r="F117" s="2">
        <v>0.8618055555555556</v>
      </c>
      <c r="G11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3.1944444444444442E-2</v>
      </c>
      <c r="H117" s="14" t="str">
        <f>IF(Tabela1[[#This Row],[Dt Final]]=E118,"VERDADEIRO","FALSO")</f>
        <v>VERDADEIRO</v>
      </c>
      <c r="I117" s="7"/>
      <c r="J117" s="5"/>
      <c r="K117" s="3"/>
      <c r="L117" s="3"/>
      <c r="M117" s="3"/>
      <c r="N117" s="3"/>
      <c r="O117" s="15"/>
    </row>
    <row r="118" spans="1:15" ht="15.75" x14ac:dyDescent="0.25">
      <c r="A118" s="4">
        <f>IFERROR(VLOOKUP(Tabela1[[#This Row],[OS]],Tabela2__2[#All],2,FALSE),"")</f>
        <v>120492</v>
      </c>
      <c r="B118" s="19">
        <v>1466</v>
      </c>
      <c r="C118" s="1">
        <v>44313</v>
      </c>
      <c r="D118" s="2">
        <f t="shared" si="3"/>
        <v>0.8618055555555556</v>
      </c>
      <c r="E118" s="1">
        <v>44313</v>
      </c>
      <c r="F118" s="2">
        <v>0.91666666666666663</v>
      </c>
      <c r="G11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5.4861111111111027E-2</v>
      </c>
      <c r="H118" s="14" t="str">
        <f>IF(Tabela1[[#This Row],[Dt Final]]=E119,"VERDADEIRO","FALSO")</f>
        <v>VERDADEIRO</v>
      </c>
      <c r="I118" s="7"/>
      <c r="J118" s="5"/>
      <c r="K118" s="3"/>
      <c r="L118" s="3"/>
      <c r="M118" s="3"/>
      <c r="N118" s="3"/>
      <c r="O118" s="15" t="s">
        <v>226</v>
      </c>
    </row>
    <row r="119" spans="1:15" ht="15.75" x14ac:dyDescent="0.25">
      <c r="A119" s="4">
        <f>IFERROR(VLOOKUP(Tabela1[[#This Row],[OS]],Tabela2__2[#All],2,FALSE),"")</f>
        <v>122841</v>
      </c>
      <c r="B119" s="19">
        <v>1572</v>
      </c>
      <c r="C119" s="1">
        <v>44313</v>
      </c>
      <c r="D119" s="2">
        <f t="shared" si="3"/>
        <v>0.91666666666666663</v>
      </c>
      <c r="E119" s="1">
        <v>44313</v>
      </c>
      <c r="F119" s="2">
        <v>0.97361111111111109</v>
      </c>
      <c r="G11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5.6944444444444464E-2</v>
      </c>
      <c r="H119" s="14" t="str">
        <f>IF(Tabela1[[#This Row],[Dt Final]]=E120,"VERDADEIRO","FALSO")</f>
        <v>FALSO</v>
      </c>
      <c r="I119" s="7"/>
      <c r="J119" s="5"/>
      <c r="K119" s="3"/>
      <c r="L119" s="3"/>
      <c r="M119" s="3"/>
      <c r="N119" s="3"/>
      <c r="O119" s="15"/>
    </row>
    <row r="120" spans="1:15" ht="15.75" x14ac:dyDescent="0.25">
      <c r="A120" s="4">
        <f>IFERROR(VLOOKUP(Tabela1[[#This Row],[OS]],Tabela2__2[#All],2,FALSE),"")</f>
        <v>122772</v>
      </c>
      <c r="B120" s="19">
        <v>1533</v>
      </c>
      <c r="C120" s="1">
        <v>44314</v>
      </c>
      <c r="D120" s="2">
        <v>0.59583333333333333</v>
      </c>
      <c r="E120" s="1">
        <v>44314</v>
      </c>
      <c r="F120" s="2">
        <v>0.61458333333333337</v>
      </c>
      <c r="G12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1.8750000000000044E-2</v>
      </c>
      <c r="H120" s="14" t="str">
        <f>IF(Tabela1[[#This Row],[Dt Final]]=E121,"VERDADEIRO","FALSO")</f>
        <v>VERDADEIRO</v>
      </c>
      <c r="I120" s="7"/>
      <c r="J120" s="5"/>
      <c r="K120" s="3"/>
      <c r="L120" s="3"/>
      <c r="M120" s="3"/>
      <c r="N120" s="3"/>
      <c r="O120" s="15"/>
    </row>
    <row r="121" spans="1:15" ht="15.75" x14ac:dyDescent="0.25">
      <c r="A121" s="4">
        <f>IFERROR(VLOOKUP(Tabela1[[#This Row],[OS]],Tabela2__2[#All],2,FALSE),"")</f>
        <v>117961</v>
      </c>
      <c r="B121" s="19">
        <v>1519</v>
      </c>
      <c r="C121" s="1">
        <v>44314</v>
      </c>
      <c r="D121" s="2">
        <v>0.62847222222222221</v>
      </c>
      <c r="E121" s="1">
        <v>44314</v>
      </c>
      <c r="F121" s="2">
        <v>0.6430555555555556</v>
      </c>
      <c r="G12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1.4583333333333393E-2</v>
      </c>
      <c r="H121" s="14" t="str">
        <f>IF(Tabela1[[#This Row],[Dt Final]]=E122,"VERDADEIRO","FALSO")</f>
        <v>VERDADEIRO</v>
      </c>
      <c r="I121" s="7"/>
      <c r="J121" s="5"/>
      <c r="K121" s="3"/>
      <c r="L121" s="3"/>
      <c r="M121" s="3"/>
      <c r="N121" s="3"/>
      <c r="O121" s="15"/>
    </row>
    <row r="122" spans="1:15" ht="15.75" x14ac:dyDescent="0.25">
      <c r="A122" s="4">
        <f>IFERROR(VLOOKUP(Tabela1[[#This Row],[OS]],Tabela2__2[#All],2,FALSE),"")</f>
        <v>122841</v>
      </c>
      <c r="B122" s="19">
        <v>1572</v>
      </c>
      <c r="C122" s="1">
        <v>44314</v>
      </c>
      <c r="D122" s="2">
        <f>F121</f>
        <v>0.6430555555555556</v>
      </c>
      <c r="E122" s="1">
        <v>44314</v>
      </c>
      <c r="F122" s="2">
        <v>0.65277777777777779</v>
      </c>
      <c r="G12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9.7222222222221877E-3</v>
      </c>
      <c r="H122" s="14" t="str">
        <f>IF(Tabela1[[#This Row],[Dt Final]]=E123,"VERDADEIRO","FALSO")</f>
        <v>VERDADEIRO</v>
      </c>
      <c r="I122" s="7"/>
      <c r="J122" s="5"/>
      <c r="K122" s="3"/>
      <c r="L122" s="3"/>
      <c r="M122" s="3"/>
      <c r="N122" s="3"/>
      <c r="O122" s="15"/>
    </row>
    <row r="123" spans="1:15" ht="15.75" x14ac:dyDescent="0.25">
      <c r="A123" s="4">
        <f>IFERROR(VLOOKUP(Tabela1[[#This Row],[OS]],Tabela2__2[#All],2,FALSE),"")</f>
        <v>117961</v>
      </c>
      <c r="B123" s="19">
        <v>1519</v>
      </c>
      <c r="C123" s="1">
        <v>44314</v>
      </c>
      <c r="D123" s="2">
        <f t="shared" si="3"/>
        <v>0.65277777777777779</v>
      </c>
      <c r="E123" s="1">
        <v>44314</v>
      </c>
      <c r="F123" s="2">
        <v>0.67361111111111116</v>
      </c>
      <c r="G12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2.083333333333337E-2</v>
      </c>
      <c r="H123" s="14" t="str">
        <f>IF(Tabela1[[#This Row],[Dt Final]]=E124,"VERDADEIRO","FALSO")</f>
        <v>VERDADEIRO</v>
      </c>
      <c r="I123" s="7"/>
      <c r="J123" s="5"/>
      <c r="K123" s="3"/>
      <c r="L123" s="3"/>
      <c r="M123" s="3"/>
      <c r="N123" s="3"/>
      <c r="O123" s="15" t="s">
        <v>227</v>
      </c>
    </row>
    <row r="124" spans="1:15" ht="15.75" x14ac:dyDescent="0.25">
      <c r="A124" s="4">
        <f>IFERROR(VLOOKUP(Tabela1[[#This Row],[OS]],Tabela2__2[#All],2,FALSE),"")</f>
        <v>122841</v>
      </c>
      <c r="B124" s="19">
        <v>1572</v>
      </c>
      <c r="C124" s="1">
        <v>44314</v>
      </c>
      <c r="D124" s="2">
        <f t="shared" si="3"/>
        <v>0.67361111111111116</v>
      </c>
      <c r="E124" s="1">
        <v>44314</v>
      </c>
      <c r="F124" s="2">
        <v>0.73958333333333337</v>
      </c>
      <c r="G12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6.597222222222221E-2</v>
      </c>
      <c r="H124" s="14" t="str">
        <f>IF(Tabela1[[#This Row],[Dt Final]]=E125,"VERDADEIRO","FALSO")</f>
        <v>VERDADEIRO</v>
      </c>
      <c r="I124" s="7"/>
      <c r="J124" s="5"/>
      <c r="K124" s="3"/>
      <c r="L124" s="3"/>
      <c r="M124" s="3"/>
      <c r="N124" s="3"/>
      <c r="O124" s="15"/>
    </row>
    <row r="125" spans="1:15" ht="15.75" x14ac:dyDescent="0.25">
      <c r="A125" s="4">
        <f>IFERROR(VLOOKUP(Tabela1[[#This Row],[OS]],Tabela2__2[#All],2,FALSE),"")</f>
        <v>122831</v>
      </c>
      <c r="B125" s="19">
        <v>1563</v>
      </c>
      <c r="C125" s="1">
        <v>44314</v>
      </c>
      <c r="D125" s="2">
        <f t="shared" si="3"/>
        <v>0.73958333333333337</v>
      </c>
      <c r="E125" s="1">
        <v>44314</v>
      </c>
      <c r="F125" s="2">
        <v>0.78819444444444453</v>
      </c>
      <c r="G12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4.861111111111116E-2</v>
      </c>
      <c r="H125" s="14" t="str">
        <f>IF(Tabela1[[#This Row],[Dt Final]]=E126,"VERDADEIRO","FALSO")</f>
        <v>VERDADEIRO</v>
      </c>
      <c r="I125" s="7"/>
      <c r="J125" s="5"/>
      <c r="K125" s="3"/>
      <c r="L125" s="3"/>
      <c r="M125" s="3"/>
      <c r="N125" s="3"/>
      <c r="O125" s="15"/>
    </row>
    <row r="126" spans="1:15" ht="15.75" x14ac:dyDescent="0.25">
      <c r="A126" s="4">
        <f>IFERROR(VLOOKUP(Tabela1[[#This Row],[OS]],Tabela2__2[#All],2,FALSE),"")</f>
        <v>125516</v>
      </c>
      <c r="B126" s="19">
        <v>1581</v>
      </c>
      <c r="C126" s="1">
        <v>44314</v>
      </c>
      <c r="D126" s="2">
        <f t="shared" si="3"/>
        <v>0.78819444444444453</v>
      </c>
      <c r="E126" s="1">
        <v>44314</v>
      </c>
      <c r="F126" s="2">
        <v>0.85763888888888884</v>
      </c>
      <c r="G12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6.9444444444444309E-2</v>
      </c>
      <c r="H126" s="14" t="str">
        <f>IF(Tabela1[[#This Row],[Dt Final]]=E127,"VERDADEIRO","FALSO")</f>
        <v>VERDADEIRO</v>
      </c>
      <c r="I126" s="7"/>
      <c r="J126" s="5"/>
      <c r="K126" s="3"/>
      <c r="L126" s="3"/>
      <c r="M126" s="3"/>
      <c r="N126" s="3"/>
      <c r="O126" s="15" t="s">
        <v>228</v>
      </c>
    </row>
    <row r="127" spans="1:15" ht="15.75" x14ac:dyDescent="0.25">
      <c r="A127" s="4">
        <f>IFERROR(VLOOKUP(Tabela1[[#This Row],[OS]],Tabela2__2[#All],2,FALSE),"")</f>
        <v>125516</v>
      </c>
      <c r="B127" s="19">
        <v>1581</v>
      </c>
      <c r="C127" s="1">
        <v>44314</v>
      </c>
      <c r="D127" s="2">
        <f t="shared" si="3"/>
        <v>0.85763888888888884</v>
      </c>
      <c r="E127" s="1">
        <v>44314</v>
      </c>
      <c r="F127" s="2">
        <v>0.93402777777777779</v>
      </c>
      <c r="G12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7.6388888888888951E-2</v>
      </c>
      <c r="H127" s="14" t="str">
        <f>IF(Tabela1[[#This Row],[Dt Final]]=E128,"VERDADEIRO","FALSO")</f>
        <v>VERDADEIRO</v>
      </c>
      <c r="I127" s="7"/>
      <c r="J127" s="5"/>
      <c r="K127" s="3"/>
      <c r="L127" s="3"/>
      <c r="M127" s="3"/>
      <c r="N127" s="3"/>
      <c r="O127" s="15" t="s">
        <v>229</v>
      </c>
    </row>
    <row r="128" spans="1:15" ht="15.75" x14ac:dyDescent="0.25">
      <c r="A128" s="4">
        <f>IFERROR(VLOOKUP(Tabela1[[#This Row],[OS]],Tabela2__2[#All],2,FALSE),"")</f>
        <v>122841</v>
      </c>
      <c r="B128" s="19">
        <v>1572</v>
      </c>
      <c r="C128" s="1">
        <v>44314</v>
      </c>
      <c r="D128" s="2">
        <f t="shared" si="3"/>
        <v>0.93402777777777779</v>
      </c>
      <c r="E128" s="1">
        <v>44314</v>
      </c>
      <c r="F128" s="2">
        <v>0.96875</v>
      </c>
      <c r="G12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3.472222222222221E-2</v>
      </c>
      <c r="H128" s="14" t="str">
        <f>IF(Tabela1[[#This Row],[Dt Final]]=E129,"VERDADEIRO","FALSO")</f>
        <v>FALSO</v>
      </c>
      <c r="I128" s="7"/>
      <c r="J128" s="5"/>
      <c r="K128" s="3"/>
      <c r="L128" s="3"/>
      <c r="M128" s="3"/>
      <c r="N128" s="3"/>
      <c r="O128" s="15"/>
    </row>
    <row r="129" spans="1:15" ht="15.75" x14ac:dyDescent="0.25">
      <c r="A129" s="4">
        <f>IFERROR(VLOOKUP(Tabela1[[#This Row],[OS]],Tabela2__2[#All],2,FALSE),"")</f>
        <v>125516</v>
      </c>
      <c r="B129" s="19">
        <v>1581</v>
      </c>
      <c r="C129" s="1">
        <v>44315</v>
      </c>
      <c r="D129" s="2">
        <v>0.59583333333333333</v>
      </c>
      <c r="E129" s="1">
        <v>44315</v>
      </c>
      <c r="F129" s="2">
        <v>0.6069444444444444</v>
      </c>
      <c r="G12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1.1111111111111072E-2</v>
      </c>
      <c r="H129" s="14" t="str">
        <f>IF(Tabela1[[#This Row],[Dt Final]]=E130,"VERDADEIRO","FALSO")</f>
        <v>VERDADEIRO</v>
      </c>
      <c r="I129" s="7"/>
      <c r="J129" s="5"/>
      <c r="K129" s="3"/>
      <c r="L129" s="3"/>
      <c r="M129" s="3"/>
      <c r="N129" s="3"/>
      <c r="O129" s="15"/>
    </row>
    <row r="130" spans="1:15" ht="15.75" x14ac:dyDescent="0.25">
      <c r="A130" s="4">
        <f>IFERROR(VLOOKUP(Tabela1[[#This Row],[OS]],Tabela2__2[#All],2,FALSE),"")</f>
        <v>122772</v>
      </c>
      <c r="B130" s="19">
        <v>1533</v>
      </c>
      <c r="C130" s="1">
        <v>44315</v>
      </c>
      <c r="D130" s="2">
        <f t="shared" si="3"/>
        <v>0.6069444444444444</v>
      </c>
      <c r="E130" s="1">
        <v>44315</v>
      </c>
      <c r="F130" s="2">
        <v>0.63680555555555551</v>
      </c>
      <c r="G13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2.9861111111111116E-2</v>
      </c>
      <c r="H130" s="14" t="str">
        <f>IF(Tabela1[[#This Row],[Dt Final]]=E131,"VERDADEIRO","FALSO")</f>
        <v>VERDADEIRO</v>
      </c>
      <c r="I130" s="7"/>
      <c r="J130" s="5"/>
      <c r="K130" s="3"/>
      <c r="L130" s="3"/>
      <c r="M130" s="3"/>
      <c r="N130" s="3"/>
      <c r="O130" s="15"/>
    </row>
    <row r="131" spans="1:15" ht="15.75" x14ac:dyDescent="0.25">
      <c r="A131" s="4">
        <f>IFERROR(VLOOKUP(Tabela1[[#This Row],[OS]],Tabela2__2[#All],2,FALSE),"")</f>
        <v>125516</v>
      </c>
      <c r="B131" s="19">
        <v>1581</v>
      </c>
      <c r="C131" s="1">
        <v>44315</v>
      </c>
      <c r="D131" s="2">
        <f t="shared" si="3"/>
        <v>0.63680555555555551</v>
      </c>
      <c r="E131" s="1">
        <v>44315</v>
      </c>
      <c r="F131" s="2">
        <v>0.66249999999999998</v>
      </c>
      <c r="G13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2.5694444444444464E-2</v>
      </c>
      <c r="H131" s="14" t="str">
        <f>IF(Tabela1[[#This Row],[Dt Final]]=E132,"VERDADEIRO","FALSO")</f>
        <v>VERDADEIRO</v>
      </c>
      <c r="I131" s="7"/>
      <c r="J131" s="5"/>
      <c r="K131" s="3"/>
      <c r="L131" s="3"/>
      <c r="M131" s="3"/>
      <c r="N131" s="3"/>
      <c r="O131" s="15"/>
    </row>
    <row r="132" spans="1:15" ht="15.75" x14ac:dyDescent="0.25">
      <c r="A132" s="4">
        <f>IFERROR(VLOOKUP(Tabela1[[#This Row],[OS]],Tabela2__2[#All],2,FALSE),"")</f>
        <v>122772</v>
      </c>
      <c r="B132" s="19">
        <v>1533</v>
      </c>
      <c r="C132" s="1">
        <v>44315</v>
      </c>
      <c r="D132" s="2">
        <f t="shared" si="3"/>
        <v>0.66249999999999998</v>
      </c>
      <c r="E132" s="1">
        <v>44315</v>
      </c>
      <c r="F132" s="2">
        <v>0.6743055555555556</v>
      </c>
      <c r="G13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1.1805555555555625E-2</v>
      </c>
      <c r="H132" s="14" t="str">
        <f>IF(Tabela1[[#This Row],[Dt Final]]=E133,"VERDADEIRO","FALSO")</f>
        <v>VERDADEIRO</v>
      </c>
      <c r="I132" s="7"/>
      <c r="J132" s="5"/>
      <c r="K132" s="3"/>
      <c r="L132" s="3"/>
      <c r="M132" s="3"/>
      <c r="N132" s="3"/>
      <c r="O132" s="15"/>
    </row>
    <row r="133" spans="1:15" ht="15.75" x14ac:dyDescent="0.25">
      <c r="A133" s="4">
        <f>IFERROR(VLOOKUP(Tabela1[[#This Row],[OS]],Tabela2__2[#All],2,FALSE),"")</f>
        <v>122847</v>
      </c>
      <c r="B133" s="19">
        <v>1569</v>
      </c>
      <c r="C133" s="1">
        <v>44315</v>
      </c>
      <c r="D133" s="2">
        <f t="shared" si="3"/>
        <v>0.6743055555555556</v>
      </c>
      <c r="E133" s="1">
        <v>44315</v>
      </c>
      <c r="F133" s="2">
        <v>0.6972222222222223</v>
      </c>
      <c r="G13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2.2916666666666696E-2</v>
      </c>
      <c r="H133" s="14" t="str">
        <f>IF(Tabela1[[#This Row],[Dt Final]]=E134,"VERDADEIRO","FALSO")</f>
        <v>VERDADEIRO</v>
      </c>
      <c r="I133" s="7"/>
      <c r="J133" s="5"/>
      <c r="K133" s="3"/>
      <c r="L133" s="3"/>
      <c r="M133" s="3"/>
      <c r="N133" s="3"/>
      <c r="O133" s="15"/>
    </row>
    <row r="134" spans="1:15" ht="15.75" x14ac:dyDescent="0.25">
      <c r="A134" s="4">
        <f>IFERROR(VLOOKUP(Tabela1[[#This Row],[OS]],Tabela2__2[#All],2,FALSE),"")</f>
        <v>122810</v>
      </c>
      <c r="B134" s="19">
        <v>1552</v>
      </c>
      <c r="C134" s="1">
        <v>44315</v>
      </c>
      <c r="D134" s="2">
        <f t="shared" si="3"/>
        <v>0.6972222222222223</v>
      </c>
      <c r="E134" s="1">
        <v>44315</v>
      </c>
      <c r="F134" s="2">
        <v>0.76736111111111116</v>
      </c>
      <c r="G13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7.0138888888888862E-2</v>
      </c>
      <c r="H134" s="14" t="str">
        <f>IF(Tabela1[[#This Row],[Dt Final]]=E135,"VERDADEIRO","FALSO")</f>
        <v>VERDADEIRO</v>
      </c>
      <c r="I134" s="7"/>
      <c r="J134" s="5"/>
      <c r="K134" s="3"/>
      <c r="L134" s="3"/>
      <c r="M134" s="3"/>
      <c r="N134" s="3"/>
      <c r="O134" s="15"/>
    </row>
    <row r="135" spans="1:15" ht="15.75" x14ac:dyDescent="0.25">
      <c r="A135" s="4">
        <f>IFERROR(VLOOKUP(Tabela1[[#This Row],[OS]],Tabela2__2[#All],2,FALSE),"")</f>
        <v>103992</v>
      </c>
      <c r="B135" s="19">
        <v>1435</v>
      </c>
      <c r="C135" s="1">
        <v>44315</v>
      </c>
      <c r="D135" s="2">
        <f t="shared" si="3"/>
        <v>0.76736111111111116</v>
      </c>
      <c r="E135" s="1">
        <v>44315</v>
      </c>
      <c r="F135" s="2">
        <v>0.78125</v>
      </c>
      <c r="G13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1.388888888888884E-2</v>
      </c>
      <c r="H135" s="14" t="str">
        <f>IF(Tabela1[[#This Row],[Dt Final]]=E136,"VERDADEIRO","FALSO")</f>
        <v>VERDADEIRO</v>
      </c>
      <c r="I135" s="7"/>
      <c r="J135" s="5"/>
      <c r="K135" s="3"/>
      <c r="L135" s="3"/>
      <c r="M135" s="3"/>
      <c r="N135" s="3"/>
      <c r="O135" s="15"/>
    </row>
    <row r="136" spans="1:15" ht="15.75" x14ac:dyDescent="0.25">
      <c r="A136" s="4">
        <f>IFERROR(VLOOKUP(Tabela1[[#This Row],[OS]],Tabela2__2[#All],2,FALSE),"")</f>
        <v>122810</v>
      </c>
      <c r="B136" s="19">
        <v>1552</v>
      </c>
      <c r="C136" s="1">
        <v>44315</v>
      </c>
      <c r="D136" s="2">
        <f t="shared" si="3"/>
        <v>0.78125</v>
      </c>
      <c r="E136" s="1">
        <v>44315</v>
      </c>
      <c r="F136" s="2">
        <v>0.82638888888888884</v>
      </c>
      <c r="G13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4.513888888888884E-2</v>
      </c>
      <c r="H136" s="14" t="str">
        <f>IF(Tabela1[[#This Row],[Dt Final]]=E137,"VERDADEIRO","FALSO")</f>
        <v>VERDADEIRO</v>
      </c>
      <c r="I136" s="7"/>
      <c r="J136" s="5"/>
      <c r="K136" s="3"/>
      <c r="L136" s="3"/>
      <c r="M136" s="3"/>
      <c r="N136" s="3"/>
      <c r="O136" s="15"/>
    </row>
    <row r="137" spans="1:15" ht="15.75" x14ac:dyDescent="0.25">
      <c r="A137" s="4">
        <f>IFERROR(VLOOKUP(Tabela1[[#This Row],[OS]],Tabela2__2[#All],2,FALSE),"")</f>
        <v>125516</v>
      </c>
      <c r="B137" s="19">
        <v>1581</v>
      </c>
      <c r="C137" s="1">
        <v>44315</v>
      </c>
      <c r="D137" s="2">
        <f t="shared" si="3"/>
        <v>0.82638888888888884</v>
      </c>
      <c r="E137" s="1">
        <v>44315</v>
      </c>
      <c r="F137" s="2">
        <v>0.875</v>
      </c>
      <c r="G137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4.861111111111116E-2</v>
      </c>
      <c r="H137" s="14" t="str">
        <f>IF(Tabela1[[#This Row],[Dt Final]]=E138,"VERDADEIRO","FALSO")</f>
        <v>VERDADEIRO</v>
      </c>
      <c r="I137" s="7"/>
      <c r="J137" s="5"/>
      <c r="K137" s="3"/>
      <c r="L137" s="3"/>
      <c r="M137" s="3"/>
      <c r="N137" s="3"/>
      <c r="O137" s="15"/>
    </row>
    <row r="138" spans="1:15" ht="15.75" x14ac:dyDescent="0.25">
      <c r="A138" s="4">
        <f>IFERROR(VLOOKUP(Tabela1[[#This Row],[OS]],Tabela2__2[#All],2,FALSE),"")</f>
        <v>122767</v>
      </c>
      <c r="B138" s="19">
        <v>1529</v>
      </c>
      <c r="C138" s="1">
        <v>44315</v>
      </c>
      <c r="D138" s="2">
        <f t="shared" si="3"/>
        <v>0.875</v>
      </c>
      <c r="E138" s="1">
        <v>44315</v>
      </c>
      <c r="F138" s="2">
        <v>0.92361111111111116</v>
      </c>
      <c r="G138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4.861111111111116E-2</v>
      </c>
      <c r="H138" s="14" t="str">
        <f>IF(Tabela1[[#This Row],[Dt Final]]=E139,"VERDADEIRO","FALSO")</f>
        <v>VERDADEIRO</v>
      </c>
      <c r="I138" s="7"/>
      <c r="J138" s="5"/>
      <c r="K138" s="3"/>
      <c r="L138" s="3"/>
      <c r="M138" s="3"/>
      <c r="N138" s="3"/>
      <c r="O138" s="15"/>
    </row>
    <row r="139" spans="1:15" ht="15.75" x14ac:dyDescent="0.25">
      <c r="A139" s="4">
        <f>IFERROR(VLOOKUP(Tabela1[[#This Row],[OS]],Tabela2__2[#All],2,FALSE),"")</f>
        <v>122810</v>
      </c>
      <c r="B139" s="19">
        <v>1552</v>
      </c>
      <c r="C139" s="1">
        <v>44315</v>
      </c>
      <c r="D139" s="2">
        <f>F138</f>
        <v>0.92361111111111116</v>
      </c>
      <c r="E139" s="1">
        <v>44315</v>
      </c>
      <c r="F139" s="2">
        <v>0.97499999999999998</v>
      </c>
      <c r="G139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5.1388888888888817E-2</v>
      </c>
      <c r="H139" s="14" t="str">
        <f>IF(Tabela1[[#This Row],[Dt Final]]=E140,"VERDADEIRO","FALSO")</f>
        <v>FALSO</v>
      </c>
      <c r="I139" s="7"/>
      <c r="J139" s="5"/>
      <c r="K139" s="3"/>
      <c r="L139" s="3"/>
      <c r="M139" s="3"/>
      <c r="N139" s="3"/>
      <c r="O139" s="15"/>
    </row>
    <row r="140" spans="1:15" ht="15.75" x14ac:dyDescent="0.25">
      <c r="A140" s="4">
        <f>IFERROR(VLOOKUP(Tabela1[[#This Row],[OS]],Tabela2__2[#All],2,FALSE),"")</f>
        <v>125516</v>
      </c>
      <c r="B140" s="19">
        <v>1581</v>
      </c>
      <c r="C140" s="1">
        <v>44316</v>
      </c>
      <c r="D140" s="2">
        <v>0.59583333333333333</v>
      </c>
      <c r="E140" s="1">
        <v>44316</v>
      </c>
      <c r="F140" s="2">
        <v>0.65277777777777779</v>
      </c>
      <c r="G140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5.6944444444444464E-2</v>
      </c>
      <c r="H140" s="14" t="str">
        <f>IF(Tabela1[[#This Row],[Dt Final]]=E141,"VERDADEIRO","FALSO")</f>
        <v>VERDADEIRO</v>
      </c>
      <c r="I140" s="7"/>
      <c r="J140" s="5"/>
      <c r="K140" s="3"/>
      <c r="L140" s="3"/>
      <c r="M140" s="3"/>
      <c r="N140" s="3"/>
      <c r="O140" s="15"/>
    </row>
    <row r="141" spans="1:15" ht="15.75" x14ac:dyDescent="0.25">
      <c r="A141" s="4">
        <f>IFERROR(VLOOKUP(Tabela1[[#This Row],[OS]],Tabela2__2[#All],2,FALSE),"")</f>
        <v>125516</v>
      </c>
      <c r="B141" s="19">
        <v>1581</v>
      </c>
      <c r="C141" s="1">
        <v>44316</v>
      </c>
      <c r="D141" s="2">
        <f t="shared" ref="D141:D146" si="4">F140</f>
        <v>0.65277777777777779</v>
      </c>
      <c r="E141" s="1">
        <v>44316</v>
      </c>
      <c r="F141" s="2">
        <v>0.67638888888888893</v>
      </c>
      <c r="G141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2.3611111111111138E-2</v>
      </c>
      <c r="H141" s="14" t="str">
        <f>IF(Tabela1[[#This Row],[Dt Final]]=E142,"VERDADEIRO","FALSO")</f>
        <v>VERDADEIRO</v>
      </c>
      <c r="I141" s="7"/>
      <c r="J141" s="5"/>
      <c r="K141" s="3"/>
      <c r="L141" s="3"/>
      <c r="M141" s="3"/>
      <c r="N141" s="3"/>
      <c r="O141" s="15" t="s">
        <v>219</v>
      </c>
    </row>
    <row r="142" spans="1:15" ht="15.75" x14ac:dyDescent="0.25">
      <c r="A142" s="4">
        <f>IFERROR(VLOOKUP(Tabela1[[#This Row],[OS]],Tabela2__2[#All],2,FALSE),"")</f>
        <v>122839</v>
      </c>
      <c r="B142" s="19">
        <v>1568</v>
      </c>
      <c r="C142" s="1">
        <v>44316</v>
      </c>
      <c r="D142" s="2">
        <f t="shared" si="4"/>
        <v>0.67638888888888893</v>
      </c>
      <c r="E142" s="1">
        <v>44316</v>
      </c>
      <c r="F142" s="2">
        <v>0.69305555555555554</v>
      </c>
      <c r="G142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1.6666666666666607E-2</v>
      </c>
      <c r="H142" s="14" t="str">
        <f>IF(Tabela1[[#This Row],[Dt Final]]=E143,"VERDADEIRO","FALSO")</f>
        <v>VERDADEIRO</v>
      </c>
      <c r="I142" s="7"/>
      <c r="J142" s="5"/>
      <c r="K142" s="3"/>
      <c r="L142" s="3"/>
      <c r="M142" s="3"/>
      <c r="N142" s="3"/>
      <c r="O142" s="15"/>
    </row>
    <row r="143" spans="1:15" ht="15.75" x14ac:dyDescent="0.25">
      <c r="A143" s="4">
        <f>IFERROR(VLOOKUP(Tabela1[[#This Row],[OS]],Tabela2__2[#All],2,FALSE),"")</f>
        <v>122815</v>
      </c>
      <c r="B143" s="19">
        <v>1553</v>
      </c>
      <c r="C143" s="1">
        <v>44316</v>
      </c>
      <c r="D143" s="2">
        <f t="shared" si="4"/>
        <v>0.69305555555555554</v>
      </c>
      <c r="E143" s="1">
        <v>44316</v>
      </c>
      <c r="F143" s="2">
        <v>0.70833333333333337</v>
      </c>
      <c r="G143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1.5277777777777835E-2</v>
      </c>
      <c r="H143" s="14" t="str">
        <f>IF(Tabela1[[#This Row],[Dt Final]]=E144,"VERDADEIRO","FALSO")</f>
        <v>VERDADEIRO</v>
      </c>
      <c r="I143" s="7"/>
      <c r="J143" s="5"/>
      <c r="K143" s="3"/>
      <c r="L143" s="3"/>
      <c r="M143" s="3"/>
      <c r="N143" s="3"/>
      <c r="O143" s="15" t="s">
        <v>230</v>
      </c>
    </row>
    <row r="144" spans="1:15" ht="15.75" x14ac:dyDescent="0.25">
      <c r="A144" s="4">
        <f>IFERROR(VLOOKUP(Tabela1[[#This Row],[OS]],Tabela2__2[#All],2,FALSE),"")</f>
        <v>88940</v>
      </c>
      <c r="B144" s="19">
        <v>1310</v>
      </c>
      <c r="C144" s="1">
        <v>44316</v>
      </c>
      <c r="D144" s="2">
        <v>0.70833333333333337</v>
      </c>
      <c r="E144" s="1">
        <v>44316</v>
      </c>
      <c r="F144" s="2">
        <v>0.74652777777777779</v>
      </c>
      <c r="G144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3.819444444444442E-2</v>
      </c>
      <c r="H144" s="14" t="str">
        <f>IF(Tabela1[[#This Row],[Dt Final]]=E145,"VERDADEIRO","FALSO")</f>
        <v>VERDADEIRO</v>
      </c>
      <c r="I144" s="7"/>
      <c r="J144" s="5"/>
      <c r="K144" s="3"/>
      <c r="L144" s="3"/>
      <c r="M144" s="3"/>
      <c r="N144" s="3"/>
      <c r="O144" s="15" t="s">
        <v>231</v>
      </c>
    </row>
    <row r="145" spans="1:15" ht="15.75" x14ac:dyDescent="0.25">
      <c r="A145" s="4">
        <f>IFERROR(VLOOKUP(Tabela1[[#This Row],[OS]],Tabela2__2[#All],2,FALSE),"")</f>
        <v>122839</v>
      </c>
      <c r="B145" s="19">
        <v>1568</v>
      </c>
      <c r="C145" s="1">
        <v>44316</v>
      </c>
      <c r="D145" s="2">
        <f t="shared" si="4"/>
        <v>0.74652777777777779</v>
      </c>
      <c r="E145" s="1">
        <v>44316</v>
      </c>
      <c r="F145" s="2">
        <v>0.8222222222222223</v>
      </c>
      <c r="G145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7.5694444444444509E-2</v>
      </c>
      <c r="H145" s="14" t="str">
        <f>IF(Tabela1[[#This Row],[Dt Final]]=E146,"VERDADEIRO","FALSO")</f>
        <v>FALSO</v>
      </c>
      <c r="I145" s="7"/>
      <c r="J145" s="5"/>
      <c r="K145" s="3"/>
      <c r="L145" s="3"/>
      <c r="M145" s="3"/>
      <c r="N145" s="3"/>
      <c r="O145" s="15"/>
    </row>
    <row r="146" spans="1:15" ht="15.75" x14ac:dyDescent="0.25">
      <c r="A146" s="4">
        <f>IFERROR(VLOOKUP(Tabela1[[#This Row],[OS]],Tabela2__2[#All],2,FALSE),"")</f>
        <v>122810</v>
      </c>
      <c r="B146" s="19">
        <v>1552</v>
      </c>
      <c r="C146" s="1">
        <v>44316</v>
      </c>
      <c r="D146" s="2">
        <f t="shared" si="4"/>
        <v>0.8222222222222223</v>
      </c>
      <c r="E146" s="1">
        <v>44317</v>
      </c>
      <c r="F146" s="2">
        <v>0</v>
      </c>
      <c r="G146" s="6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>0.1777777777777777</v>
      </c>
      <c r="H146" s="14" t="str">
        <f>IF(Tabela1[[#This Row],[Dt Final]]=E147,"VERDADEIRO","FALSO")</f>
        <v>FALSO</v>
      </c>
      <c r="I146" s="7"/>
      <c r="J146" s="5"/>
      <c r="K146" s="3"/>
      <c r="L146" s="3"/>
      <c r="M146" s="3"/>
      <c r="N146" s="3"/>
      <c r="O146" s="15"/>
    </row>
    <row r="147" spans="1:15" ht="15.75" x14ac:dyDescent="0.25">
      <c r="A147" s="4" t="str">
        <f>IFERROR(VLOOKUP(Tabela1[[#This Row],[OS]],Tabela2__2[#All],2,FALSE),"")</f>
        <v/>
      </c>
      <c r="B147" s="19"/>
      <c r="C147" s="1"/>
      <c r="D147" s="2"/>
      <c r="E147" s="1"/>
      <c r="F147" s="2"/>
      <c r="G14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47" s="14" t="str">
        <f>IF(Tabela1[[#This Row],[Dt Final]]=E148,"VERDADEIRO","FALSO")</f>
        <v>VERDADEIRO</v>
      </c>
      <c r="I147" s="7"/>
      <c r="J147" s="5"/>
      <c r="K147" s="3"/>
      <c r="L147" s="3"/>
      <c r="M147" s="3"/>
      <c r="N147" s="3"/>
      <c r="O147" s="15"/>
    </row>
    <row r="148" spans="1:15" ht="15.75" x14ac:dyDescent="0.25">
      <c r="A148" s="4" t="str">
        <f>IFERROR(VLOOKUP(Tabela1[[#This Row],[OS]],Tabela2__2[#All],2,FALSE),"")</f>
        <v/>
      </c>
      <c r="B148" s="19"/>
      <c r="C148" s="1"/>
      <c r="D148" s="2"/>
      <c r="E148" s="1"/>
      <c r="F148" s="2"/>
      <c r="G14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48" s="14" t="str">
        <f>IF(Tabela1[[#This Row],[Dt Final]]=E149,"VERDADEIRO","FALSO")</f>
        <v>VERDADEIRO</v>
      </c>
      <c r="I148" s="7"/>
      <c r="J148" s="5"/>
      <c r="K148" s="3"/>
      <c r="L148" s="3"/>
      <c r="M148" s="3"/>
      <c r="N148" s="3"/>
      <c r="O148" s="15"/>
    </row>
    <row r="149" spans="1:15" ht="15.75" x14ac:dyDescent="0.25">
      <c r="A149" s="4" t="str">
        <f>IFERROR(VLOOKUP(Tabela1[[#This Row],[OS]],Tabela2__2[#All],2,FALSE),"")</f>
        <v/>
      </c>
      <c r="B149" s="19"/>
      <c r="C149" s="1"/>
      <c r="D149" s="2"/>
      <c r="E149" s="1"/>
      <c r="F149" s="2"/>
      <c r="G14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49" s="14" t="str">
        <f>IF(Tabela1[[#This Row],[Dt Final]]=E150,"VERDADEIRO","FALSO")</f>
        <v>VERDADEIRO</v>
      </c>
      <c r="I149" s="7"/>
      <c r="J149" s="5"/>
      <c r="K149" s="3"/>
      <c r="L149" s="3"/>
      <c r="M149" s="3"/>
      <c r="N149" s="3"/>
      <c r="O149" s="15"/>
    </row>
    <row r="150" spans="1:15" ht="15.75" x14ac:dyDescent="0.25">
      <c r="A150" s="4" t="str">
        <f>IFERROR(VLOOKUP(Tabela1[[#This Row],[OS]],Tabela2__2[#All],2,FALSE),"")</f>
        <v/>
      </c>
      <c r="B150" s="19"/>
      <c r="C150" s="1"/>
      <c r="D150" s="2"/>
      <c r="E150" s="1"/>
      <c r="F150" s="2"/>
      <c r="G15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0" s="14" t="str">
        <f>IF(Tabela1[[#This Row],[Dt Final]]=E151,"VERDADEIRO","FALSO")</f>
        <v>VERDADEIRO</v>
      </c>
      <c r="I150" s="7"/>
      <c r="J150" s="5"/>
      <c r="K150" s="3"/>
      <c r="L150" s="3"/>
      <c r="M150" s="3"/>
      <c r="N150" s="3"/>
      <c r="O150" s="15"/>
    </row>
    <row r="151" spans="1:15" ht="15.75" x14ac:dyDescent="0.25">
      <c r="A151" s="4" t="str">
        <f>IFERROR(VLOOKUP(Tabela1[[#This Row],[OS]],Tabela2__2[#All],2,FALSE),"")</f>
        <v/>
      </c>
      <c r="B151" s="19"/>
      <c r="C151" s="1"/>
      <c r="D151" s="2"/>
      <c r="E151" s="1"/>
      <c r="F151" s="2"/>
      <c r="G151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1" s="14" t="str">
        <f>IF(Tabela1[[#This Row],[Dt Final]]=E152,"VERDADEIRO","FALSO")</f>
        <v>VERDADEIRO</v>
      </c>
      <c r="I151" s="7"/>
      <c r="J151" s="5"/>
      <c r="K151" s="3"/>
      <c r="L151" s="3"/>
      <c r="M151" s="3"/>
      <c r="N151" s="3"/>
      <c r="O151" s="15"/>
    </row>
    <row r="152" spans="1:15" ht="15.75" x14ac:dyDescent="0.25">
      <c r="A152" s="4" t="str">
        <f>IFERROR(VLOOKUP(Tabela1[[#This Row],[OS]],Tabela2__2[#All],2,FALSE),"")</f>
        <v/>
      </c>
      <c r="B152" s="19"/>
      <c r="C152" s="1"/>
      <c r="D152" s="2"/>
      <c r="E152" s="1"/>
      <c r="F152" s="2"/>
      <c r="G152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2" s="14" t="str">
        <f>IF(Tabela1[[#This Row],[Dt Final]]=E153,"VERDADEIRO","FALSO")</f>
        <v>VERDADEIRO</v>
      </c>
      <c r="I152" s="7"/>
      <c r="J152" s="5"/>
      <c r="K152" s="3"/>
      <c r="L152" s="3"/>
      <c r="M152" s="3"/>
      <c r="N152" s="3"/>
      <c r="O152" s="15"/>
    </row>
    <row r="153" spans="1:15" ht="15.75" x14ac:dyDescent="0.25">
      <c r="A153" s="4" t="str">
        <f>IFERROR(VLOOKUP(Tabela1[[#This Row],[OS]],Tabela2__2[#All],2,FALSE),"")</f>
        <v/>
      </c>
      <c r="B153" s="19"/>
      <c r="C153" s="1"/>
      <c r="D153" s="2"/>
      <c r="E153" s="1"/>
      <c r="F153" s="2"/>
      <c r="G153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3" s="14" t="str">
        <f>IF(Tabela1[[#This Row],[Dt Final]]=E154,"VERDADEIRO","FALSO")</f>
        <v>VERDADEIRO</v>
      </c>
      <c r="I153" s="7"/>
      <c r="J153" s="5"/>
      <c r="K153" s="3"/>
      <c r="L153" s="3"/>
      <c r="M153" s="3"/>
      <c r="N153" s="3"/>
      <c r="O153" s="15"/>
    </row>
    <row r="154" spans="1:15" ht="15.75" x14ac:dyDescent="0.25">
      <c r="A154" s="4" t="str">
        <f>IFERROR(VLOOKUP(Tabela1[[#This Row],[OS]],Tabela2__2[#All],2,FALSE),"")</f>
        <v/>
      </c>
      <c r="B154" s="19"/>
      <c r="C154" s="1"/>
      <c r="D154" s="2"/>
      <c r="E154" s="1"/>
      <c r="F154" s="2"/>
      <c r="G154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4" s="14" t="str">
        <f>IF(Tabela1[[#This Row],[Dt Final]]=E155,"VERDADEIRO","FALSO")</f>
        <v>VERDADEIRO</v>
      </c>
      <c r="I154" s="7"/>
      <c r="J154" s="5"/>
      <c r="K154" s="3"/>
      <c r="L154" s="3"/>
      <c r="M154" s="3"/>
      <c r="N154" s="3"/>
      <c r="O154" s="15"/>
    </row>
    <row r="155" spans="1:15" ht="15.75" x14ac:dyDescent="0.25">
      <c r="A155" s="4" t="str">
        <f>IFERROR(VLOOKUP(Tabela1[[#This Row],[OS]],Tabela2__2[#All],2,FALSE),"")</f>
        <v/>
      </c>
      <c r="B155" s="19"/>
      <c r="C155" s="1"/>
      <c r="D155" s="2"/>
      <c r="E155" s="1"/>
      <c r="F155" s="2"/>
      <c r="G155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5" s="14" t="str">
        <f>IF(Tabela1[[#This Row],[Dt Final]]=E156,"VERDADEIRO","FALSO")</f>
        <v>VERDADEIRO</v>
      </c>
      <c r="I155" s="7"/>
      <c r="J155" s="5"/>
      <c r="K155" s="3"/>
      <c r="L155" s="3"/>
      <c r="M155" s="3"/>
      <c r="N155" s="3"/>
      <c r="O155" s="15"/>
    </row>
    <row r="156" spans="1:15" ht="15.75" x14ac:dyDescent="0.25">
      <c r="A156" s="4" t="str">
        <f>IFERROR(VLOOKUP(Tabela1[[#This Row],[OS]],Tabela2__2[#All],2,FALSE),"")</f>
        <v/>
      </c>
      <c r="B156" s="19"/>
      <c r="C156" s="1"/>
      <c r="D156" s="2"/>
      <c r="E156" s="1"/>
      <c r="F156" s="2"/>
      <c r="G156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6" s="14" t="str">
        <f>IF(Tabela1[[#This Row],[Dt Final]]=E157,"VERDADEIRO","FALSO")</f>
        <v>VERDADEIRO</v>
      </c>
      <c r="I156" s="7"/>
      <c r="J156" s="5"/>
      <c r="K156" s="3"/>
      <c r="L156" s="3"/>
      <c r="M156" s="3"/>
      <c r="N156" s="3"/>
      <c r="O156" s="15"/>
    </row>
    <row r="157" spans="1:15" ht="15.75" x14ac:dyDescent="0.25">
      <c r="A157" s="4" t="str">
        <f>IFERROR(VLOOKUP(Tabela1[[#This Row],[OS]],Tabela2__2[#All],2,FALSE),"")</f>
        <v/>
      </c>
      <c r="B157" s="19"/>
      <c r="C157" s="1"/>
      <c r="D157" s="2"/>
      <c r="E157" s="1"/>
      <c r="F157" s="2"/>
      <c r="G15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7" s="14" t="str">
        <f>IF(Tabela1[[#This Row],[Dt Final]]=E158,"VERDADEIRO","FALSO")</f>
        <v>VERDADEIRO</v>
      </c>
      <c r="I157" s="7"/>
      <c r="J157" s="5"/>
      <c r="K157" s="3"/>
      <c r="L157" s="3"/>
      <c r="M157" s="3"/>
      <c r="N157" s="3"/>
      <c r="O157" s="15"/>
    </row>
    <row r="158" spans="1:15" ht="15.75" x14ac:dyDescent="0.25">
      <c r="A158" s="4" t="str">
        <f>IFERROR(VLOOKUP(Tabela1[[#This Row],[OS]],Tabela2__2[#All],2,FALSE),"")</f>
        <v/>
      </c>
      <c r="B158" s="19"/>
      <c r="C158" s="1"/>
      <c r="D158" s="2"/>
      <c r="E158" s="1"/>
      <c r="F158" s="2"/>
      <c r="G15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8" s="14" t="str">
        <f>IF(Tabela1[[#This Row],[Dt Final]]=E159,"VERDADEIRO","FALSO")</f>
        <v>VERDADEIRO</v>
      </c>
      <c r="I158" s="7"/>
      <c r="J158" s="5"/>
      <c r="K158" s="3"/>
      <c r="L158" s="3"/>
      <c r="M158" s="3"/>
      <c r="N158" s="3"/>
      <c r="O158" s="15"/>
    </row>
    <row r="159" spans="1:15" ht="15.75" x14ac:dyDescent="0.25">
      <c r="A159" s="4" t="str">
        <f>IFERROR(VLOOKUP(Tabela1[[#This Row],[OS]],Tabela2__2[#All],2,FALSE),"")</f>
        <v/>
      </c>
      <c r="B159" s="19"/>
      <c r="C159" s="1"/>
      <c r="D159" s="2"/>
      <c r="E159" s="1"/>
      <c r="F159" s="2"/>
      <c r="G15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59" s="14" t="str">
        <f>IF(Tabela1[[#This Row],[Dt Final]]=E160,"VERDADEIRO","FALSO")</f>
        <v>VERDADEIRO</v>
      </c>
      <c r="I159" s="7"/>
      <c r="J159" s="5"/>
      <c r="K159" s="3"/>
      <c r="L159" s="3"/>
      <c r="M159" s="3"/>
      <c r="N159" s="3"/>
      <c r="O159" s="15"/>
    </row>
    <row r="160" spans="1:15" ht="15.75" x14ac:dyDescent="0.25">
      <c r="A160" s="4" t="str">
        <f>IFERROR(VLOOKUP(Tabela1[[#This Row],[OS]],Tabela2__2[#All],2,FALSE),"")</f>
        <v/>
      </c>
      <c r="B160" s="19"/>
      <c r="C160" s="1"/>
      <c r="D160" s="2"/>
      <c r="E160" s="1"/>
      <c r="F160" s="2"/>
      <c r="G16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0" s="14" t="str">
        <f>IF(Tabela1[[#This Row],[Dt Final]]=E161,"VERDADEIRO","FALSO")</f>
        <v>VERDADEIRO</v>
      </c>
      <c r="I160" s="7"/>
      <c r="J160" s="5"/>
      <c r="K160" s="3"/>
      <c r="L160" s="3"/>
      <c r="M160" s="3"/>
      <c r="N160" s="3"/>
      <c r="O160" s="15"/>
    </row>
    <row r="161" spans="1:15" ht="15.75" x14ac:dyDescent="0.25">
      <c r="A161" s="4" t="str">
        <f>IFERROR(VLOOKUP(Tabela1[[#This Row],[OS]],Tabela2__2[#All],2,FALSE),"")</f>
        <v/>
      </c>
      <c r="B161" s="19"/>
      <c r="C161" s="1"/>
      <c r="D161" s="2"/>
      <c r="E161" s="1"/>
      <c r="F161" s="2"/>
      <c r="G161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1" s="14" t="str">
        <f>IF(Tabela1[[#This Row],[Dt Final]]=E162,"VERDADEIRO","FALSO")</f>
        <v>VERDADEIRO</v>
      </c>
      <c r="I161" s="7"/>
      <c r="J161" s="5"/>
      <c r="K161" s="3"/>
      <c r="L161" s="3"/>
      <c r="M161" s="3"/>
      <c r="N161" s="3"/>
      <c r="O161" s="15"/>
    </row>
    <row r="162" spans="1:15" ht="15.75" x14ac:dyDescent="0.25">
      <c r="A162" s="4" t="str">
        <f>IFERROR(VLOOKUP(Tabela1[[#This Row],[OS]],Tabela2__2[#All],2,FALSE),"")</f>
        <v/>
      </c>
      <c r="B162" s="19"/>
      <c r="C162" s="1"/>
      <c r="D162" s="2"/>
      <c r="E162" s="1"/>
      <c r="F162" s="2"/>
      <c r="G162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2" s="14" t="str">
        <f>IF(Tabela1[[#This Row],[Dt Final]]=E163,"VERDADEIRO","FALSO")</f>
        <v>VERDADEIRO</v>
      </c>
      <c r="I162" s="7"/>
      <c r="J162" s="5"/>
      <c r="K162" s="3"/>
      <c r="L162" s="3"/>
      <c r="M162" s="3"/>
      <c r="N162" s="3"/>
      <c r="O162" s="15"/>
    </row>
    <row r="163" spans="1:15" ht="15.75" x14ac:dyDescent="0.25">
      <c r="A163" s="4" t="str">
        <f>IFERROR(VLOOKUP(Tabela1[[#This Row],[OS]],Tabela2__2[#All],2,FALSE),"")</f>
        <v/>
      </c>
      <c r="B163" s="19"/>
      <c r="C163" s="1"/>
      <c r="D163" s="2"/>
      <c r="E163" s="1"/>
      <c r="F163" s="2"/>
      <c r="G163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3" s="14" t="str">
        <f>IF(Tabela1[[#This Row],[Dt Final]]=E164,"VERDADEIRO","FALSO")</f>
        <v>VERDADEIRO</v>
      </c>
      <c r="I163" s="7"/>
      <c r="J163" s="5"/>
      <c r="K163" s="3"/>
      <c r="L163" s="3"/>
      <c r="M163" s="3"/>
      <c r="N163" s="3"/>
      <c r="O163" s="15"/>
    </row>
    <row r="164" spans="1:15" ht="15.75" x14ac:dyDescent="0.25">
      <c r="A164" s="4" t="str">
        <f>IFERROR(VLOOKUP(Tabela1[[#This Row],[OS]],Tabela2__2[#All],2,FALSE),"")</f>
        <v/>
      </c>
      <c r="B164" s="19"/>
      <c r="C164" s="1"/>
      <c r="D164" s="2"/>
      <c r="E164" s="1"/>
      <c r="F164" s="2"/>
      <c r="G164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4" s="14" t="str">
        <f>IF(Tabela1[[#This Row],[Dt Final]]=E165,"VERDADEIRO","FALSO")</f>
        <v>VERDADEIRO</v>
      </c>
      <c r="I164" s="7"/>
      <c r="J164" s="5"/>
      <c r="K164" s="3"/>
      <c r="L164" s="3"/>
      <c r="M164" s="3"/>
      <c r="N164" s="3"/>
      <c r="O164" s="15"/>
    </row>
    <row r="165" spans="1:15" ht="15.75" x14ac:dyDescent="0.25">
      <c r="A165" s="4" t="str">
        <f>IFERROR(VLOOKUP(Tabela1[[#This Row],[OS]],Tabela2__2[#All],2,FALSE),"")</f>
        <v/>
      </c>
      <c r="B165" s="19"/>
      <c r="C165" s="1"/>
      <c r="D165" s="2"/>
      <c r="E165" s="1"/>
      <c r="F165" s="2"/>
      <c r="G165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5" s="14" t="str">
        <f>IF(Tabela1[[#This Row],[Dt Final]]=E166,"VERDADEIRO","FALSO")</f>
        <v>VERDADEIRO</v>
      </c>
      <c r="I165" s="7"/>
      <c r="J165" s="5"/>
      <c r="K165" s="3"/>
      <c r="L165" s="3"/>
      <c r="M165" s="3"/>
      <c r="N165" s="3"/>
      <c r="O165" s="15"/>
    </row>
    <row r="166" spans="1:15" ht="15.75" x14ac:dyDescent="0.25">
      <c r="A166" s="4" t="str">
        <f>IFERROR(VLOOKUP(Tabela1[[#This Row],[OS]],Tabela2__2[#All],2,FALSE),"")</f>
        <v/>
      </c>
      <c r="B166" s="19"/>
      <c r="C166" s="1"/>
      <c r="D166" s="2"/>
      <c r="E166" s="1"/>
      <c r="F166" s="2"/>
      <c r="G166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6" s="14" t="str">
        <f>IF(Tabela1[[#This Row],[Dt Final]]=E167,"VERDADEIRO","FALSO")</f>
        <v>VERDADEIRO</v>
      </c>
      <c r="I166" s="7"/>
      <c r="J166" s="5"/>
      <c r="K166" s="3"/>
      <c r="L166" s="3"/>
      <c r="M166" s="3"/>
      <c r="N166" s="3"/>
      <c r="O166" s="15"/>
    </row>
    <row r="167" spans="1:15" ht="15.75" x14ac:dyDescent="0.25">
      <c r="A167" s="4" t="str">
        <f>IFERROR(VLOOKUP(Tabela1[[#This Row],[OS]],Tabela2__2[#All],2,FALSE),"")</f>
        <v/>
      </c>
      <c r="B167" s="19"/>
      <c r="C167" s="1"/>
      <c r="D167" s="2"/>
      <c r="E167" s="1"/>
      <c r="F167" s="2"/>
      <c r="G16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7" s="14" t="str">
        <f>IF(Tabela1[[#This Row],[Dt Final]]=E168,"VERDADEIRO","FALSO")</f>
        <v>VERDADEIRO</v>
      </c>
      <c r="I167" s="7"/>
      <c r="J167" s="5"/>
      <c r="K167" s="3"/>
      <c r="L167" s="3"/>
      <c r="M167" s="3"/>
      <c r="N167" s="3"/>
      <c r="O167" s="15"/>
    </row>
    <row r="168" spans="1:15" ht="15.75" x14ac:dyDescent="0.25">
      <c r="A168" s="4" t="str">
        <f>IFERROR(VLOOKUP(Tabela1[[#This Row],[OS]],Tabela2__2[#All],2,FALSE),"")</f>
        <v/>
      </c>
      <c r="B168" s="19"/>
      <c r="C168" s="1"/>
      <c r="D168" s="2"/>
      <c r="E168" s="1"/>
      <c r="F168" s="2"/>
      <c r="G16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8" s="14" t="str">
        <f>IF(Tabela1[[#This Row],[Dt Final]]=E169,"VERDADEIRO","FALSO")</f>
        <v>VERDADEIRO</v>
      </c>
      <c r="I168" s="7"/>
      <c r="J168" s="5"/>
      <c r="K168" s="3"/>
      <c r="L168" s="3"/>
      <c r="M168" s="3"/>
      <c r="N168" s="3"/>
      <c r="O168" s="15"/>
    </row>
    <row r="169" spans="1:15" ht="15.75" x14ac:dyDescent="0.25">
      <c r="A169" s="4" t="str">
        <f>IFERROR(VLOOKUP(Tabela1[[#This Row],[OS]],Tabela2__2[#All],2,FALSE),"")</f>
        <v/>
      </c>
      <c r="B169" s="19"/>
      <c r="C169" s="1"/>
      <c r="D169" s="2"/>
      <c r="E169" s="1"/>
      <c r="F169" s="2"/>
      <c r="G16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69" s="14" t="str">
        <f>IF(Tabela1[[#This Row],[Dt Final]]=E170,"VERDADEIRO","FALSO")</f>
        <v>VERDADEIRO</v>
      </c>
      <c r="I169" s="7"/>
      <c r="J169" s="5"/>
      <c r="K169" s="3"/>
      <c r="L169" s="3"/>
      <c r="M169" s="3"/>
      <c r="N169" s="3"/>
      <c r="O169" s="15"/>
    </row>
    <row r="170" spans="1:15" ht="15.75" x14ac:dyDescent="0.25">
      <c r="A170" s="4" t="str">
        <f>IFERROR(VLOOKUP(Tabela1[[#This Row],[OS]],Tabela2__2[#All],2,FALSE),"")</f>
        <v/>
      </c>
      <c r="B170" s="19"/>
      <c r="C170" s="1"/>
      <c r="D170" s="2"/>
      <c r="E170" s="1"/>
      <c r="F170" s="2"/>
      <c r="G17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0" s="14" t="str">
        <f>IF(Tabela1[[#This Row],[Dt Final]]=E171,"VERDADEIRO","FALSO")</f>
        <v>VERDADEIRO</v>
      </c>
      <c r="I170" s="7"/>
      <c r="J170" s="5"/>
      <c r="K170" s="3"/>
      <c r="L170" s="3"/>
      <c r="M170" s="3"/>
      <c r="N170" s="3"/>
      <c r="O170" s="15"/>
    </row>
    <row r="171" spans="1:15" ht="15.75" x14ac:dyDescent="0.25">
      <c r="A171" s="4" t="str">
        <f>IFERROR(VLOOKUP(Tabela1[[#This Row],[OS]],Tabela2__2[#All],2,FALSE),"")</f>
        <v/>
      </c>
      <c r="B171" s="19"/>
      <c r="C171" s="1"/>
      <c r="D171" s="2"/>
      <c r="E171" s="1"/>
      <c r="F171" s="2"/>
      <c r="G171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1" s="14" t="str">
        <f>IF(Tabela1[[#This Row],[Dt Final]]=E172,"VERDADEIRO","FALSO")</f>
        <v>VERDADEIRO</v>
      </c>
      <c r="I171" s="7"/>
      <c r="J171" s="5"/>
      <c r="K171" s="3"/>
      <c r="L171" s="3"/>
      <c r="M171" s="3"/>
      <c r="N171" s="3"/>
      <c r="O171" s="15"/>
    </row>
    <row r="172" spans="1:15" ht="15.75" x14ac:dyDescent="0.25">
      <c r="A172" s="4" t="str">
        <f>IFERROR(VLOOKUP(Tabela1[[#This Row],[OS]],Tabela2__2[#All],2,FALSE),"")</f>
        <v/>
      </c>
      <c r="B172" s="19"/>
      <c r="C172" s="1"/>
      <c r="D172" s="2"/>
      <c r="E172" s="1"/>
      <c r="F172" s="2"/>
      <c r="G172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2" s="14" t="str">
        <f>IF(Tabela1[[#This Row],[Dt Final]]=E173,"VERDADEIRO","FALSO")</f>
        <v>VERDADEIRO</v>
      </c>
      <c r="I172" s="7"/>
      <c r="J172" s="5"/>
      <c r="K172" s="3"/>
      <c r="L172" s="3"/>
      <c r="M172" s="3"/>
      <c r="N172" s="3"/>
      <c r="O172" s="15"/>
    </row>
    <row r="173" spans="1:15" ht="15.75" x14ac:dyDescent="0.25">
      <c r="A173" s="4" t="str">
        <f>IFERROR(VLOOKUP(Tabela1[[#This Row],[OS]],Tabela2__2[#All],2,FALSE),"")</f>
        <v/>
      </c>
      <c r="B173" s="19"/>
      <c r="C173" s="1"/>
      <c r="D173" s="2"/>
      <c r="E173" s="1"/>
      <c r="F173" s="2"/>
      <c r="G173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3" s="14" t="str">
        <f>IF(Tabela1[[#This Row],[Dt Final]]=E174,"VERDADEIRO","FALSO")</f>
        <v>VERDADEIRO</v>
      </c>
      <c r="I173" s="7"/>
      <c r="J173" s="5"/>
      <c r="K173" s="3"/>
      <c r="L173" s="3"/>
      <c r="M173" s="3"/>
      <c r="N173" s="3"/>
      <c r="O173" s="15"/>
    </row>
    <row r="174" spans="1:15" ht="15.75" x14ac:dyDescent="0.25">
      <c r="A174" s="4" t="str">
        <f>IFERROR(VLOOKUP(Tabela1[[#This Row],[OS]],Tabela2__2[#All],2,FALSE),"")</f>
        <v/>
      </c>
      <c r="B174" s="19"/>
      <c r="C174" s="1"/>
      <c r="D174" s="2"/>
      <c r="E174" s="1"/>
      <c r="F174" s="2"/>
      <c r="G174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4" s="14" t="str">
        <f>IF(Tabela1[[#This Row],[Dt Final]]=E175,"VERDADEIRO","FALSO")</f>
        <v>VERDADEIRO</v>
      </c>
      <c r="I174" s="7"/>
      <c r="J174" s="5"/>
      <c r="K174" s="3"/>
      <c r="L174" s="3"/>
      <c r="M174" s="3"/>
      <c r="N174" s="3"/>
      <c r="O174" s="15"/>
    </row>
    <row r="175" spans="1:15" ht="15.75" x14ac:dyDescent="0.25">
      <c r="A175" s="4" t="str">
        <f>IFERROR(VLOOKUP(Tabela1[[#This Row],[OS]],Tabela2__2[#All],2,FALSE),"")</f>
        <v/>
      </c>
      <c r="B175" s="19"/>
      <c r="C175" s="1"/>
      <c r="D175" s="2"/>
      <c r="E175" s="1"/>
      <c r="F175" s="2"/>
      <c r="G175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5" s="14" t="str">
        <f>IF(Tabela1[[#This Row],[Dt Final]]=E176,"VERDADEIRO","FALSO")</f>
        <v>VERDADEIRO</v>
      </c>
      <c r="I175" s="7"/>
      <c r="J175" s="5"/>
      <c r="K175" s="3"/>
      <c r="L175" s="3"/>
      <c r="M175" s="3"/>
      <c r="N175" s="3"/>
      <c r="O175" s="15"/>
    </row>
    <row r="176" spans="1:15" ht="15.75" x14ac:dyDescent="0.25">
      <c r="A176" s="4" t="str">
        <f>IFERROR(VLOOKUP(Tabela1[[#This Row],[OS]],Tabela2__2[#All],2,FALSE),"")</f>
        <v/>
      </c>
      <c r="B176" s="19"/>
      <c r="C176" s="1"/>
      <c r="D176" s="2"/>
      <c r="E176" s="1"/>
      <c r="F176" s="2"/>
      <c r="G176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6" s="14" t="str">
        <f>IF(Tabela1[[#This Row],[Dt Final]]=E177,"VERDADEIRO","FALSO")</f>
        <v>VERDADEIRO</v>
      </c>
      <c r="I176" s="7"/>
      <c r="J176" s="5"/>
      <c r="K176" s="3"/>
      <c r="L176" s="3"/>
      <c r="M176" s="3"/>
      <c r="N176" s="3"/>
      <c r="O176" s="15"/>
    </row>
    <row r="177" spans="1:15" ht="15.75" x14ac:dyDescent="0.25">
      <c r="A177" s="4" t="str">
        <f>IFERROR(VLOOKUP(Tabela1[[#This Row],[OS]],Tabela2__2[#All],2,FALSE),"")</f>
        <v/>
      </c>
      <c r="B177" s="19"/>
      <c r="C177" s="1"/>
      <c r="D177" s="2"/>
      <c r="E177" s="1"/>
      <c r="F177" s="2"/>
      <c r="G17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7" s="14" t="str">
        <f>IF(Tabela1[[#This Row],[Dt Final]]=E178,"VERDADEIRO","FALSO")</f>
        <v>VERDADEIRO</v>
      </c>
      <c r="I177" s="7"/>
      <c r="J177" s="5"/>
      <c r="K177" s="3"/>
      <c r="L177" s="3"/>
      <c r="M177" s="3"/>
      <c r="N177" s="3"/>
      <c r="O177" s="15"/>
    </row>
    <row r="178" spans="1:15" ht="15.75" x14ac:dyDescent="0.25">
      <c r="A178" s="4" t="str">
        <f>IFERROR(VLOOKUP(Tabela1[[#This Row],[OS]],Tabela2__2[#All],2,FALSE),"")</f>
        <v/>
      </c>
      <c r="B178" s="19"/>
      <c r="C178" s="1"/>
      <c r="D178" s="2"/>
      <c r="E178" s="1"/>
      <c r="F178" s="2"/>
      <c r="G17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8" s="14" t="str">
        <f>IF(Tabela1[[#This Row],[Dt Final]]=E179,"VERDADEIRO","FALSO")</f>
        <v>VERDADEIRO</v>
      </c>
      <c r="I178" s="7"/>
      <c r="J178" s="5"/>
      <c r="K178" s="3"/>
      <c r="L178" s="3"/>
      <c r="M178" s="3"/>
      <c r="N178" s="3"/>
      <c r="O178" s="15"/>
    </row>
    <row r="179" spans="1:15" ht="15.75" x14ac:dyDescent="0.25">
      <c r="A179" s="4" t="str">
        <f>IFERROR(VLOOKUP(Tabela1[[#This Row],[OS]],Tabela2__2[#All],2,FALSE),"")</f>
        <v/>
      </c>
      <c r="B179" s="19"/>
      <c r="C179" s="1"/>
      <c r="D179" s="2"/>
      <c r="E179" s="1"/>
      <c r="F179" s="2"/>
      <c r="G17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79" s="14" t="str">
        <f>IF(Tabela1[[#This Row],[Dt Final]]=E180,"VERDADEIRO","FALSO")</f>
        <v>VERDADEIRO</v>
      </c>
      <c r="I179" s="7"/>
      <c r="J179" s="5"/>
      <c r="K179" s="3"/>
      <c r="L179" s="3"/>
      <c r="M179" s="3"/>
      <c r="N179" s="3"/>
      <c r="O179" s="15"/>
    </row>
    <row r="180" spans="1:15" ht="15.75" x14ac:dyDescent="0.25">
      <c r="A180" s="4" t="str">
        <f>IFERROR(VLOOKUP(Tabela1[[#This Row],[OS]],Tabela2__2[#All],2,FALSE),"")</f>
        <v/>
      </c>
      <c r="B180" s="19"/>
      <c r="C180" s="1"/>
      <c r="D180" s="2"/>
      <c r="E180" s="1"/>
      <c r="F180" s="2"/>
      <c r="G18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0" s="14" t="str">
        <f>IF(Tabela1[[#This Row],[Dt Final]]=E181,"VERDADEIRO","FALSO")</f>
        <v>VERDADEIRO</v>
      </c>
      <c r="I180" s="7"/>
      <c r="J180" s="5"/>
      <c r="K180" s="3"/>
      <c r="L180" s="3"/>
      <c r="M180" s="3"/>
      <c r="N180" s="3"/>
      <c r="O180" s="15"/>
    </row>
    <row r="181" spans="1:15" ht="15.75" x14ac:dyDescent="0.25">
      <c r="A181" s="4" t="str">
        <f>IFERROR(VLOOKUP(Tabela1[[#This Row],[OS]],Tabela2__2[#All],2,FALSE),"")</f>
        <v/>
      </c>
      <c r="B181" s="19"/>
      <c r="C181" s="1"/>
      <c r="D181" s="2"/>
      <c r="E181" s="1"/>
      <c r="F181" s="2"/>
      <c r="G181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1" s="14" t="str">
        <f>IF(Tabela1[[#This Row],[Dt Final]]=E182,"VERDADEIRO","FALSO")</f>
        <v>VERDADEIRO</v>
      </c>
      <c r="I181" s="7"/>
      <c r="J181" s="5"/>
      <c r="K181" s="3"/>
      <c r="L181" s="3"/>
      <c r="M181" s="3"/>
      <c r="N181" s="3"/>
      <c r="O181" s="15"/>
    </row>
    <row r="182" spans="1:15" ht="15.75" x14ac:dyDescent="0.25">
      <c r="A182" s="4" t="str">
        <f>IFERROR(VLOOKUP(Tabela1[[#This Row],[OS]],Tabela2__2[#All],2,FALSE),"")</f>
        <v/>
      </c>
      <c r="B182" s="19"/>
      <c r="C182" s="1"/>
      <c r="D182" s="2"/>
      <c r="E182" s="1"/>
      <c r="F182" s="2"/>
      <c r="G182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2" s="14" t="str">
        <f>IF(Tabela1[[#This Row],[Dt Final]]=E183,"VERDADEIRO","FALSO")</f>
        <v>VERDADEIRO</v>
      </c>
      <c r="I182" s="7"/>
      <c r="J182" s="5"/>
      <c r="K182" s="3"/>
      <c r="L182" s="3"/>
      <c r="M182" s="3"/>
      <c r="N182" s="3"/>
      <c r="O182" s="15"/>
    </row>
    <row r="183" spans="1:15" ht="15.75" x14ac:dyDescent="0.25">
      <c r="A183" s="4" t="str">
        <f>IFERROR(VLOOKUP(Tabela1[[#This Row],[OS]],Tabela2__2[#All],2,FALSE),"")</f>
        <v/>
      </c>
      <c r="B183" s="19"/>
      <c r="C183" s="1"/>
      <c r="D183" s="2"/>
      <c r="E183" s="1"/>
      <c r="F183" s="2"/>
      <c r="G183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3" s="14" t="str">
        <f>IF(Tabela1[[#This Row],[Dt Final]]=E184,"VERDADEIRO","FALSO")</f>
        <v>VERDADEIRO</v>
      </c>
      <c r="I183" s="7"/>
      <c r="J183" s="5"/>
      <c r="K183" s="3"/>
      <c r="L183" s="3"/>
      <c r="M183" s="3"/>
      <c r="N183" s="3"/>
      <c r="O183" s="15"/>
    </row>
    <row r="184" spans="1:15" ht="15.75" x14ac:dyDescent="0.25">
      <c r="A184" s="4" t="str">
        <f>IFERROR(VLOOKUP(Tabela1[[#This Row],[OS]],Tabela2__2[#All],2,FALSE),"")</f>
        <v/>
      </c>
      <c r="B184" s="19"/>
      <c r="C184" s="1"/>
      <c r="D184" s="2"/>
      <c r="E184" s="1"/>
      <c r="F184" s="2"/>
      <c r="G184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4" s="14" t="str">
        <f>IF(Tabela1[[#This Row],[Dt Final]]=E185,"VERDADEIRO","FALSO")</f>
        <v>VERDADEIRO</v>
      </c>
      <c r="I184" s="7"/>
      <c r="J184" s="5"/>
      <c r="K184" s="3"/>
      <c r="L184" s="3"/>
      <c r="M184" s="3"/>
      <c r="N184" s="3"/>
      <c r="O184" s="15"/>
    </row>
    <row r="185" spans="1:15" ht="15.75" x14ac:dyDescent="0.25">
      <c r="A185" s="4" t="str">
        <f>IFERROR(VLOOKUP(Tabela1[[#This Row],[OS]],Tabela2__2[#All],2,FALSE),"")</f>
        <v/>
      </c>
      <c r="B185" s="19"/>
      <c r="C185" s="1"/>
      <c r="D185" s="2"/>
      <c r="E185" s="1"/>
      <c r="F185" s="2"/>
      <c r="G185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5" s="14" t="str">
        <f>IF(Tabela1[[#This Row],[Dt Final]]=E186,"VERDADEIRO","FALSO")</f>
        <v>VERDADEIRO</v>
      </c>
      <c r="I185" s="7"/>
      <c r="J185" s="5"/>
      <c r="K185" s="3"/>
      <c r="L185" s="3"/>
      <c r="M185" s="3"/>
      <c r="N185" s="3"/>
      <c r="O185" s="15"/>
    </row>
    <row r="186" spans="1:15" ht="15.75" x14ac:dyDescent="0.25">
      <c r="A186" s="4" t="str">
        <f>IFERROR(VLOOKUP(Tabela1[[#This Row],[OS]],Tabela2__2[#All],2,FALSE),"")</f>
        <v/>
      </c>
      <c r="B186" s="19"/>
      <c r="C186" s="1"/>
      <c r="D186" s="2"/>
      <c r="E186" s="1"/>
      <c r="F186" s="2"/>
      <c r="G186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6" s="14" t="str">
        <f>IF(Tabela1[[#This Row],[Dt Final]]=E187,"VERDADEIRO","FALSO")</f>
        <v>VERDADEIRO</v>
      </c>
      <c r="I186" s="7"/>
      <c r="J186" s="5"/>
      <c r="K186" s="3"/>
      <c r="L186" s="3"/>
      <c r="M186" s="3"/>
      <c r="N186" s="3"/>
      <c r="O186" s="15"/>
    </row>
    <row r="187" spans="1:15" ht="15.75" x14ac:dyDescent="0.25">
      <c r="A187" s="4" t="str">
        <f>IFERROR(VLOOKUP(Tabela1[[#This Row],[OS]],Tabela2__2[#All],2,FALSE),"")</f>
        <v/>
      </c>
      <c r="B187" s="19"/>
      <c r="C187" s="1"/>
      <c r="D187" s="2"/>
      <c r="E187" s="1"/>
      <c r="F187" s="2"/>
      <c r="G18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7" s="14" t="str">
        <f>IF(Tabela1[[#This Row],[Dt Final]]=E188,"VERDADEIRO","FALSO")</f>
        <v>VERDADEIRO</v>
      </c>
      <c r="I187" s="7"/>
      <c r="J187" s="5"/>
      <c r="K187" s="3"/>
      <c r="L187" s="3"/>
      <c r="M187" s="3"/>
      <c r="N187" s="3"/>
      <c r="O187" s="15"/>
    </row>
    <row r="188" spans="1:15" ht="15.75" x14ac:dyDescent="0.25">
      <c r="A188" s="4" t="str">
        <f>IFERROR(VLOOKUP(Tabela1[[#This Row],[OS]],Tabela2__2[#All],2,FALSE),"")</f>
        <v/>
      </c>
      <c r="B188" s="19"/>
      <c r="C188" s="1"/>
      <c r="D188" s="2"/>
      <c r="E188" s="1"/>
      <c r="F188" s="2"/>
      <c r="G18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8" s="14" t="str">
        <f>IF(Tabela1[[#This Row],[Dt Final]]=E189,"VERDADEIRO","FALSO")</f>
        <v>VERDADEIRO</v>
      </c>
      <c r="I188" s="7"/>
      <c r="J188" s="5"/>
      <c r="K188" s="3"/>
      <c r="L188" s="3"/>
      <c r="M188" s="3"/>
      <c r="N188" s="3"/>
      <c r="O188" s="15"/>
    </row>
    <row r="189" spans="1:15" ht="15.75" x14ac:dyDescent="0.25">
      <c r="A189" s="4" t="str">
        <f>IFERROR(VLOOKUP(Tabela1[[#This Row],[OS]],Tabela2__2[#All],2,FALSE),"")</f>
        <v/>
      </c>
      <c r="B189" s="19"/>
      <c r="C189" s="1"/>
      <c r="D189" s="2"/>
      <c r="E189" s="1"/>
      <c r="F189" s="2"/>
      <c r="G18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89" s="14" t="str">
        <f>IF(Tabela1[[#This Row],[Dt Final]]=E190,"VERDADEIRO","FALSO")</f>
        <v>VERDADEIRO</v>
      </c>
      <c r="I189" s="7"/>
      <c r="J189" s="5"/>
      <c r="K189" s="3"/>
      <c r="L189" s="3"/>
      <c r="M189" s="3"/>
      <c r="N189" s="3"/>
      <c r="O189" s="15"/>
    </row>
    <row r="190" spans="1:15" ht="15.75" x14ac:dyDescent="0.25">
      <c r="A190" s="4" t="str">
        <f>IFERROR(VLOOKUP(Tabela1[[#This Row],[OS]],Tabela2__2[#All],2,FALSE),"")</f>
        <v/>
      </c>
      <c r="B190" s="19"/>
      <c r="C190" s="1"/>
      <c r="D190" s="2"/>
      <c r="E190" s="1"/>
      <c r="F190" s="2"/>
      <c r="G19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0" s="14" t="str">
        <f>IF(Tabela1[[#This Row],[Dt Final]]=E191,"VERDADEIRO","FALSO")</f>
        <v>VERDADEIRO</v>
      </c>
      <c r="I190" s="7"/>
      <c r="J190" s="5"/>
      <c r="K190" s="3"/>
      <c r="L190" s="3"/>
      <c r="M190" s="3"/>
      <c r="N190" s="3"/>
      <c r="O190" s="15"/>
    </row>
    <row r="191" spans="1:15" ht="15.75" x14ac:dyDescent="0.25">
      <c r="A191" s="4" t="str">
        <f>IFERROR(VLOOKUP(Tabela1[[#This Row],[OS]],Tabela2__2[#All],2,FALSE),"")</f>
        <v/>
      </c>
      <c r="B191" s="19"/>
      <c r="C191" s="1"/>
      <c r="D191" s="2"/>
      <c r="E191" s="1"/>
      <c r="F191" s="2"/>
      <c r="G191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1" s="14" t="str">
        <f>IF(Tabela1[[#This Row],[Dt Final]]=E192,"VERDADEIRO","FALSO")</f>
        <v>VERDADEIRO</v>
      </c>
      <c r="I191" s="7"/>
      <c r="J191" s="5"/>
      <c r="K191" s="3"/>
      <c r="L191" s="3"/>
      <c r="M191" s="3"/>
      <c r="N191" s="3"/>
      <c r="O191" s="15"/>
    </row>
    <row r="192" spans="1:15" ht="15.75" x14ac:dyDescent="0.25">
      <c r="A192" s="4" t="str">
        <f>IFERROR(VLOOKUP(Tabela1[[#This Row],[OS]],Tabela2__2[#All],2,FALSE),"")</f>
        <v/>
      </c>
      <c r="B192" s="19"/>
      <c r="C192" s="1"/>
      <c r="D192" s="2"/>
      <c r="E192" s="1"/>
      <c r="F192" s="2"/>
      <c r="G192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2" s="14" t="str">
        <f>IF(Tabela1[[#This Row],[Dt Final]]=E193,"VERDADEIRO","FALSO")</f>
        <v>VERDADEIRO</v>
      </c>
      <c r="I192" s="7"/>
      <c r="J192" s="5"/>
      <c r="K192" s="3"/>
      <c r="L192" s="3"/>
      <c r="M192" s="3"/>
      <c r="N192" s="3"/>
      <c r="O192" s="15"/>
    </row>
    <row r="193" spans="1:15" ht="15.75" x14ac:dyDescent="0.25">
      <c r="A193" s="4" t="str">
        <f>IFERROR(VLOOKUP(Tabela1[[#This Row],[OS]],Tabela2__2[#All],2,FALSE),"")</f>
        <v/>
      </c>
      <c r="B193" s="19"/>
      <c r="C193" s="1"/>
      <c r="D193" s="2"/>
      <c r="E193" s="1"/>
      <c r="F193" s="2"/>
      <c r="G193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3" s="14" t="str">
        <f>IF(Tabela1[[#This Row],[Dt Final]]=E194,"VERDADEIRO","FALSO")</f>
        <v>VERDADEIRO</v>
      </c>
      <c r="I193" s="7"/>
      <c r="J193" s="5"/>
      <c r="K193" s="3"/>
      <c r="L193" s="3"/>
      <c r="M193" s="3"/>
      <c r="N193" s="3"/>
      <c r="O193" s="15"/>
    </row>
    <row r="194" spans="1:15" ht="15.75" x14ac:dyDescent="0.25">
      <c r="A194" s="4" t="str">
        <f>IFERROR(VLOOKUP(Tabela1[[#This Row],[OS]],Tabela2__2[#All],2,FALSE),"")</f>
        <v/>
      </c>
      <c r="B194" s="19"/>
      <c r="C194" s="1"/>
      <c r="D194" s="2"/>
      <c r="E194" s="1"/>
      <c r="F194" s="2"/>
      <c r="G194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4" s="14" t="str">
        <f>IF(Tabela1[[#This Row],[Dt Final]]=E195,"VERDADEIRO","FALSO")</f>
        <v>VERDADEIRO</v>
      </c>
      <c r="I194" s="7"/>
      <c r="J194" s="5"/>
      <c r="K194" s="3"/>
      <c r="L194" s="3"/>
      <c r="M194" s="3"/>
      <c r="N194" s="3"/>
      <c r="O194" s="15"/>
    </row>
    <row r="195" spans="1:15" ht="15.75" x14ac:dyDescent="0.25">
      <c r="A195" s="4" t="str">
        <f>IFERROR(VLOOKUP(Tabela1[[#This Row],[OS]],Tabela2__2[#All],2,FALSE),"")</f>
        <v/>
      </c>
      <c r="B195" s="19"/>
      <c r="C195" s="1"/>
      <c r="D195" s="2"/>
      <c r="E195" s="1"/>
      <c r="F195" s="2"/>
      <c r="G195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5" s="14" t="str">
        <f>IF(Tabela1[[#This Row],[Dt Final]]=E196,"VERDADEIRO","FALSO")</f>
        <v>VERDADEIRO</v>
      </c>
      <c r="I195" s="7"/>
      <c r="J195" s="5"/>
      <c r="K195" s="3"/>
      <c r="L195" s="3"/>
      <c r="M195" s="3"/>
      <c r="N195" s="3"/>
      <c r="O195" s="15"/>
    </row>
    <row r="196" spans="1:15" ht="15.75" x14ac:dyDescent="0.25">
      <c r="A196" s="4" t="str">
        <f>IFERROR(VLOOKUP(Tabela1[[#This Row],[OS]],Tabela2__2[#All],2,FALSE),"")</f>
        <v/>
      </c>
      <c r="B196" s="19"/>
      <c r="C196" s="1"/>
      <c r="D196" s="2"/>
      <c r="E196" s="1"/>
      <c r="F196" s="2"/>
      <c r="G196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6" s="14" t="str">
        <f>IF(Tabela1[[#This Row],[Dt Final]]=E197,"VERDADEIRO","FALSO")</f>
        <v>VERDADEIRO</v>
      </c>
      <c r="I196" s="7"/>
      <c r="J196" s="5"/>
      <c r="K196" s="3"/>
      <c r="L196" s="3"/>
      <c r="M196" s="3"/>
      <c r="N196" s="3"/>
      <c r="O196" s="15"/>
    </row>
    <row r="197" spans="1:15" ht="15.75" x14ac:dyDescent="0.25">
      <c r="A197" s="4" t="str">
        <f>IFERROR(VLOOKUP(Tabela1[[#This Row],[OS]],Tabela2__2[#All],2,FALSE),"")</f>
        <v/>
      </c>
      <c r="B197" s="19"/>
      <c r="C197" s="1"/>
      <c r="D197" s="2"/>
      <c r="E197" s="1"/>
      <c r="F197" s="2"/>
      <c r="G197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7" s="14" t="str">
        <f>IF(Tabela1[[#This Row],[Dt Final]]=E198,"VERDADEIRO","FALSO")</f>
        <v>VERDADEIRO</v>
      </c>
      <c r="I197" s="7"/>
      <c r="J197" s="5"/>
      <c r="K197" s="3"/>
      <c r="L197" s="3"/>
      <c r="M197" s="3"/>
      <c r="N197" s="3"/>
      <c r="O197" s="15"/>
    </row>
    <row r="198" spans="1:15" ht="15.75" x14ac:dyDescent="0.25">
      <c r="A198" s="4" t="str">
        <f>IFERROR(VLOOKUP(Tabela1[[#This Row],[OS]],Tabela2__2[#All],2,FALSE),"")</f>
        <v/>
      </c>
      <c r="B198" s="19"/>
      <c r="C198" s="1"/>
      <c r="D198" s="2"/>
      <c r="E198" s="1"/>
      <c r="F198" s="2"/>
      <c r="G198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8" s="14" t="str">
        <f>IF(Tabela1[[#This Row],[Dt Final]]=E199,"VERDADEIRO","FALSO")</f>
        <v>VERDADEIRO</v>
      </c>
      <c r="I198" s="7"/>
      <c r="J198" s="5"/>
      <c r="K198" s="3"/>
      <c r="L198" s="3"/>
      <c r="M198" s="3"/>
      <c r="N198" s="3"/>
      <c r="O198" s="15"/>
    </row>
    <row r="199" spans="1:15" ht="15.75" x14ac:dyDescent="0.25">
      <c r="A199" s="4" t="str">
        <f>IFERROR(VLOOKUP(Tabela1[[#This Row],[OS]],Tabela2__2[#All],2,FALSE),"")</f>
        <v/>
      </c>
      <c r="B199" s="19"/>
      <c r="C199" s="1"/>
      <c r="D199" s="2"/>
      <c r="E199" s="1"/>
      <c r="F199" s="2"/>
      <c r="G199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199" s="14" t="str">
        <f>IF(Tabela1[[#This Row],[Dt Final]]=E200,"VERDADEIRO","FALSO")</f>
        <v>VERDADEIRO</v>
      </c>
      <c r="I199" s="7"/>
      <c r="J199" s="5"/>
      <c r="K199" s="3"/>
      <c r="L199" s="3"/>
      <c r="M199" s="3"/>
      <c r="N199" s="3"/>
      <c r="O199" s="15"/>
    </row>
    <row r="200" spans="1:15" ht="15.75" x14ac:dyDescent="0.25">
      <c r="A200" s="4" t="str">
        <f>IFERROR(VLOOKUP(Tabela1[[#This Row],[OS]],Tabela2__2[#All],2,FALSE),"")</f>
        <v/>
      </c>
      <c r="B200" s="19"/>
      <c r="C200" s="1"/>
      <c r="D200" s="2"/>
      <c r="E200" s="1"/>
      <c r="F200" s="2"/>
      <c r="G200" s="6" t="str">
        <f>IF((Tabela1[[#This Row],[Dt Final]]-Tabela1[[#This Row],[Dt Inicio]])+(Tabela1[[#This Row],[Fim]]-Tabela1[[#This Row],[Inicio]])=0," ",(Tabela1[[#This Row],[Dt Final]]-Tabela1[[#This Row],[Dt Inicio]])+(Tabela1[[#This Row],[Fim]]-Tabela1[[#This Row],[Inicio]]))</f>
        <v xml:space="preserve"> </v>
      </c>
      <c r="H200" s="14" t="str">
        <f>IF(Tabela1[[#This Row],[Dt Final]]=E201,"VERDADEIRO","FALSO")</f>
        <v>VERDADEIRO</v>
      </c>
      <c r="I200" s="7"/>
      <c r="J200" s="5"/>
      <c r="K200" s="3"/>
      <c r="L200" s="3"/>
      <c r="M200" s="3"/>
      <c r="N200" s="3"/>
      <c r="O200" s="15"/>
    </row>
  </sheetData>
  <sheetProtection sheet="1" selectLockedCells="1"/>
  <mergeCells count="1">
    <mergeCell ref="P1:P100"/>
  </mergeCells>
  <phoneticPr fontId="4" type="noConversion"/>
  <conditionalFormatting sqref="G2:G200">
    <cfRule type="cellIs" dxfId="2" priority="4" operator="greaterThanOrEqual">
      <formula>0.5</formula>
    </cfRule>
  </conditionalFormatting>
  <conditionalFormatting sqref="G2:G200">
    <cfRule type="colorScale" priority="3">
      <colorScale>
        <cfvo type="num" val="0"/>
        <cfvo type="percentile" val="50"/>
        <cfvo type="num" val="0.5"/>
        <color theme="9" tint="-0.249977111117893"/>
        <color rgb="FFFFEB84"/>
        <color rgb="FFFF0000"/>
      </colorScale>
    </cfRule>
  </conditionalFormatting>
  <conditionalFormatting sqref="G2:G200">
    <cfRule type="containsText" dxfId="1" priority="2" stopIfTrue="1" operator="containsText" text=" ">
      <formula>NOT(ISERROR(SEARCH(" ",G2)))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82F49E-346F-4981-BCBB-56D76184A3D3}">
            <xm:f>NOT(ISERROR(SEARCH(FALSE,H1)))</xm:f>
            <xm:f>FALSE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142B-4911-43E4-8185-59A0800F418C}">
  <dimension ref="A1:C300"/>
  <sheetViews>
    <sheetView topLeftCell="A100" workbookViewId="0">
      <selection activeCell="A124" sqref="A124"/>
    </sheetView>
  </sheetViews>
  <sheetFormatPr defaultColWidth="0" defaultRowHeight="15" zeroHeight="1" x14ac:dyDescent="0.25"/>
  <cols>
    <col min="1" max="1" width="5.7109375" bestFit="1" customWidth="1"/>
    <col min="2" max="2" width="7" bestFit="1" customWidth="1"/>
    <col min="3" max="3" width="52.140625" bestFit="1" customWidth="1"/>
    <col min="4" max="16384" width="9.140625" hidden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>
        <v>1310</v>
      </c>
      <c r="B2">
        <v>88940</v>
      </c>
      <c r="C2" s="9" t="s">
        <v>16</v>
      </c>
    </row>
    <row r="3" spans="1:3" x14ac:dyDescent="0.25">
      <c r="A3">
        <v>1311</v>
      </c>
      <c r="B3">
        <v>88943</v>
      </c>
      <c r="C3" s="9" t="s">
        <v>17</v>
      </c>
    </row>
    <row r="4" spans="1:3" x14ac:dyDescent="0.25">
      <c r="A4">
        <v>1312</v>
      </c>
      <c r="B4">
        <v>88945</v>
      </c>
      <c r="C4" s="9" t="s">
        <v>18</v>
      </c>
    </row>
    <row r="5" spans="1:3" x14ac:dyDescent="0.25">
      <c r="A5">
        <v>1313</v>
      </c>
      <c r="B5">
        <v>88947</v>
      </c>
      <c r="C5" s="9" t="s">
        <v>19</v>
      </c>
    </row>
    <row r="6" spans="1:3" x14ac:dyDescent="0.25">
      <c r="A6">
        <v>1314</v>
      </c>
      <c r="B6">
        <v>88949</v>
      </c>
      <c r="C6" s="9" t="s">
        <v>20</v>
      </c>
    </row>
    <row r="7" spans="1:3" x14ac:dyDescent="0.25">
      <c r="A7">
        <v>1315</v>
      </c>
      <c r="B7">
        <v>88951</v>
      </c>
      <c r="C7" s="9" t="s">
        <v>21</v>
      </c>
    </row>
    <row r="8" spans="1:3" x14ac:dyDescent="0.25">
      <c r="A8">
        <v>1316</v>
      </c>
      <c r="B8">
        <v>88953</v>
      </c>
      <c r="C8" s="9" t="s">
        <v>22</v>
      </c>
    </row>
    <row r="9" spans="1:3" x14ac:dyDescent="0.25">
      <c r="A9">
        <v>1317</v>
      </c>
      <c r="B9">
        <v>88955</v>
      </c>
      <c r="C9" s="9" t="s">
        <v>23</v>
      </c>
    </row>
    <row r="10" spans="1:3" x14ac:dyDescent="0.25">
      <c r="A10">
        <v>1318</v>
      </c>
      <c r="B10">
        <v>88957</v>
      </c>
      <c r="C10" s="9" t="s">
        <v>24</v>
      </c>
    </row>
    <row r="11" spans="1:3" x14ac:dyDescent="0.25">
      <c r="A11">
        <v>1319</v>
      </c>
      <c r="B11">
        <v>88959</v>
      </c>
      <c r="C11" s="9" t="s">
        <v>25</v>
      </c>
    </row>
    <row r="12" spans="1:3" x14ac:dyDescent="0.25">
      <c r="A12">
        <v>1320</v>
      </c>
      <c r="B12">
        <v>88961</v>
      </c>
      <c r="C12" s="9" t="s">
        <v>26</v>
      </c>
    </row>
    <row r="13" spans="1:3" x14ac:dyDescent="0.25">
      <c r="A13">
        <v>1321</v>
      </c>
      <c r="B13">
        <v>89646</v>
      </c>
      <c r="C13" s="9" t="s">
        <v>27</v>
      </c>
    </row>
    <row r="14" spans="1:3" x14ac:dyDescent="0.25">
      <c r="A14">
        <v>1322</v>
      </c>
      <c r="B14">
        <v>90390</v>
      </c>
      <c r="C14" s="9" t="s">
        <v>28</v>
      </c>
    </row>
    <row r="15" spans="1:3" x14ac:dyDescent="0.25">
      <c r="A15">
        <v>1323</v>
      </c>
      <c r="B15">
        <v>90389</v>
      </c>
      <c r="C15" s="9" t="s">
        <v>29</v>
      </c>
    </row>
    <row r="16" spans="1:3" x14ac:dyDescent="0.25">
      <c r="A16">
        <v>1324</v>
      </c>
      <c r="B16">
        <v>90391</v>
      </c>
      <c r="C16" s="9" t="s">
        <v>30</v>
      </c>
    </row>
    <row r="17" spans="1:3" x14ac:dyDescent="0.25">
      <c r="A17">
        <v>1325</v>
      </c>
      <c r="B17">
        <v>90392</v>
      </c>
      <c r="C17" s="9" t="s">
        <v>31</v>
      </c>
    </row>
    <row r="18" spans="1:3" x14ac:dyDescent="0.25">
      <c r="A18">
        <v>1327</v>
      </c>
      <c r="B18">
        <v>91729</v>
      </c>
      <c r="C18" s="9" t="s">
        <v>32</v>
      </c>
    </row>
    <row r="19" spans="1:3" x14ac:dyDescent="0.25">
      <c r="A19">
        <v>1329</v>
      </c>
      <c r="B19">
        <v>92113</v>
      </c>
      <c r="C19" s="9" t="s">
        <v>33</v>
      </c>
    </row>
    <row r="20" spans="1:3" x14ac:dyDescent="0.25">
      <c r="A20">
        <v>1330</v>
      </c>
      <c r="B20">
        <v>92115</v>
      </c>
      <c r="C20" s="9" t="s">
        <v>34</v>
      </c>
    </row>
    <row r="21" spans="1:3" x14ac:dyDescent="0.25">
      <c r="A21">
        <v>1331</v>
      </c>
      <c r="B21">
        <v>92117</v>
      </c>
      <c r="C21" s="9" t="s">
        <v>35</v>
      </c>
    </row>
    <row r="22" spans="1:3" x14ac:dyDescent="0.25">
      <c r="A22">
        <v>1332</v>
      </c>
      <c r="B22">
        <v>92120</v>
      </c>
      <c r="C22" s="9" t="s">
        <v>36</v>
      </c>
    </row>
    <row r="23" spans="1:3" x14ac:dyDescent="0.25">
      <c r="A23">
        <v>1333</v>
      </c>
      <c r="B23">
        <v>92124</v>
      </c>
      <c r="C23" s="9" t="s">
        <v>37</v>
      </c>
    </row>
    <row r="24" spans="1:3" x14ac:dyDescent="0.25">
      <c r="A24">
        <v>1334</v>
      </c>
      <c r="B24">
        <v>92121</v>
      </c>
      <c r="C24" s="9" t="s">
        <v>38</v>
      </c>
    </row>
    <row r="25" spans="1:3" x14ac:dyDescent="0.25">
      <c r="A25">
        <v>1336</v>
      </c>
      <c r="B25">
        <v>94532</v>
      </c>
      <c r="C25" s="9" t="s">
        <v>39</v>
      </c>
    </row>
    <row r="26" spans="1:3" x14ac:dyDescent="0.25">
      <c r="A26">
        <v>1337</v>
      </c>
      <c r="B26">
        <v>94534</v>
      </c>
      <c r="C26" s="9" t="s">
        <v>40</v>
      </c>
    </row>
    <row r="27" spans="1:3" x14ac:dyDescent="0.25">
      <c r="A27">
        <v>1338</v>
      </c>
      <c r="B27">
        <v>94538</v>
      </c>
      <c r="C27" s="9" t="s">
        <v>41</v>
      </c>
    </row>
    <row r="28" spans="1:3" x14ac:dyDescent="0.25">
      <c r="A28">
        <v>1339</v>
      </c>
      <c r="B28">
        <v>94540</v>
      </c>
      <c r="C28" s="9" t="s">
        <v>42</v>
      </c>
    </row>
    <row r="29" spans="1:3" x14ac:dyDescent="0.25">
      <c r="A29">
        <v>1340</v>
      </c>
      <c r="B29">
        <v>94542</v>
      </c>
      <c r="C29" s="9" t="s">
        <v>43</v>
      </c>
    </row>
    <row r="30" spans="1:3" x14ac:dyDescent="0.25">
      <c r="A30">
        <v>1341</v>
      </c>
      <c r="B30">
        <v>94544</v>
      </c>
      <c r="C30" s="9" t="s">
        <v>44</v>
      </c>
    </row>
    <row r="31" spans="1:3" x14ac:dyDescent="0.25">
      <c r="A31">
        <v>1342</v>
      </c>
      <c r="B31">
        <v>94457</v>
      </c>
      <c r="C31" s="9" t="s">
        <v>45</v>
      </c>
    </row>
    <row r="32" spans="1:3" x14ac:dyDescent="0.25">
      <c r="A32">
        <v>1343</v>
      </c>
      <c r="B32">
        <v>94372</v>
      </c>
      <c r="C32" s="9" t="s">
        <v>46</v>
      </c>
    </row>
    <row r="33" spans="1:3" x14ac:dyDescent="0.25">
      <c r="A33">
        <v>1346</v>
      </c>
      <c r="B33">
        <v>94547</v>
      </c>
      <c r="C33" s="9" t="s">
        <v>47</v>
      </c>
    </row>
    <row r="34" spans="1:3" x14ac:dyDescent="0.25">
      <c r="A34">
        <v>1347</v>
      </c>
      <c r="B34">
        <v>94548</v>
      </c>
      <c r="C34" s="9" t="s">
        <v>48</v>
      </c>
    </row>
    <row r="35" spans="1:3" x14ac:dyDescent="0.25">
      <c r="A35">
        <v>1348</v>
      </c>
      <c r="B35">
        <v>94550</v>
      </c>
      <c r="C35" s="9" t="s">
        <v>49</v>
      </c>
    </row>
    <row r="36" spans="1:3" x14ac:dyDescent="0.25">
      <c r="A36">
        <v>1349</v>
      </c>
      <c r="B36">
        <v>94552</v>
      </c>
      <c r="C36" s="9" t="s">
        <v>50</v>
      </c>
    </row>
    <row r="37" spans="1:3" x14ac:dyDescent="0.25">
      <c r="A37">
        <v>1350</v>
      </c>
      <c r="B37">
        <v>94555</v>
      </c>
      <c r="C37" s="9" t="s">
        <v>51</v>
      </c>
    </row>
    <row r="38" spans="1:3" x14ac:dyDescent="0.25">
      <c r="A38">
        <v>1351</v>
      </c>
      <c r="B38">
        <v>94557</v>
      </c>
      <c r="C38" s="9" t="s">
        <v>52</v>
      </c>
    </row>
    <row r="39" spans="1:3" x14ac:dyDescent="0.25">
      <c r="A39">
        <v>1353</v>
      </c>
      <c r="B39">
        <v>97761</v>
      </c>
      <c r="C39" s="9" t="s">
        <v>53</v>
      </c>
    </row>
    <row r="40" spans="1:3" x14ac:dyDescent="0.25">
      <c r="A40">
        <v>1354</v>
      </c>
      <c r="B40">
        <v>97882</v>
      </c>
      <c r="C40" s="9" t="s">
        <v>54</v>
      </c>
    </row>
    <row r="41" spans="1:3" x14ac:dyDescent="0.25">
      <c r="A41">
        <v>1355</v>
      </c>
      <c r="B41">
        <v>98113</v>
      </c>
      <c r="C41" s="9" t="s">
        <v>55</v>
      </c>
    </row>
    <row r="42" spans="1:3" x14ac:dyDescent="0.25">
      <c r="A42">
        <v>1356</v>
      </c>
      <c r="B42">
        <v>98115</v>
      </c>
      <c r="C42" s="9" t="s">
        <v>56</v>
      </c>
    </row>
    <row r="43" spans="1:3" x14ac:dyDescent="0.25">
      <c r="A43">
        <v>1357</v>
      </c>
      <c r="B43">
        <v>98116</v>
      </c>
      <c r="C43" s="9" t="s">
        <v>57</v>
      </c>
    </row>
    <row r="44" spans="1:3" x14ac:dyDescent="0.25">
      <c r="A44">
        <v>1359</v>
      </c>
      <c r="B44">
        <v>97385</v>
      </c>
      <c r="C44" s="9" t="s">
        <v>58</v>
      </c>
    </row>
    <row r="45" spans="1:3" x14ac:dyDescent="0.25">
      <c r="A45">
        <v>1360</v>
      </c>
      <c r="B45">
        <v>98117</v>
      </c>
      <c r="C45" s="9" t="s">
        <v>59</v>
      </c>
    </row>
    <row r="46" spans="1:3" x14ac:dyDescent="0.25">
      <c r="A46">
        <v>1361</v>
      </c>
      <c r="B46">
        <v>98118</v>
      </c>
      <c r="C46" s="9" t="s">
        <v>60</v>
      </c>
    </row>
    <row r="47" spans="1:3" x14ac:dyDescent="0.25">
      <c r="A47">
        <v>1362</v>
      </c>
      <c r="B47">
        <v>98119</v>
      </c>
      <c r="C47" s="9" t="s">
        <v>61</v>
      </c>
    </row>
    <row r="48" spans="1:3" x14ac:dyDescent="0.25">
      <c r="A48">
        <v>1363</v>
      </c>
      <c r="B48">
        <v>98120</v>
      </c>
      <c r="C48" s="9" t="s">
        <v>62</v>
      </c>
    </row>
    <row r="49" spans="1:3" x14ac:dyDescent="0.25">
      <c r="A49">
        <v>1364</v>
      </c>
      <c r="B49">
        <v>98121</v>
      </c>
      <c r="C49" s="9" t="s">
        <v>63</v>
      </c>
    </row>
    <row r="50" spans="1:3" x14ac:dyDescent="0.25">
      <c r="A50">
        <v>1365</v>
      </c>
      <c r="B50">
        <v>98122</v>
      </c>
      <c r="C50" s="9" t="s">
        <v>64</v>
      </c>
    </row>
    <row r="51" spans="1:3" x14ac:dyDescent="0.25">
      <c r="A51">
        <v>1369</v>
      </c>
      <c r="B51">
        <v>98125</v>
      </c>
      <c r="C51" s="9" t="s">
        <v>65</v>
      </c>
    </row>
    <row r="52" spans="1:3" x14ac:dyDescent="0.25">
      <c r="A52">
        <v>1370</v>
      </c>
      <c r="B52">
        <v>98126</v>
      </c>
      <c r="C52" s="9" t="s">
        <v>66</v>
      </c>
    </row>
    <row r="53" spans="1:3" x14ac:dyDescent="0.25">
      <c r="A53">
        <v>1371</v>
      </c>
      <c r="B53">
        <v>98127</v>
      </c>
      <c r="C53" s="9" t="s">
        <v>67</v>
      </c>
    </row>
    <row r="54" spans="1:3" x14ac:dyDescent="0.25">
      <c r="A54">
        <v>1372</v>
      </c>
      <c r="B54">
        <v>98128</v>
      </c>
      <c r="C54" s="9" t="s">
        <v>68</v>
      </c>
    </row>
    <row r="55" spans="1:3" x14ac:dyDescent="0.25">
      <c r="A55">
        <v>1373</v>
      </c>
      <c r="B55">
        <v>98129</v>
      </c>
      <c r="C55" s="9" t="s">
        <v>69</v>
      </c>
    </row>
    <row r="56" spans="1:3" x14ac:dyDescent="0.25">
      <c r="A56">
        <v>1374</v>
      </c>
      <c r="B56">
        <v>98130</v>
      </c>
      <c r="C56" s="9" t="s">
        <v>70</v>
      </c>
    </row>
    <row r="57" spans="1:3" x14ac:dyDescent="0.25">
      <c r="A57">
        <v>1375</v>
      </c>
      <c r="B57">
        <v>98131</v>
      </c>
      <c r="C57" s="9" t="s">
        <v>71</v>
      </c>
    </row>
    <row r="58" spans="1:3" x14ac:dyDescent="0.25">
      <c r="A58">
        <v>1376</v>
      </c>
      <c r="B58">
        <v>98132</v>
      </c>
      <c r="C58" s="9" t="s">
        <v>72</v>
      </c>
    </row>
    <row r="59" spans="1:3" x14ac:dyDescent="0.25">
      <c r="A59">
        <v>1378</v>
      </c>
      <c r="B59">
        <v>99849</v>
      </c>
      <c r="C59" s="9" t="s">
        <v>73</v>
      </c>
    </row>
    <row r="60" spans="1:3" x14ac:dyDescent="0.25">
      <c r="A60">
        <v>1379</v>
      </c>
      <c r="B60">
        <v>99850</v>
      </c>
      <c r="C60" s="9" t="s">
        <v>74</v>
      </c>
    </row>
    <row r="61" spans="1:3" x14ac:dyDescent="0.25">
      <c r="A61">
        <v>1380</v>
      </c>
      <c r="B61">
        <v>101318</v>
      </c>
      <c r="C61" s="9" t="s">
        <v>75</v>
      </c>
    </row>
    <row r="62" spans="1:3" x14ac:dyDescent="0.25">
      <c r="A62">
        <v>1382</v>
      </c>
      <c r="B62">
        <v>99875</v>
      </c>
      <c r="C62" s="9" t="s">
        <v>76</v>
      </c>
    </row>
    <row r="63" spans="1:3" x14ac:dyDescent="0.25">
      <c r="A63">
        <v>1395</v>
      </c>
      <c r="B63">
        <v>102944</v>
      </c>
      <c r="C63" s="9" t="s">
        <v>77</v>
      </c>
    </row>
    <row r="64" spans="1:3" x14ac:dyDescent="0.25">
      <c r="A64">
        <v>1396</v>
      </c>
      <c r="B64">
        <v>102946</v>
      </c>
      <c r="C64" s="9" t="s">
        <v>78</v>
      </c>
    </row>
    <row r="65" spans="1:3" x14ac:dyDescent="0.25">
      <c r="A65">
        <v>1397</v>
      </c>
      <c r="B65">
        <v>102947</v>
      </c>
      <c r="C65" s="9" t="s">
        <v>79</v>
      </c>
    </row>
    <row r="66" spans="1:3" x14ac:dyDescent="0.25">
      <c r="A66">
        <v>1398</v>
      </c>
      <c r="B66">
        <v>102060</v>
      </c>
      <c r="C66" s="9" t="s">
        <v>80</v>
      </c>
    </row>
    <row r="67" spans="1:3" x14ac:dyDescent="0.25">
      <c r="A67">
        <v>1399</v>
      </c>
      <c r="B67">
        <v>102948</v>
      </c>
      <c r="C67" s="9" t="s">
        <v>81</v>
      </c>
    </row>
    <row r="68" spans="1:3" x14ac:dyDescent="0.25">
      <c r="A68">
        <v>1400</v>
      </c>
      <c r="B68">
        <v>102732</v>
      </c>
      <c r="C68" s="9" t="s">
        <v>82</v>
      </c>
    </row>
    <row r="69" spans="1:3" x14ac:dyDescent="0.25">
      <c r="A69">
        <v>1401</v>
      </c>
      <c r="B69">
        <v>102733</v>
      </c>
      <c r="C69" s="9" t="s">
        <v>83</v>
      </c>
    </row>
    <row r="70" spans="1:3" x14ac:dyDescent="0.25">
      <c r="A70">
        <v>1402</v>
      </c>
      <c r="B70">
        <v>102736</v>
      </c>
      <c r="C70" s="9" t="s">
        <v>84</v>
      </c>
    </row>
    <row r="71" spans="1:3" x14ac:dyDescent="0.25">
      <c r="A71">
        <v>1403</v>
      </c>
      <c r="B71">
        <v>102826</v>
      </c>
      <c r="C71" s="9" t="s">
        <v>85</v>
      </c>
    </row>
    <row r="72" spans="1:3" x14ac:dyDescent="0.25">
      <c r="A72">
        <v>1404</v>
      </c>
      <c r="B72">
        <v>102950</v>
      </c>
      <c r="C72" s="9" t="s">
        <v>86</v>
      </c>
    </row>
    <row r="73" spans="1:3" x14ac:dyDescent="0.25">
      <c r="A73">
        <v>1407</v>
      </c>
      <c r="B73">
        <v>103421</v>
      </c>
      <c r="C73" s="9" t="s">
        <v>87</v>
      </c>
    </row>
    <row r="74" spans="1:3" x14ac:dyDescent="0.25">
      <c r="A74">
        <v>1408</v>
      </c>
      <c r="B74">
        <v>103432</v>
      </c>
      <c r="C74" s="9" t="s">
        <v>88</v>
      </c>
    </row>
    <row r="75" spans="1:3" x14ac:dyDescent="0.25">
      <c r="A75">
        <v>1409</v>
      </c>
      <c r="B75">
        <v>103447</v>
      </c>
      <c r="C75" s="9" t="s">
        <v>89</v>
      </c>
    </row>
    <row r="76" spans="1:3" x14ac:dyDescent="0.25">
      <c r="A76">
        <v>1410</v>
      </c>
      <c r="B76">
        <v>103464</v>
      </c>
      <c r="C76" s="9" t="s">
        <v>90</v>
      </c>
    </row>
    <row r="77" spans="1:3" x14ac:dyDescent="0.25">
      <c r="A77">
        <v>1411</v>
      </c>
      <c r="B77">
        <v>103478</v>
      </c>
      <c r="C77" s="9" t="s">
        <v>91</v>
      </c>
    </row>
    <row r="78" spans="1:3" x14ac:dyDescent="0.25">
      <c r="A78">
        <v>1412</v>
      </c>
      <c r="B78">
        <v>103492</v>
      </c>
      <c r="C78" s="9" t="s">
        <v>92</v>
      </c>
    </row>
    <row r="79" spans="1:3" x14ac:dyDescent="0.25">
      <c r="A79">
        <v>1413</v>
      </c>
      <c r="B79">
        <v>103525</v>
      </c>
      <c r="C79" s="9" t="s">
        <v>93</v>
      </c>
    </row>
    <row r="80" spans="1:3" x14ac:dyDescent="0.25">
      <c r="A80">
        <v>1414</v>
      </c>
      <c r="B80">
        <v>103541</v>
      </c>
      <c r="C80" s="9" t="s">
        <v>94</v>
      </c>
    </row>
    <row r="81" spans="1:3" x14ac:dyDescent="0.25">
      <c r="A81">
        <v>1415</v>
      </c>
      <c r="B81">
        <v>103555</v>
      </c>
      <c r="C81" s="9" t="s">
        <v>95</v>
      </c>
    </row>
    <row r="82" spans="1:3" x14ac:dyDescent="0.25">
      <c r="A82">
        <v>1416</v>
      </c>
      <c r="B82">
        <v>103590</v>
      </c>
      <c r="C82" s="9" t="s">
        <v>96</v>
      </c>
    </row>
    <row r="83" spans="1:3" x14ac:dyDescent="0.25">
      <c r="A83">
        <v>1417</v>
      </c>
      <c r="B83">
        <v>103617</v>
      </c>
      <c r="C83" s="9" t="s">
        <v>97</v>
      </c>
    </row>
    <row r="84" spans="1:3" x14ac:dyDescent="0.25">
      <c r="A84">
        <v>1418</v>
      </c>
      <c r="B84">
        <v>103634</v>
      </c>
      <c r="C84" s="9" t="s">
        <v>98</v>
      </c>
    </row>
    <row r="85" spans="1:3" x14ac:dyDescent="0.25">
      <c r="A85">
        <v>1419</v>
      </c>
      <c r="B85">
        <v>103648</v>
      </c>
      <c r="C85" s="9" t="s">
        <v>99</v>
      </c>
    </row>
    <row r="86" spans="1:3" x14ac:dyDescent="0.25">
      <c r="A86">
        <v>1420</v>
      </c>
      <c r="B86">
        <v>103662</v>
      </c>
      <c r="C86" s="9" t="s">
        <v>100</v>
      </c>
    </row>
    <row r="87" spans="1:3" x14ac:dyDescent="0.25">
      <c r="A87">
        <v>1421</v>
      </c>
      <c r="B87">
        <v>103677</v>
      </c>
      <c r="C87" s="9"/>
    </row>
    <row r="88" spans="1:3" x14ac:dyDescent="0.25">
      <c r="A88">
        <v>1422</v>
      </c>
      <c r="B88">
        <v>103692</v>
      </c>
      <c r="C88" s="9" t="s">
        <v>101</v>
      </c>
    </row>
    <row r="89" spans="1:3" x14ac:dyDescent="0.25">
      <c r="A89">
        <v>1423</v>
      </c>
      <c r="B89">
        <v>105889</v>
      </c>
      <c r="C89" s="9" t="s">
        <v>102</v>
      </c>
    </row>
    <row r="90" spans="1:3" x14ac:dyDescent="0.25">
      <c r="A90">
        <v>1424</v>
      </c>
      <c r="B90">
        <v>103478</v>
      </c>
      <c r="C90" s="9" t="s">
        <v>103</v>
      </c>
    </row>
    <row r="91" spans="1:3" x14ac:dyDescent="0.25">
      <c r="A91">
        <v>1425</v>
      </c>
      <c r="B91">
        <v>103762</v>
      </c>
      <c r="C91" s="9" t="s">
        <v>104</v>
      </c>
    </row>
    <row r="92" spans="1:3" x14ac:dyDescent="0.25">
      <c r="A92">
        <v>1426</v>
      </c>
      <c r="B92">
        <v>106016</v>
      </c>
      <c r="C92" s="9" t="s">
        <v>105</v>
      </c>
    </row>
    <row r="93" spans="1:3" x14ac:dyDescent="0.25">
      <c r="A93">
        <v>1427</v>
      </c>
      <c r="B93">
        <v>106017</v>
      </c>
      <c r="C93" s="9" t="s">
        <v>106</v>
      </c>
    </row>
    <row r="94" spans="1:3" x14ac:dyDescent="0.25">
      <c r="A94">
        <v>1428</v>
      </c>
      <c r="B94">
        <v>103818</v>
      </c>
      <c r="C94" s="9" t="s">
        <v>107</v>
      </c>
    </row>
    <row r="95" spans="1:3" x14ac:dyDescent="0.25">
      <c r="A95">
        <v>1429</v>
      </c>
      <c r="B95">
        <v>105892</v>
      </c>
      <c r="C95" s="9" t="s">
        <v>108</v>
      </c>
    </row>
    <row r="96" spans="1:3" x14ac:dyDescent="0.25">
      <c r="A96">
        <v>1430</v>
      </c>
      <c r="B96">
        <v>103856</v>
      </c>
      <c r="C96" s="9" t="s">
        <v>109</v>
      </c>
    </row>
    <row r="97" spans="1:3" x14ac:dyDescent="0.25">
      <c r="A97">
        <v>1431</v>
      </c>
      <c r="B97">
        <v>103870</v>
      </c>
      <c r="C97" s="9" t="s">
        <v>110</v>
      </c>
    </row>
    <row r="98" spans="1:3" x14ac:dyDescent="0.25">
      <c r="A98">
        <v>1432</v>
      </c>
      <c r="B98">
        <v>103886</v>
      </c>
      <c r="C98" s="9" t="s">
        <v>111</v>
      </c>
    </row>
    <row r="99" spans="1:3" x14ac:dyDescent="0.25">
      <c r="A99">
        <v>1433</v>
      </c>
      <c r="B99">
        <v>103926</v>
      </c>
      <c r="C99" s="9" t="s">
        <v>112</v>
      </c>
    </row>
    <row r="100" spans="1:3" x14ac:dyDescent="0.25">
      <c r="A100">
        <v>1434</v>
      </c>
      <c r="B100">
        <v>103940</v>
      </c>
      <c r="C100" s="9" t="s">
        <v>113</v>
      </c>
    </row>
    <row r="101" spans="1:3" x14ac:dyDescent="0.25">
      <c r="A101">
        <v>1435</v>
      </c>
      <c r="B101">
        <v>103992</v>
      </c>
      <c r="C101" s="9" t="s">
        <v>114</v>
      </c>
    </row>
    <row r="102" spans="1:3" x14ac:dyDescent="0.25">
      <c r="A102">
        <v>1436</v>
      </c>
      <c r="B102">
        <v>105894</v>
      </c>
      <c r="C102" s="9" t="s">
        <v>115</v>
      </c>
    </row>
    <row r="103" spans="1:3" x14ac:dyDescent="0.25">
      <c r="A103">
        <v>1437</v>
      </c>
      <c r="B103">
        <v>104052</v>
      </c>
      <c r="C103" s="9" t="s">
        <v>115</v>
      </c>
    </row>
    <row r="104" spans="1:3" x14ac:dyDescent="0.25">
      <c r="A104">
        <v>1438</v>
      </c>
      <c r="B104">
        <v>104068</v>
      </c>
      <c r="C104" s="9" t="s">
        <v>116</v>
      </c>
    </row>
    <row r="105" spans="1:3" x14ac:dyDescent="0.25">
      <c r="A105">
        <v>1439</v>
      </c>
      <c r="B105">
        <v>104082</v>
      </c>
      <c r="C105" s="9" t="s">
        <v>117</v>
      </c>
    </row>
    <row r="106" spans="1:3" x14ac:dyDescent="0.25">
      <c r="A106">
        <v>1440</v>
      </c>
      <c r="B106">
        <v>104100</v>
      </c>
      <c r="C106" s="9" t="s">
        <v>118</v>
      </c>
    </row>
    <row r="107" spans="1:3" x14ac:dyDescent="0.25">
      <c r="A107">
        <v>1441</v>
      </c>
      <c r="B107">
        <v>107976</v>
      </c>
      <c r="C107" s="9" t="s">
        <v>119</v>
      </c>
    </row>
    <row r="108" spans="1:3" x14ac:dyDescent="0.25">
      <c r="A108">
        <v>1442</v>
      </c>
      <c r="B108">
        <v>107978</v>
      </c>
      <c r="C108" s="9" t="s">
        <v>120</v>
      </c>
    </row>
    <row r="109" spans="1:3" x14ac:dyDescent="0.25">
      <c r="A109">
        <v>1443</v>
      </c>
      <c r="B109">
        <v>107980</v>
      </c>
      <c r="C109" s="9" t="s">
        <v>121</v>
      </c>
    </row>
    <row r="110" spans="1:3" x14ac:dyDescent="0.25">
      <c r="A110">
        <v>1444</v>
      </c>
      <c r="B110">
        <v>107982</v>
      </c>
      <c r="C110" s="9" t="s">
        <v>122</v>
      </c>
    </row>
    <row r="111" spans="1:3" x14ac:dyDescent="0.25">
      <c r="A111">
        <v>1445</v>
      </c>
      <c r="B111">
        <v>107984</v>
      </c>
      <c r="C111" s="9" t="s">
        <v>123</v>
      </c>
    </row>
    <row r="112" spans="1:3" x14ac:dyDescent="0.25">
      <c r="A112">
        <v>1446</v>
      </c>
      <c r="B112">
        <v>106005</v>
      </c>
      <c r="C112" s="9" t="s">
        <v>124</v>
      </c>
    </row>
    <row r="113" spans="1:3" x14ac:dyDescent="0.25">
      <c r="A113">
        <v>1447</v>
      </c>
      <c r="B113">
        <v>106004</v>
      </c>
      <c r="C113" s="9" t="s">
        <v>125</v>
      </c>
    </row>
    <row r="114" spans="1:3" x14ac:dyDescent="0.25">
      <c r="A114">
        <v>1448</v>
      </c>
      <c r="B114">
        <v>108562</v>
      </c>
      <c r="C114" s="9" t="s">
        <v>126</v>
      </c>
    </row>
    <row r="115" spans="1:3" x14ac:dyDescent="0.25">
      <c r="A115">
        <v>1449</v>
      </c>
      <c r="B115">
        <v>108563</v>
      </c>
      <c r="C115" s="9" t="s">
        <v>127</v>
      </c>
    </row>
    <row r="116" spans="1:3" x14ac:dyDescent="0.25">
      <c r="A116">
        <v>1450</v>
      </c>
      <c r="B116">
        <v>105898</v>
      </c>
      <c r="C116" s="9" t="s">
        <v>128</v>
      </c>
    </row>
    <row r="117" spans="1:3" x14ac:dyDescent="0.25">
      <c r="A117">
        <v>1451</v>
      </c>
      <c r="B117">
        <v>108564</v>
      </c>
      <c r="C117" s="9" t="s">
        <v>129</v>
      </c>
    </row>
    <row r="118" spans="1:3" x14ac:dyDescent="0.25">
      <c r="A118">
        <v>1452</v>
      </c>
      <c r="B118">
        <v>108565</v>
      </c>
      <c r="C118" s="9" t="s">
        <v>130</v>
      </c>
    </row>
    <row r="119" spans="1:3" x14ac:dyDescent="0.25">
      <c r="A119">
        <v>1453</v>
      </c>
      <c r="B119">
        <v>108566</v>
      </c>
      <c r="C119" s="9" t="s">
        <v>131</v>
      </c>
    </row>
    <row r="120" spans="1:3" x14ac:dyDescent="0.25">
      <c r="A120">
        <v>1456</v>
      </c>
      <c r="B120">
        <v>104501</v>
      </c>
      <c r="C120" s="9" t="s">
        <v>132</v>
      </c>
    </row>
    <row r="121" spans="1:3" x14ac:dyDescent="0.25">
      <c r="A121">
        <v>1457</v>
      </c>
      <c r="B121">
        <v>106814</v>
      </c>
      <c r="C121" s="9" t="s">
        <v>133</v>
      </c>
    </row>
    <row r="122" spans="1:3" x14ac:dyDescent="0.25">
      <c r="A122">
        <v>1459</v>
      </c>
      <c r="B122">
        <v>113866</v>
      </c>
      <c r="C122" s="9" t="s">
        <v>134</v>
      </c>
    </row>
    <row r="123" spans="1:3" x14ac:dyDescent="0.25">
      <c r="A123">
        <v>1466</v>
      </c>
      <c r="B123">
        <v>120492</v>
      </c>
      <c r="C123" s="9" t="s">
        <v>135</v>
      </c>
    </row>
    <row r="124" spans="1:3" x14ac:dyDescent="0.25">
      <c r="A124">
        <v>1467</v>
      </c>
      <c r="B124">
        <v>120212</v>
      </c>
      <c r="C124" s="9" t="s">
        <v>136</v>
      </c>
    </row>
    <row r="125" spans="1:3" x14ac:dyDescent="0.25">
      <c r="A125">
        <v>1469</v>
      </c>
      <c r="B125">
        <v>112577</v>
      </c>
      <c r="C125" s="9" t="s">
        <v>137</v>
      </c>
    </row>
    <row r="126" spans="1:3" x14ac:dyDescent="0.25">
      <c r="A126">
        <v>1470</v>
      </c>
      <c r="B126">
        <v>111099</v>
      </c>
      <c r="C126" s="9" t="s">
        <v>138</v>
      </c>
    </row>
    <row r="127" spans="1:3" x14ac:dyDescent="0.25">
      <c r="A127">
        <v>1471</v>
      </c>
      <c r="B127">
        <v>113018</v>
      </c>
      <c r="C127" s="9" t="s">
        <v>139</v>
      </c>
    </row>
    <row r="128" spans="1:3" x14ac:dyDescent="0.25">
      <c r="A128">
        <v>1472</v>
      </c>
      <c r="B128">
        <v>110523</v>
      </c>
      <c r="C128" s="9" t="s">
        <v>140</v>
      </c>
    </row>
    <row r="129" spans="1:3" x14ac:dyDescent="0.25">
      <c r="A129">
        <v>1473</v>
      </c>
      <c r="B129">
        <v>113022</v>
      </c>
      <c r="C129" s="9" t="s">
        <v>141</v>
      </c>
    </row>
    <row r="130" spans="1:3" x14ac:dyDescent="0.25">
      <c r="A130">
        <v>1474</v>
      </c>
      <c r="B130">
        <v>113020</v>
      </c>
      <c r="C130" s="9" t="s">
        <v>142</v>
      </c>
    </row>
    <row r="131" spans="1:3" x14ac:dyDescent="0.25">
      <c r="A131">
        <v>1477</v>
      </c>
      <c r="B131">
        <v>108567</v>
      </c>
      <c r="C131" s="9" t="s">
        <v>143</v>
      </c>
    </row>
    <row r="132" spans="1:3" x14ac:dyDescent="0.25">
      <c r="A132">
        <v>1482</v>
      </c>
      <c r="B132">
        <v>113926</v>
      </c>
      <c r="C132" s="9" t="s">
        <v>144</v>
      </c>
    </row>
    <row r="133" spans="1:3" x14ac:dyDescent="0.25">
      <c r="A133">
        <v>1484</v>
      </c>
      <c r="B133">
        <v>114478</v>
      </c>
      <c r="C133" s="9" t="s">
        <v>145</v>
      </c>
    </row>
    <row r="134" spans="1:3" x14ac:dyDescent="0.25">
      <c r="A134">
        <v>1485</v>
      </c>
      <c r="B134">
        <v>114479</v>
      </c>
      <c r="C134" s="9" t="s">
        <v>146</v>
      </c>
    </row>
    <row r="135" spans="1:3" x14ac:dyDescent="0.25">
      <c r="A135">
        <v>1487</v>
      </c>
      <c r="B135">
        <v>114480</v>
      </c>
      <c r="C135" s="9" t="s">
        <v>147</v>
      </c>
    </row>
    <row r="136" spans="1:3" x14ac:dyDescent="0.25">
      <c r="A136">
        <v>1488</v>
      </c>
      <c r="B136">
        <v>114481</v>
      </c>
      <c r="C136" s="9" t="s">
        <v>148</v>
      </c>
    </row>
    <row r="137" spans="1:3" x14ac:dyDescent="0.25">
      <c r="A137">
        <v>1489</v>
      </c>
      <c r="B137">
        <v>114482</v>
      </c>
      <c r="C137" s="9" t="s">
        <v>149</v>
      </c>
    </row>
    <row r="138" spans="1:3" x14ac:dyDescent="0.25">
      <c r="A138">
        <v>1490</v>
      </c>
      <c r="B138">
        <v>114483</v>
      </c>
      <c r="C138" s="9" t="s">
        <v>150</v>
      </c>
    </row>
    <row r="139" spans="1:3" x14ac:dyDescent="0.25">
      <c r="A139">
        <v>1493</v>
      </c>
      <c r="B139">
        <v>114484</v>
      </c>
      <c r="C139" s="9" t="s">
        <v>151</v>
      </c>
    </row>
    <row r="140" spans="1:3" x14ac:dyDescent="0.25">
      <c r="A140">
        <v>1496</v>
      </c>
      <c r="B140">
        <v>114485</v>
      </c>
      <c r="C140" s="9" t="s">
        <v>152</v>
      </c>
    </row>
    <row r="141" spans="1:3" x14ac:dyDescent="0.25">
      <c r="A141">
        <v>1497</v>
      </c>
      <c r="B141">
        <v>114486</v>
      </c>
      <c r="C141" s="9" t="s">
        <v>153</v>
      </c>
    </row>
    <row r="142" spans="1:3" x14ac:dyDescent="0.25">
      <c r="A142">
        <v>1498</v>
      </c>
      <c r="B142">
        <v>114487</v>
      </c>
      <c r="C142" s="9" t="s">
        <v>154</v>
      </c>
    </row>
    <row r="143" spans="1:3" x14ac:dyDescent="0.25">
      <c r="A143">
        <v>1499</v>
      </c>
      <c r="B143">
        <v>114620</v>
      </c>
      <c r="C143" s="9" t="s">
        <v>155</v>
      </c>
    </row>
    <row r="144" spans="1:3" x14ac:dyDescent="0.25">
      <c r="A144">
        <v>1500</v>
      </c>
      <c r="B144">
        <v>114621</v>
      </c>
      <c r="C144" s="9" t="s">
        <v>156</v>
      </c>
    </row>
    <row r="145" spans="1:3" x14ac:dyDescent="0.25">
      <c r="A145">
        <v>1501</v>
      </c>
      <c r="B145">
        <v>114622</v>
      </c>
      <c r="C145" s="9" t="s">
        <v>157</v>
      </c>
    </row>
    <row r="146" spans="1:3" x14ac:dyDescent="0.25">
      <c r="A146">
        <v>1502</v>
      </c>
      <c r="B146">
        <v>114623</v>
      </c>
      <c r="C146" s="9" t="s">
        <v>158</v>
      </c>
    </row>
    <row r="147" spans="1:3" x14ac:dyDescent="0.25">
      <c r="A147">
        <v>1503</v>
      </c>
      <c r="B147">
        <v>114624</v>
      </c>
      <c r="C147" s="9" t="s">
        <v>159</v>
      </c>
    </row>
    <row r="148" spans="1:3" x14ac:dyDescent="0.25">
      <c r="A148">
        <v>1504</v>
      </c>
      <c r="B148">
        <v>114625</v>
      </c>
      <c r="C148" s="9" t="s">
        <v>160</v>
      </c>
    </row>
    <row r="149" spans="1:3" x14ac:dyDescent="0.25">
      <c r="A149">
        <v>1505</v>
      </c>
      <c r="B149">
        <v>117951</v>
      </c>
      <c r="C149" s="9" t="s">
        <v>161</v>
      </c>
    </row>
    <row r="150" spans="1:3" x14ac:dyDescent="0.25">
      <c r="A150">
        <v>1506</v>
      </c>
      <c r="B150">
        <v>117952</v>
      </c>
      <c r="C150" s="9" t="s">
        <v>162</v>
      </c>
    </row>
    <row r="151" spans="1:3" x14ac:dyDescent="0.25">
      <c r="A151">
        <v>1507</v>
      </c>
      <c r="B151">
        <v>117953</v>
      </c>
      <c r="C151" s="9" t="s">
        <v>163</v>
      </c>
    </row>
    <row r="152" spans="1:3" x14ac:dyDescent="0.25">
      <c r="A152">
        <v>1508</v>
      </c>
      <c r="B152">
        <v>117954</v>
      </c>
      <c r="C152" s="9" t="s">
        <v>164</v>
      </c>
    </row>
    <row r="153" spans="1:3" x14ac:dyDescent="0.25">
      <c r="A153">
        <v>1509</v>
      </c>
      <c r="B153">
        <v>117955</v>
      </c>
      <c r="C153" s="9" t="s">
        <v>165</v>
      </c>
    </row>
    <row r="154" spans="1:3" x14ac:dyDescent="0.25">
      <c r="A154">
        <v>1510</v>
      </c>
      <c r="B154">
        <v>117956</v>
      </c>
      <c r="C154" s="9" t="s">
        <v>166</v>
      </c>
    </row>
    <row r="155" spans="1:3" x14ac:dyDescent="0.25">
      <c r="A155">
        <v>1511</v>
      </c>
      <c r="B155">
        <v>117957</v>
      </c>
      <c r="C155" s="9" t="s">
        <v>167</v>
      </c>
    </row>
    <row r="156" spans="1:3" x14ac:dyDescent="0.25">
      <c r="A156">
        <v>1513</v>
      </c>
      <c r="B156" s="8">
        <v>117958</v>
      </c>
      <c r="C156" s="9" t="s">
        <v>168</v>
      </c>
    </row>
    <row r="157" spans="1:3" x14ac:dyDescent="0.25">
      <c r="A157">
        <v>1517</v>
      </c>
      <c r="B157">
        <v>117959</v>
      </c>
      <c r="C157" s="9" t="s">
        <v>169</v>
      </c>
    </row>
    <row r="158" spans="1:3" x14ac:dyDescent="0.25">
      <c r="A158">
        <v>1518</v>
      </c>
      <c r="B158">
        <v>117960</v>
      </c>
      <c r="C158" s="9" t="s">
        <v>170</v>
      </c>
    </row>
    <row r="159" spans="1:3" x14ac:dyDescent="0.25">
      <c r="A159">
        <v>1519</v>
      </c>
      <c r="B159">
        <v>117961</v>
      </c>
      <c r="C159" s="9" t="s">
        <v>171</v>
      </c>
    </row>
    <row r="160" spans="1:3" x14ac:dyDescent="0.25">
      <c r="A160">
        <v>1520</v>
      </c>
      <c r="B160">
        <v>117962</v>
      </c>
      <c r="C160" s="9" t="s">
        <v>172</v>
      </c>
    </row>
    <row r="161" spans="1:3" x14ac:dyDescent="0.25">
      <c r="A161">
        <v>1521</v>
      </c>
      <c r="B161">
        <v>117963</v>
      </c>
      <c r="C161" s="9" t="s">
        <v>173</v>
      </c>
    </row>
    <row r="162" spans="1:3" x14ac:dyDescent="0.25">
      <c r="A162">
        <v>1522</v>
      </c>
      <c r="B162">
        <v>117964</v>
      </c>
      <c r="C162" s="9" t="s">
        <v>174</v>
      </c>
    </row>
    <row r="163" spans="1:3" x14ac:dyDescent="0.25">
      <c r="A163">
        <v>1523</v>
      </c>
      <c r="B163">
        <v>117965</v>
      </c>
      <c r="C163" s="9" t="s">
        <v>175</v>
      </c>
    </row>
    <row r="164" spans="1:3" x14ac:dyDescent="0.25">
      <c r="A164">
        <v>1524</v>
      </c>
      <c r="B164">
        <v>117966</v>
      </c>
      <c r="C164" s="9" t="s">
        <v>176</v>
      </c>
    </row>
    <row r="165" spans="1:3" x14ac:dyDescent="0.25">
      <c r="A165">
        <v>1525</v>
      </c>
      <c r="B165">
        <v>117967</v>
      </c>
      <c r="C165" s="9" t="s">
        <v>177</v>
      </c>
    </row>
    <row r="166" spans="1:3" x14ac:dyDescent="0.25">
      <c r="A166">
        <v>1529</v>
      </c>
      <c r="B166">
        <v>122767</v>
      </c>
      <c r="C166" s="9" t="s">
        <v>178</v>
      </c>
    </row>
    <row r="167" spans="1:3" x14ac:dyDescent="0.25">
      <c r="A167">
        <v>1530</v>
      </c>
      <c r="B167">
        <v>122769</v>
      </c>
      <c r="C167" s="9" t="s">
        <v>179</v>
      </c>
    </row>
    <row r="168" spans="1:3" x14ac:dyDescent="0.25">
      <c r="A168">
        <v>1531</v>
      </c>
      <c r="B168">
        <v>122771</v>
      </c>
      <c r="C168" s="9" t="s">
        <v>180</v>
      </c>
    </row>
    <row r="169" spans="1:3" x14ac:dyDescent="0.25">
      <c r="A169">
        <v>1532</v>
      </c>
      <c r="B169">
        <v>121874</v>
      </c>
      <c r="C169" s="9" t="s">
        <v>181</v>
      </c>
    </row>
    <row r="170" spans="1:3" x14ac:dyDescent="0.25">
      <c r="A170">
        <v>1533</v>
      </c>
      <c r="B170">
        <v>122772</v>
      </c>
      <c r="C170" s="9" t="s">
        <v>182</v>
      </c>
    </row>
    <row r="171" spans="1:3" x14ac:dyDescent="0.25">
      <c r="A171">
        <v>1536</v>
      </c>
      <c r="B171">
        <v>122774</v>
      </c>
      <c r="C171" s="9" t="s">
        <v>183</v>
      </c>
    </row>
    <row r="172" spans="1:3" x14ac:dyDescent="0.25">
      <c r="A172">
        <v>1537</v>
      </c>
      <c r="B172">
        <v>122776</v>
      </c>
      <c r="C172" s="9" t="s">
        <v>184</v>
      </c>
    </row>
    <row r="173" spans="1:3" x14ac:dyDescent="0.25">
      <c r="A173">
        <v>1538</v>
      </c>
      <c r="B173">
        <v>122778</v>
      </c>
      <c r="C173" s="9" t="s">
        <v>185</v>
      </c>
    </row>
    <row r="174" spans="1:3" x14ac:dyDescent="0.25">
      <c r="A174">
        <v>1539</v>
      </c>
      <c r="B174">
        <v>122780</v>
      </c>
      <c r="C174" s="9" t="s">
        <v>186</v>
      </c>
    </row>
    <row r="175" spans="1:3" x14ac:dyDescent="0.25">
      <c r="A175">
        <v>1540</v>
      </c>
      <c r="B175">
        <v>122783</v>
      </c>
      <c r="C175" s="9" t="s">
        <v>187</v>
      </c>
    </row>
    <row r="176" spans="1:3" x14ac:dyDescent="0.25">
      <c r="A176">
        <v>1541</v>
      </c>
      <c r="B176">
        <v>122786</v>
      </c>
      <c r="C176" s="9" t="s">
        <v>188</v>
      </c>
    </row>
    <row r="177" spans="1:3" x14ac:dyDescent="0.25">
      <c r="A177">
        <v>1542</v>
      </c>
      <c r="B177">
        <v>122788</v>
      </c>
      <c r="C177" s="9" t="s">
        <v>189</v>
      </c>
    </row>
    <row r="178" spans="1:3" x14ac:dyDescent="0.25">
      <c r="A178">
        <v>1543</v>
      </c>
      <c r="B178">
        <v>122790</v>
      </c>
      <c r="C178" s="9" t="s">
        <v>190</v>
      </c>
    </row>
    <row r="179" spans="1:3" x14ac:dyDescent="0.25">
      <c r="A179">
        <v>1544</v>
      </c>
      <c r="B179">
        <v>122792</v>
      </c>
      <c r="C179" s="9" t="s">
        <v>191</v>
      </c>
    </row>
    <row r="180" spans="1:3" x14ac:dyDescent="0.25">
      <c r="A180">
        <v>1545</v>
      </c>
      <c r="B180">
        <v>122794</v>
      </c>
      <c r="C180" s="9" t="s">
        <v>192</v>
      </c>
    </row>
    <row r="181" spans="1:3" x14ac:dyDescent="0.25">
      <c r="A181">
        <v>1546</v>
      </c>
      <c r="B181">
        <v>122796</v>
      </c>
      <c r="C181" s="9" t="s">
        <v>193</v>
      </c>
    </row>
    <row r="182" spans="1:3" x14ac:dyDescent="0.25">
      <c r="A182">
        <v>1547</v>
      </c>
      <c r="B182">
        <v>122798</v>
      </c>
      <c r="C182" s="9" t="s">
        <v>194</v>
      </c>
    </row>
    <row r="183" spans="1:3" x14ac:dyDescent="0.25">
      <c r="A183">
        <v>1548</v>
      </c>
      <c r="B183">
        <v>122800</v>
      </c>
      <c r="C183" s="9" t="s">
        <v>195</v>
      </c>
    </row>
    <row r="184" spans="1:3" x14ac:dyDescent="0.25">
      <c r="A184">
        <v>1549</v>
      </c>
      <c r="B184">
        <v>122802</v>
      </c>
      <c r="C184" s="9" t="s">
        <v>196</v>
      </c>
    </row>
    <row r="185" spans="1:3" x14ac:dyDescent="0.25">
      <c r="A185">
        <v>1550</v>
      </c>
      <c r="B185">
        <v>122804</v>
      </c>
      <c r="C185" s="9" t="s">
        <v>197</v>
      </c>
    </row>
    <row r="186" spans="1:3" x14ac:dyDescent="0.25">
      <c r="A186">
        <v>1551</v>
      </c>
      <c r="B186">
        <v>122807</v>
      </c>
      <c r="C186" s="9" t="s">
        <v>198</v>
      </c>
    </row>
    <row r="187" spans="1:3" x14ac:dyDescent="0.25">
      <c r="A187">
        <v>1552</v>
      </c>
      <c r="B187">
        <v>122810</v>
      </c>
      <c r="C187" s="9" t="s">
        <v>199</v>
      </c>
    </row>
    <row r="188" spans="1:3" x14ac:dyDescent="0.25">
      <c r="A188">
        <v>1553</v>
      </c>
      <c r="B188">
        <v>122815</v>
      </c>
      <c r="C188" s="9" t="s">
        <v>200</v>
      </c>
    </row>
    <row r="189" spans="1:3" x14ac:dyDescent="0.25">
      <c r="A189">
        <v>1554</v>
      </c>
      <c r="B189">
        <v>122817</v>
      </c>
      <c r="C189" s="9" t="s">
        <v>201</v>
      </c>
    </row>
    <row r="190" spans="1:3" x14ac:dyDescent="0.25">
      <c r="A190">
        <v>1555</v>
      </c>
      <c r="B190">
        <v>122819</v>
      </c>
      <c r="C190" s="9" t="s">
        <v>202</v>
      </c>
    </row>
    <row r="191" spans="1:3" x14ac:dyDescent="0.25">
      <c r="A191">
        <v>1556</v>
      </c>
      <c r="B191">
        <v>122821</v>
      </c>
      <c r="C191" s="9" t="s">
        <v>203</v>
      </c>
    </row>
    <row r="192" spans="1:3" x14ac:dyDescent="0.25">
      <c r="A192">
        <v>1557</v>
      </c>
      <c r="B192">
        <v>122823</v>
      </c>
      <c r="C192" s="9" t="s">
        <v>204</v>
      </c>
    </row>
    <row r="193" spans="1:3" x14ac:dyDescent="0.25">
      <c r="A193">
        <v>1560</v>
      </c>
      <c r="B193">
        <v>122825</v>
      </c>
      <c r="C193" s="9" t="s">
        <v>205</v>
      </c>
    </row>
    <row r="194" spans="1:3" x14ac:dyDescent="0.25">
      <c r="A194">
        <v>1561</v>
      </c>
      <c r="B194">
        <v>122827</v>
      </c>
      <c r="C194" s="9" t="s">
        <v>206</v>
      </c>
    </row>
    <row r="195" spans="1:3" x14ac:dyDescent="0.25">
      <c r="A195">
        <v>1562</v>
      </c>
      <c r="B195">
        <v>122829</v>
      </c>
      <c r="C195" s="9" t="s">
        <v>207</v>
      </c>
    </row>
    <row r="196" spans="1:3" x14ac:dyDescent="0.25">
      <c r="A196">
        <v>1563</v>
      </c>
      <c r="B196">
        <v>122831</v>
      </c>
      <c r="C196" s="9" t="s">
        <v>208</v>
      </c>
    </row>
    <row r="197" spans="1:3" x14ac:dyDescent="0.25">
      <c r="A197">
        <v>1564</v>
      </c>
      <c r="B197">
        <v>122833</v>
      </c>
      <c r="C197" s="9" t="s">
        <v>209</v>
      </c>
    </row>
    <row r="198" spans="1:3" x14ac:dyDescent="0.25">
      <c r="A198">
        <v>1565</v>
      </c>
      <c r="B198">
        <v>122835</v>
      </c>
      <c r="C198" s="9" t="s">
        <v>210</v>
      </c>
    </row>
    <row r="199" spans="1:3" x14ac:dyDescent="0.25">
      <c r="A199">
        <v>1566</v>
      </c>
      <c r="B199">
        <v>122837</v>
      </c>
      <c r="C199" s="9" t="s">
        <v>211</v>
      </c>
    </row>
    <row r="200" spans="1:3" x14ac:dyDescent="0.25">
      <c r="A200">
        <v>1568</v>
      </c>
      <c r="B200">
        <v>122839</v>
      </c>
      <c r="C200" s="9" t="s">
        <v>212</v>
      </c>
    </row>
    <row r="201" spans="1:3" x14ac:dyDescent="0.25">
      <c r="A201">
        <v>1569</v>
      </c>
      <c r="B201">
        <v>122847</v>
      </c>
      <c r="C201" s="9" t="s">
        <v>213</v>
      </c>
    </row>
    <row r="202" spans="1:3" x14ac:dyDescent="0.25">
      <c r="A202">
        <v>1570</v>
      </c>
      <c r="B202">
        <v>122845</v>
      </c>
      <c r="C202" s="9" t="s">
        <v>214</v>
      </c>
    </row>
    <row r="203" spans="1:3" x14ac:dyDescent="0.25">
      <c r="A203">
        <v>1571</v>
      </c>
      <c r="B203">
        <v>122843</v>
      </c>
      <c r="C203" s="9" t="s">
        <v>215</v>
      </c>
    </row>
    <row r="204" spans="1:3" x14ac:dyDescent="0.25">
      <c r="A204">
        <v>1572</v>
      </c>
      <c r="B204">
        <v>122841</v>
      </c>
      <c r="C204" s="9" t="s">
        <v>216</v>
      </c>
    </row>
    <row r="205" spans="1:3" x14ac:dyDescent="0.25">
      <c r="A205">
        <v>1476</v>
      </c>
      <c r="B205">
        <v>115994</v>
      </c>
      <c r="C205" s="9"/>
    </row>
    <row r="206" spans="1:3" x14ac:dyDescent="0.25">
      <c r="A206">
        <v>1581</v>
      </c>
      <c r="B206">
        <v>125516</v>
      </c>
      <c r="C206" s="9"/>
    </row>
    <row r="207" spans="1:3" x14ac:dyDescent="0.25">
      <c r="A207">
        <v>1579</v>
      </c>
      <c r="B207">
        <v>125515</v>
      </c>
      <c r="C207" s="9"/>
    </row>
    <row r="208" spans="1:3" x14ac:dyDescent="0.25">
      <c r="A208">
        <v>1573</v>
      </c>
      <c r="B208">
        <v>127280</v>
      </c>
      <c r="C208" s="9" t="s">
        <v>234</v>
      </c>
    </row>
    <row r="209" spans="1:3" x14ac:dyDescent="0.25">
      <c r="A209">
        <v>1574</v>
      </c>
      <c r="B209">
        <v>127282</v>
      </c>
      <c r="C209" s="9" t="s">
        <v>235</v>
      </c>
    </row>
    <row r="210" spans="1:3" x14ac:dyDescent="0.25">
      <c r="A210">
        <v>1575</v>
      </c>
      <c r="B210">
        <v>127284</v>
      </c>
      <c r="C210" s="9" t="s">
        <v>236</v>
      </c>
    </row>
    <row r="211" spans="1:3" x14ac:dyDescent="0.25">
      <c r="A211">
        <v>1582</v>
      </c>
      <c r="B211">
        <v>125729</v>
      </c>
      <c r="C211" s="9" t="s">
        <v>237</v>
      </c>
    </row>
    <row r="212" spans="1:3" x14ac:dyDescent="0.25">
      <c r="A212">
        <v>1583</v>
      </c>
      <c r="B212">
        <v>127288</v>
      </c>
      <c r="C212" s="9" t="s">
        <v>238</v>
      </c>
    </row>
    <row r="213" spans="1:3" x14ac:dyDescent="0.25">
      <c r="A213">
        <v>1578</v>
      </c>
      <c r="B213">
        <v>127286</v>
      </c>
      <c r="C213" s="9"/>
    </row>
    <row r="214" spans="1:3" x14ac:dyDescent="0.25">
      <c r="C214" s="9"/>
    </row>
    <row r="215" spans="1:3" x14ac:dyDescent="0.25">
      <c r="C215" s="9"/>
    </row>
    <row r="216" spans="1:3" x14ac:dyDescent="0.25">
      <c r="C216" s="9"/>
    </row>
    <row r="217" spans="1:3" x14ac:dyDescent="0.25">
      <c r="C217" s="9"/>
    </row>
    <row r="218" spans="1:3" x14ac:dyDescent="0.25">
      <c r="C218" s="9"/>
    </row>
    <row r="219" spans="1:3" x14ac:dyDescent="0.25">
      <c r="C219" s="9"/>
    </row>
    <row r="220" spans="1:3" x14ac:dyDescent="0.25">
      <c r="C220" s="9"/>
    </row>
    <row r="221" spans="1:3" x14ac:dyDescent="0.25">
      <c r="C221" s="9"/>
    </row>
    <row r="222" spans="1:3" x14ac:dyDescent="0.25">
      <c r="C222" s="9"/>
    </row>
    <row r="223" spans="1:3" x14ac:dyDescent="0.25">
      <c r="C223" s="9"/>
    </row>
    <row r="224" spans="1:3" x14ac:dyDescent="0.25">
      <c r="C224" s="9"/>
    </row>
    <row r="225" spans="3:3" x14ac:dyDescent="0.25">
      <c r="C225" s="9"/>
    </row>
    <row r="226" spans="3:3" x14ac:dyDescent="0.25">
      <c r="C226" s="9"/>
    </row>
    <row r="227" spans="3:3" x14ac:dyDescent="0.25">
      <c r="C227" s="9"/>
    </row>
    <row r="228" spans="3:3" x14ac:dyDescent="0.25">
      <c r="C228" s="9"/>
    </row>
    <row r="229" spans="3:3" x14ac:dyDescent="0.25">
      <c r="C229" s="9"/>
    </row>
    <row r="230" spans="3:3" x14ac:dyDescent="0.25">
      <c r="C230" s="9"/>
    </row>
    <row r="231" spans="3:3" x14ac:dyDescent="0.25">
      <c r="C231" s="9"/>
    </row>
    <row r="232" spans="3:3" x14ac:dyDescent="0.25">
      <c r="C232" s="9"/>
    </row>
    <row r="233" spans="3:3" x14ac:dyDescent="0.25">
      <c r="C233" s="9"/>
    </row>
    <row r="234" spans="3:3" x14ac:dyDescent="0.25">
      <c r="C234" s="9"/>
    </row>
    <row r="235" spans="3:3" x14ac:dyDescent="0.25">
      <c r="C235" s="9"/>
    </row>
    <row r="236" spans="3:3" x14ac:dyDescent="0.25">
      <c r="C236" s="9"/>
    </row>
    <row r="237" spans="3:3" x14ac:dyDescent="0.25">
      <c r="C237" s="9"/>
    </row>
    <row r="238" spans="3:3" x14ac:dyDescent="0.25">
      <c r="C238" s="9"/>
    </row>
    <row r="239" spans="3:3" x14ac:dyDescent="0.25">
      <c r="C239" s="9"/>
    </row>
    <row r="240" spans="3:3" x14ac:dyDescent="0.25">
      <c r="C240" s="9"/>
    </row>
    <row r="241" spans="3:3" x14ac:dyDescent="0.25">
      <c r="C241" s="9"/>
    </row>
    <row r="242" spans="3:3" x14ac:dyDescent="0.25">
      <c r="C242" s="9"/>
    </row>
    <row r="243" spans="3:3" x14ac:dyDescent="0.25">
      <c r="C243" s="9"/>
    </row>
    <row r="244" spans="3:3" x14ac:dyDescent="0.25">
      <c r="C244" s="9"/>
    </row>
    <row r="245" spans="3:3" x14ac:dyDescent="0.25">
      <c r="C245" s="9"/>
    </row>
    <row r="246" spans="3:3" x14ac:dyDescent="0.25">
      <c r="C246" s="9"/>
    </row>
    <row r="247" spans="3:3" x14ac:dyDescent="0.25">
      <c r="C247" s="9"/>
    </row>
    <row r="248" spans="3:3" x14ac:dyDescent="0.25">
      <c r="C248" s="9"/>
    </row>
    <row r="249" spans="3:3" x14ac:dyDescent="0.25">
      <c r="C249" s="9"/>
    </row>
    <row r="250" spans="3:3" x14ac:dyDescent="0.25">
      <c r="C250" s="9"/>
    </row>
    <row r="251" spans="3:3" x14ac:dyDescent="0.25">
      <c r="C251" s="9"/>
    </row>
    <row r="252" spans="3:3" x14ac:dyDescent="0.25">
      <c r="C252" s="9"/>
    </row>
    <row r="253" spans="3:3" x14ac:dyDescent="0.25">
      <c r="C253" s="9"/>
    </row>
    <row r="254" spans="3:3" x14ac:dyDescent="0.25">
      <c r="C254" s="9"/>
    </row>
    <row r="255" spans="3:3" x14ac:dyDescent="0.25">
      <c r="C255" s="9"/>
    </row>
    <row r="256" spans="3:3" x14ac:dyDescent="0.25">
      <c r="C256" s="9"/>
    </row>
    <row r="257" spans="3:3" x14ac:dyDescent="0.25">
      <c r="C257" s="9"/>
    </row>
    <row r="258" spans="3:3" x14ac:dyDescent="0.25">
      <c r="C258" s="9"/>
    </row>
    <row r="259" spans="3:3" x14ac:dyDescent="0.25">
      <c r="C259" s="9"/>
    </row>
    <row r="260" spans="3:3" x14ac:dyDescent="0.25">
      <c r="C260" s="9"/>
    </row>
    <row r="261" spans="3:3" x14ac:dyDescent="0.25">
      <c r="C261" s="9"/>
    </row>
    <row r="262" spans="3:3" x14ac:dyDescent="0.25">
      <c r="C262" s="9"/>
    </row>
    <row r="263" spans="3:3" x14ac:dyDescent="0.25">
      <c r="C263" s="9"/>
    </row>
    <row r="264" spans="3:3" x14ac:dyDescent="0.25">
      <c r="C264" s="9"/>
    </row>
    <row r="265" spans="3:3" x14ac:dyDescent="0.25">
      <c r="C265" s="9"/>
    </row>
    <row r="266" spans="3:3" x14ac:dyDescent="0.25">
      <c r="C266" s="9"/>
    </row>
    <row r="267" spans="3:3" x14ac:dyDescent="0.25">
      <c r="C267" s="9"/>
    </row>
    <row r="268" spans="3:3" x14ac:dyDescent="0.25">
      <c r="C268" s="9"/>
    </row>
    <row r="269" spans="3:3" x14ac:dyDescent="0.25">
      <c r="C269" s="9"/>
    </row>
    <row r="270" spans="3:3" x14ac:dyDescent="0.25">
      <c r="C270" s="9"/>
    </row>
    <row r="271" spans="3:3" x14ac:dyDescent="0.25">
      <c r="C271" s="9"/>
    </row>
    <row r="272" spans="3:3" x14ac:dyDescent="0.25">
      <c r="C272" s="9"/>
    </row>
    <row r="273" spans="3:3" x14ac:dyDescent="0.25">
      <c r="C273" s="9"/>
    </row>
    <row r="274" spans="3:3" x14ac:dyDescent="0.25">
      <c r="C274" s="9"/>
    </row>
    <row r="275" spans="3:3" x14ac:dyDescent="0.25">
      <c r="C275" s="9"/>
    </row>
    <row r="276" spans="3:3" x14ac:dyDescent="0.25">
      <c r="C276" s="9"/>
    </row>
    <row r="277" spans="3:3" x14ac:dyDescent="0.25">
      <c r="C277" s="9"/>
    </row>
    <row r="278" spans="3:3" x14ac:dyDescent="0.25">
      <c r="C278" s="9"/>
    </row>
    <row r="279" spans="3:3" x14ac:dyDescent="0.25">
      <c r="C279" s="9"/>
    </row>
    <row r="280" spans="3:3" x14ac:dyDescent="0.25">
      <c r="C280" s="9"/>
    </row>
    <row r="281" spans="3:3" x14ac:dyDescent="0.25">
      <c r="C281" s="9"/>
    </row>
    <row r="282" spans="3:3" x14ac:dyDescent="0.25">
      <c r="C282" s="9"/>
    </row>
    <row r="283" spans="3:3" x14ac:dyDescent="0.25">
      <c r="C283" s="9"/>
    </row>
    <row r="284" spans="3:3" x14ac:dyDescent="0.25">
      <c r="C284" s="9"/>
    </row>
    <row r="285" spans="3:3" x14ac:dyDescent="0.25">
      <c r="C285" s="9"/>
    </row>
    <row r="286" spans="3:3" x14ac:dyDescent="0.25">
      <c r="C286" s="9"/>
    </row>
    <row r="287" spans="3:3" x14ac:dyDescent="0.25">
      <c r="C287" s="9"/>
    </row>
    <row r="288" spans="3:3" x14ac:dyDescent="0.25">
      <c r="C288" s="9"/>
    </row>
    <row r="289" spans="3:3" x14ac:dyDescent="0.25">
      <c r="C289" s="9"/>
    </row>
    <row r="290" spans="3:3" x14ac:dyDescent="0.25">
      <c r="C290" s="9"/>
    </row>
    <row r="291" spans="3:3" x14ac:dyDescent="0.25">
      <c r="C291" s="9"/>
    </row>
    <row r="292" spans="3:3" x14ac:dyDescent="0.25">
      <c r="C292" s="9"/>
    </row>
    <row r="293" spans="3:3" x14ac:dyDescent="0.25">
      <c r="C293" s="9"/>
    </row>
    <row r="294" spans="3:3" x14ac:dyDescent="0.25">
      <c r="C294" s="9"/>
    </row>
    <row r="295" spans="3:3" x14ac:dyDescent="0.25">
      <c r="C295" s="9"/>
    </row>
    <row r="296" spans="3:3" x14ac:dyDescent="0.25">
      <c r="C296" s="9"/>
    </row>
    <row r="297" spans="3:3" x14ac:dyDescent="0.25">
      <c r="C297" s="9"/>
    </row>
    <row r="298" spans="3:3" x14ac:dyDescent="0.25">
      <c r="C298" s="9"/>
    </row>
    <row r="299" spans="3:3" x14ac:dyDescent="0.25">
      <c r="C299" s="9"/>
    </row>
    <row r="300" spans="3:3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1 2 1 0 6 3 - 6 6 f e - 4 f c f - b 2 e 4 - 2 6 2 7 d 0 4 c a b 3 a "   x m l n s = " h t t p : / / s c h e m a s . m i c r o s o f t . c o m / D a t a M a s h u p " > A A A A A D c E A A B Q S w M E F A A C A A g A C H W / U o q J w X a k A A A A 9 Q A A A B I A H A B D b 2 5 m a W c v U G F j a 2 F n Z S 5 4 b W w g o h g A K K A U A A A A A A A A A A A A A A A A A A A A A A A A A A A A h Y 8 x D o I w G I W v Q r r T 1 u K g 5 K c k u k p i N D G u T a n Q C I X Q Y r m b g 0 f y C m I U d X N 8 3 / u G 9 + 7 X G 6 R D X Q U X 1 V n d m A T N M E W B M r L J t S k S 1 L t T u E A p h 6 2 Q Z 1 G o Y J S N j Q e b J 6 h 0 r o 0 J 8 d 5 j H + G m K w i j d E a O 2 W Y v S 1 U L 9 J H 1 f z n U x j p h p E I c D q 8 x n O F l h O e M Y Q p k Y p B p 8 + 3 Z O P f Z / k B Y 9 5 X r O 8 V b F 6 5 2 Q K Y I 5 H 2 B P w B Q S w M E F A A C A A g A C H W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1 v 1 K 2 y a z Y M Q E A A D Q D A A A T A B w A R m 9 y b X V s Y X M v U 2 V j d G l v b j E u b S C i G A A o o B Q A A A A A A A A A A A A A A A A A A A A A A A A A A A D t U U 9 L w z A c v R f 6 H U L m o Y U a b N G h y A 6 l 2 2 S I t K w F D + u Q b I 1 Y l u Z X k l Q q p S c P f r B 9 M b M / g v / u X s z l R 9 5 7 e b 8 X n m J r X Y J A 6 W H 6 1 7 Z l W + q J S l a g j K 4 Y p w E a I c 6 0 b S F z p i A 0 M 8 C k X T N O 7 k F u V g A b Z 1 p y R q I d J 7 R y c J 7 7 V w H x h 5 f E J 8 H F W Z 7 M 4 5 t 5 e B d G Y e y f 5 L W E N V M K E g l F o 8 t n O A 0 b D W F t n t P K G E C e f F e Q l q s W u x 4 S D e c e 0 r J h r n d I d A z 5 Y C b f J d s n 7 B Y z z a o R P p L Y u y 1 F s b 9 y h p f 9 Y k w 1 X R 4 N B j g r a 0 A h 1 0 z S A r D x 2 O t I J q l Q j y C r C H h T i e y l Z s r 5 s s 7 r O h y n 2 E M z o Y f n Z K f o P d T h h C Q / w f E k j e a z 7 d v 2 N T a k N j D S r N V 9 7 9 p W K X 7 P 8 r m N w c d v k B O 4 + L + U v y v l H V B L A Q I t A B Q A A g A I A A h 1 v 1 K K i c F 2 p A A A A P U A A A A S A A A A A A A A A A A A A A A A A A A A A A B D b 2 5 m a W c v U G F j a 2 F n Z S 5 4 b W x Q S w E C L Q A U A A I A C A A I d b 9 S D 8 r p q 6 Q A A A D p A A A A E w A A A A A A A A A A A A A A A A D w A A A A W 0 N v b n R l b n R f V H l w Z X N d L n h t b F B L A Q I t A B Q A A g A I A A h 1 v 1 K 2 y a z Y M Q E A A D Q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S A A A A A A A A +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Y i I C 8 + P E V u d H J 5 I F R 5 c G U 9 I k Z p b G x M Y X N 0 V X B k Y X R l Z C I g V m F s d W U 9 I m Q y M D I x L T A 0 L T A 2 V D I x O j E z O j M x L j A z O D U 1 N D R a I i A v P j x F b n R y e S B U e X B l P S J G a W x s Q 2 9 s d W 1 u V H l w Z X M i I F Z h b H V l P S J z Q X d N R y I g L z 4 8 R W 5 0 c n k g V H l w Z T 0 i R m l s b E N v b H V t b k 5 h b W V z I i B W Y W x 1 Z T 0 i c 1 s m c X V v d D t P U y Z x d W 9 0 O y w m c X V v d D t Q L l A m c X V v d D s s J n F 1 b 3 Q 7 R E V T Q 1 J J w 4 f D g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9 T L D B 9 J n F 1 b 3 Q 7 L C Z x d W 9 0 O 1 N l Y 3 R p b 2 4 x L 1 R h Y m V s Y T I v Q X V 0 b 1 J l b W 9 2 Z W R D b 2 x 1 b W 5 z M S 5 7 U C 5 Q L D F 9 J n F 1 b 3 Q 7 L C Z x d W 9 0 O 1 N l Y 3 R p b 2 4 x L 1 R h Y m V s Y T I v Q X V 0 b 1 J l b W 9 2 Z W R D b 2 x 1 b W 5 z M S 5 7 R E V T Q 1 J J w 4 f D g 0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P U y w w f S Z x d W 9 0 O y w m c X V v d D t T Z W N 0 a W 9 u M S 9 U Y W J l b G E y L 0 F 1 d G 9 S Z W 1 v d m V k Q 2 9 s d W 1 u c z E u e 1 A u U C w x f S Z x d W 9 0 O y w m c X V v d D t T Z W N 0 a W 9 u M S 9 U Y W J l b G E y L 0 F 1 d G 9 S Z W 1 v d m V k Q 2 9 s d W 1 u c z E u e 0 R F U 0 N S S c O H w 4 N P L D J 9 J n F 1 b 3 Q 7 X S w m c X V v d D t S Z W x h d G l v b n N o a X B J b m Z v J n F 1 b 3 Q 7 O l t d f S I g L z 4 8 R W 5 0 c n k g V H l w Z T 0 i U X V l c n l J R C I g V m F s d W U 9 I n M z N D c 2 Z j g z M y 1 i N z k 0 L T Q 0 M z Q t Y T A 3 Y i 0 z N W I 4 M D Y x Y m N h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M l 9 f M i I g L z 4 8 R W 5 0 c n k g V H l w Z T 0 i R m l s b G V k Q 2 9 t c G x l d G V S Z X N 1 b H R U b 1 d v c m t z a G V l d C I g V m F s d W U 9 I m w x I i A v P j x F b n R y e S B U e X B l P S J R d W V y e U l E I i B W Y W x 1 Z T 0 i c z A 5 N T c 2 N z c z L T M 2 N z A t N D A 2 Z i 1 h M j R h L T Q 0 O D g x Z D Y y O G R k N C I g L z 4 8 R W 5 0 c n k g V H l w Z T 0 i R m l s b E x h c 3 R V c G R h d G V k I i B W Y W x 1 Z T 0 i Z D I w M j E t M D U t M z F U M T c 6 N D A 6 M T c u N D c y N D I 5 O F o i I C 8 + P E V u d H J 5 I F R 5 c G U 9 I k Z p b G x F c n J v c k N v d W 5 0 I i B W Y W x 1 Z T 0 i b D A i I C 8 + P E V u d H J 5 I F R 5 c G U 9 I k Z p b G x D b 2 x 1 b W 5 U e X B l c y I g V m F s d W U 9 I n N B d 0 1 H I i A v P j x F b n R y e S B U e X B l P S J G a W x s R X J y b 3 J D b 2 R l I i B W Y W x 1 Z T 0 i c 1 V u a 2 5 v d 2 4 i I C 8 + P E V u d H J 5 I F R 5 c G U 9 I k Z p b G x D b 2 x 1 b W 5 O Y W 1 l c y I g V m F s d W U 9 I n N b J n F 1 b 3 Q 7 T 1 M m c X V v d D s s J n F 1 b 3 Q 7 U C 5 Q J n F 1 b 3 Q 7 L C Z x d W 9 0 O 0 R F U 0 N S S c O H w 4 N P J n F 1 b 3 Q 7 X S I g L z 4 8 R W 5 0 c n k g V H l w Z T 0 i R m l s b E N v d W 5 0 I i B W Y W x 1 Z T 0 i b D I 5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I C g y K S 9 B d X R v U m V t b 3 Z l Z E N v b H V t b n M x L n t P U y w w f S Z x d W 9 0 O y w m c X V v d D t T Z W N 0 a W 9 u M S 9 U Y W J l b G E y I C g y K S 9 B d X R v U m V t b 3 Z l Z E N v b H V t b n M x L n t Q L l A s M X 0 m c X V v d D s s J n F 1 b 3 Q 7 U 2 V j d G l v b j E v V G F i Z W x h M i A o M i k v Q X V 0 b 1 J l b W 9 2 Z W R D b 2 x 1 b W 5 z M S 5 7 R E V T Q 1 J J w 4 f D g 0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A o M i k v Q X V 0 b 1 J l b W 9 2 Z W R D b 2 x 1 b W 5 z M S 5 7 T 1 M s M H 0 m c X V v d D s s J n F 1 b 3 Q 7 U 2 V j d G l v b j E v V G F i Z W x h M i A o M i k v Q X V 0 b 1 J l b W 9 2 Z W R D b 2 x 1 b W 5 z M S 5 7 U C 5 Q L D F 9 J n F 1 b 3 Q 7 L C Z x d W 9 0 O 1 N l Y 3 R p b 2 4 x L 1 R h Y m V s Y T I g K D I p L 0 F 1 d G 9 S Z W 1 v d m V k Q 2 9 s d W 1 u c z E u e 0 R F U 0 N S S c O H w 4 N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U y M C g y K S 9 U Y W J l b G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B M e s j C u b U m A M l a / R X o 8 9 A A A A A A C A A A A A A A D Z g A A w A A A A B A A A A A 7 c t F g V 4 s u A 1 q + M K y F 9 6 J s A A A A A A S A A A C g A A A A E A A A A O B s S n 3 d T v / r Y s 4 / 4 k 3 g 5 j t Q A A A A q e O r X 8 V A 2 J C w 9 D r J c c j J 4 1 t m g 3 D V l x 0 2 u 8 e n i N P y 8 u i f k G N A F j R 6 k u / 1 w Y i H 1 E b + c 1 E c u b L X N F X G u u Z U a f o a H 2 w f 2 A 1 5 I Z j U h 0 b h r u w f j m s U A A A A W D R l n t 4 d I v q 3 4 t K A s W D B g G E c p O w = < / D a t a M a s h u p > 
</file>

<file path=customXml/itemProps1.xml><?xml version="1.0" encoding="utf-8"?>
<ds:datastoreItem xmlns:ds="http://schemas.openxmlformats.org/officeDocument/2006/customXml" ds:itemID="{85205BD7-BAA3-486F-B5F8-56D2D6A891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Apontamento</vt:lpstr>
      <vt:lpstr>OS</vt:lpstr>
      <vt:lpstr>OS</vt:lpstr>
      <vt:lpstr>TABELA</vt:lpstr>
      <vt:lpstr>Tabela2_OS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Back</dc:creator>
  <cp:lastModifiedBy>Gabriel Back</cp:lastModifiedBy>
  <dcterms:created xsi:type="dcterms:W3CDTF">2021-03-31T20:01:52Z</dcterms:created>
  <dcterms:modified xsi:type="dcterms:W3CDTF">2021-05-31T17:45:46Z</dcterms:modified>
</cp:coreProperties>
</file>