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 Alumni\Drive 2\Paleo\Paper - Umfolozia Warvichnium\Sup Mat Dryad\"/>
    </mc:Choice>
  </mc:AlternateContent>
  <bookViews>
    <workbookView xWindow="0" yWindow="0" windowWidth="28800" windowHeight="12150"/>
  </bookViews>
  <sheets>
    <sheet name="Data" sheetId="1" r:id="rId1"/>
    <sheet name="Umfolozia" sheetId="6" r:id="rId2"/>
    <sheet name="Warvichnium" sheetId="5" r:id="rId3"/>
    <sheet name="Exploratory Data" sheetId="4" r:id="rId4"/>
    <sheet name="Legend" sheetId="2" r:id="rId5"/>
    <sheet name="References" sheetId="3" r:id="rId6"/>
  </sheets>
  <definedNames>
    <definedName name="_xlnm._FilterDatabase" localSheetId="0" hidden="1">Data!$A$1:$Y$174</definedName>
    <definedName name="_xlnm._FilterDatabase" localSheetId="2" hidden="1">Warvichnium!$A$1:$Q$1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4" l="1"/>
  <c r="C59" i="4" l="1"/>
  <c r="D59" i="4"/>
  <c r="E59" i="4"/>
  <c r="F59" i="4"/>
  <c r="G59" i="4"/>
  <c r="H59" i="4"/>
  <c r="I59" i="4"/>
  <c r="J59" i="4"/>
  <c r="K59" i="4"/>
  <c r="L59" i="4"/>
  <c r="M59" i="4"/>
  <c r="N59" i="4"/>
  <c r="B59" i="4"/>
  <c r="C58" i="4"/>
  <c r="D58" i="4"/>
  <c r="E58" i="4"/>
  <c r="F58" i="4"/>
  <c r="G58" i="4"/>
  <c r="H58" i="4"/>
  <c r="I58" i="4"/>
  <c r="J58" i="4"/>
  <c r="K58" i="4"/>
  <c r="L58" i="4"/>
  <c r="M58" i="4"/>
  <c r="N58" i="4"/>
  <c r="B58" i="4"/>
  <c r="D57" i="4"/>
  <c r="E57" i="4"/>
  <c r="F57" i="4"/>
  <c r="G57" i="4"/>
  <c r="H57" i="4"/>
  <c r="I57" i="4"/>
  <c r="J57" i="4"/>
  <c r="K57" i="4"/>
  <c r="L57" i="4"/>
  <c r="M57" i="4"/>
  <c r="N57" i="4"/>
  <c r="B57" i="4"/>
  <c r="C49" i="4"/>
  <c r="D49" i="4"/>
  <c r="E49" i="4"/>
  <c r="F49" i="4"/>
  <c r="G49" i="4"/>
  <c r="H49" i="4"/>
  <c r="I49" i="4"/>
  <c r="J49" i="4"/>
  <c r="K49" i="4"/>
  <c r="L49" i="4"/>
  <c r="M49" i="4"/>
  <c r="N49" i="4"/>
  <c r="B49" i="4"/>
  <c r="C48" i="4"/>
  <c r="D48" i="4"/>
  <c r="E48" i="4"/>
  <c r="F48" i="4"/>
  <c r="G48" i="4"/>
  <c r="H48" i="4"/>
  <c r="I48" i="4"/>
  <c r="J48" i="4"/>
  <c r="K48" i="4"/>
  <c r="L48" i="4"/>
  <c r="M48" i="4"/>
  <c r="N48" i="4"/>
  <c r="B48" i="4"/>
  <c r="N47" i="4"/>
  <c r="C47" i="4"/>
  <c r="D47" i="4"/>
  <c r="E47" i="4"/>
  <c r="F47" i="4"/>
  <c r="G47" i="4"/>
  <c r="H47" i="4"/>
  <c r="I47" i="4"/>
  <c r="J47" i="4"/>
  <c r="K47" i="4"/>
  <c r="L47" i="4"/>
  <c r="M47" i="4"/>
  <c r="B47" i="4"/>
  <c r="C39" i="4"/>
  <c r="D39" i="4"/>
  <c r="E39" i="4"/>
  <c r="F39" i="4"/>
  <c r="G39" i="4"/>
  <c r="H39" i="4"/>
  <c r="I39" i="4"/>
  <c r="J39" i="4"/>
  <c r="K39" i="4"/>
  <c r="L39" i="4"/>
  <c r="M39" i="4"/>
  <c r="N39" i="4"/>
  <c r="B39" i="4"/>
  <c r="C38" i="4"/>
  <c r="D38" i="4"/>
  <c r="E38" i="4"/>
  <c r="F38" i="4"/>
  <c r="G38" i="4"/>
  <c r="H38" i="4"/>
  <c r="I38" i="4"/>
  <c r="J38" i="4"/>
  <c r="K38" i="4"/>
  <c r="L38" i="4"/>
  <c r="M38" i="4"/>
  <c r="N38" i="4"/>
  <c r="B38" i="4"/>
  <c r="C37" i="4"/>
  <c r="D37" i="4"/>
  <c r="E37" i="4"/>
  <c r="F37" i="4"/>
  <c r="G37" i="4"/>
  <c r="H37" i="4"/>
  <c r="I37" i="4"/>
  <c r="J37" i="4"/>
  <c r="K37" i="4"/>
  <c r="L37" i="4"/>
  <c r="M37" i="4"/>
  <c r="N37" i="4"/>
  <c r="B3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29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8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7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19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8" i="4"/>
  <c r="Q16" i="4" l="1"/>
  <c r="Q15" i="4"/>
  <c r="Q14" i="4"/>
  <c r="Q13" i="4"/>
  <c r="P16" i="4"/>
  <c r="P15" i="4"/>
  <c r="P14" i="4"/>
  <c r="P13" i="4"/>
  <c r="O16" i="4"/>
  <c r="O15" i="4"/>
  <c r="O14" i="4"/>
  <c r="O13" i="4"/>
  <c r="N16" i="4"/>
  <c r="N15" i="4"/>
  <c r="N14" i="4"/>
  <c r="N13" i="4"/>
  <c r="M16" i="4"/>
  <c r="M15" i="4"/>
  <c r="M14" i="4"/>
  <c r="M13" i="4"/>
  <c r="L16" i="4"/>
  <c r="L15" i="4"/>
  <c r="L14" i="4"/>
  <c r="L13" i="4"/>
  <c r="K16" i="4"/>
  <c r="K15" i="4"/>
  <c r="K14" i="4"/>
  <c r="K13" i="4"/>
  <c r="J16" i="4"/>
  <c r="J15" i="4"/>
  <c r="J14" i="4"/>
  <c r="J13" i="4"/>
  <c r="I16" i="4"/>
  <c r="I15" i="4"/>
  <c r="I14" i="4"/>
  <c r="I13" i="4"/>
  <c r="D16" i="4"/>
  <c r="D15" i="4"/>
  <c r="D14" i="4"/>
  <c r="D13" i="4"/>
  <c r="B16" i="4"/>
  <c r="B15" i="4"/>
  <c r="B14" i="4"/>
  <c r="B13" i="4"/>
  <c r="C13" i="4"/>
  <c r="B3" i="4"/>
  <c r="T174" i="1" l="1"/>
  <c r="S174" i="1"/>
  <c r="V32" i="1" l="1"/>
  <c r="V35" i="1"/>
  <c r="V48" i="1"/>
  <c r="V51" i="1"/>
  <c r="V53" i="1"/>
  <c r="T18" i="1"/>
  <c r="T22" i="1"/>
  <c r="S22" i="1"/>
  <c r="S18" i="1"/>
  <c r="S7" i="1"/>
  <c r="S20" i="1"/>
  <c r="T20" i="1"/>
  <c r="T23" i="1"/>
  <c r="T33" i="1"/>
  <c r="T34" i="1"/>
  <c r="S23" i="1"/>
  <c r="S33" i="1"/>
  <c r="S51" i="1"/>
  <c r="S52" i="1"/>
  <c r="S48" i="1"/>
  <c r="S30" i="1"/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6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5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3" i="4"/>
  <c r="C16" i="4"/>
  <c r="E16" i="4"/>
  <c r="F16" i="4"/>
  <c r="G16" i="4"/>
  <c r="H16" i="4"/>
  <c r="C15" i="4"/>
  <c r="E15" i="4"/>
  <c r="F15" i="4"/>
  <c r="G15" i="4"/>
  <c r="H15" i="4"/>
  <c r="C14" i="4"/>
  <c r="E14" i="4"/>
  <c r="F14" i="4"/>
  <c r="G14" i="4"/>
  <c r="H14" i="4"/>
  <c r="E13" i="4"/>
  <c r="F13" i="4"/>
  <c r="G13" i="4"/>
  <c r="H13" i="4"/>
  <c r="C56" i="4"/>
  <c r="D56" i="4"/>
  <c r="E56" i="4"/>
  <c r="F56" i="4"/>
  <c r="G56" i="4"/>
  <c r="H56" i="4"/>
  <c r="I56" i="4"/>
  <c r="J56" i="4"/>
  <c r="K56" i="4"/>
  <c r="L56" i="4"/>
  <c r="M56" i="4"/>
  <c r="N56" i="4"/>
  <c r="B56" i="4"/>
  <c r="C55" i="4"/>
  <c r="D55" i="4"/>
  <c r="E55" i="4"/>
  <c r="F55" i="4"/>
  <c r="G55" i="4"/>
  <c r="H55" i="4"/>
  <c r="I55" i="4"/>
  <c r="J55" i="4"/>
  <c r="K55" i="4"/>
  <c r="L55" i="4"/>
  <c r="M55" i="4"/>
  <c r="N55" i="4"/>
  <c r="B55" i="4"/>
  <c r="C54" i="4"/>
  <c r="D54" i="4"/>
  <c r="E54" i="4"/>
  <c r="F54" i="4"/>
  <c r="G54" i="4"/>
  <c r="H54" i="4"/>
  <c r="I54" i="4"/>
  <c r="J54" i="4"/>
  <c r="K54" i="4"/>
  <c r="L54" i="4"/>
  <c r="M54" i="4"/>
  <c r="N54" i="4"/>
  <c r="B54" i="4"/>
  <c r="C53" i="4"/>
  <c r="D53" i="4"/>
  <c r="E53" i="4"/>
  <c r="F53" i="4"/>
  <c r="G53" i="4"/>
  <c r="H53" i="4"/>
  <c r="I53" i="4"/>
  <c r="J53" i="4"/>
  <c r="K53" i="4"/>
  <c r="L53" i="4"/>
  <c r="M53" i="4"/>
  <c r="N53" i="4"/>
  <c r="B53" i="4"/>
  <c r="B43" i="4"/>
  <c r="C36" i="4"/>
  <c r="D36" i="4"/>
  <c r="E36" i="4"/>
  <c r="F36" i="4"/>
  <c r="G36" i="4"/>
  <c r="H36" i="4"/>
  <c r="I36" i="4"/>
  <c r="J36" i="4"/>
  <c r="K36" i="4"/>
  <c r="L36" i="4"/>
  <c r="M36" i="4"/>
  <c r="N36" i="4"/>
  <c r="B36" i="4"/>
  <c r="C35" i="4"/>
  <c r="D35" i="4"/>
  <c r="E35" i="4"/>
  <c r="F35" i="4"/>
  <c r="G35" i="4"/>
  <c r="H35" i="4"/>
  <c r="I35" i="4"/>
  <c r="J35" i="4"/>
  <c r="K35" i="4"/>
  <c r="L35" i="4"/>
  <c r="M35" i="4"/>
  <c r="N35" i="4"/>
  <c r="B35" i="4"/>
  <c r="C34" i="4"/>
  <c r="D34" i="4"/>
  <c r="E34" i="4"/>
  <c r="F34" i="4"/>
  <c r="G34" i="4"/>
  <c r="H34" i="4"/>
  <c r="I34" i="4"/>
  <c r="J34" i="4"/>
  <c r="K34" i="4"/>
  <c r="L34" i="4"/>
  <c r="M34" i="4"/>
  <c r="N34" i="4"/>
  <c r="B34" i="4"/>
  <c r="C33" i="4"/>
  <c r="D33" i="4"/>
  <c r="E33" i="4"/>
  <c r="F33" i="4"/>
  <c r="G33" i="4"/>
  <c r="H33" i="4"/>
  <c r="I33" i="4"/>
  <c r="J33" i="4"/>
  <c r="K33" i="4"/>
  <c r="L33" i="4"/>
  <c r="M33" i="4"/>
  <c r="N33" i="4"/>
  <c r="B33" i="4"/>
  <c r="C46" i="4"/>
  <c r="D46" i="4"/>
  <c r="E46" i="4"/>
  <c r="F46" i="4"/>
  <c r="G46" i="4"/>
  <c r="H46" i="4"/>
  <c r="I46" i="4"/>
  <c r="J46" i="4"/>
  <c r="K46" i="4"/>
  <c r="L46" i="4"/>
  <c r="M46" i="4"/>
  <c r="N46" i="4"/>
  <c r="B46" i="4"/>
  <c r="C45" i="4"/>
  <c r="D45" i="4"/>
  <c r="E45" i="4"/>
  <c r="F45" i="4"/>
  <c r="G45" i="4"/>
  <c r="H45" i="4"/>
  <c r="I45" i="4"/>
  <c r="J45" i="4"/>
  <c r="K45" i="4"/>
  <c r="L45" i="4"/>
  <c r="M45" i="4"/>
  <c r="N45" i="4"/>
  <c r="B45" i="4"/>
  <c r="C44" i="4"/>
  <c r="D44" i="4"/>
  <c r="E44" i="4"/>
  <c r="F44" i="4"/>
  <c r="G44" i="4"/>
  <c r="H44" i="4"/>
  <c r="I44" i="4"/>
  <c r="J44" i="4"/>
  <c r="K44" i="4"/>
  <c r="L44" i="4"/>
  <c r="M44" i="4"/>
  <c r="N44" i="4"/>
  <c r="B44" i="4"/>
  <c r="C43" i="4"/>
  <c r="D43" i="4"/>
  <c r="E43" i="4"/>
  <c r="F43" i="4"/>
  <c r="G43" i="4"/>
  <c r="H43" i="4"/>
  <c r="I43" i="4"/>
  <c r="J43" i="4"/>
  <c r="K43" i="4"/>
  <c r="L43" i="4"/>
  <c r="M43" i="4"/>
  <c r="N43" i="4"/>
  <c r="U171" i="1"/>
  <c r="U172" i="1"/>
  <c r="U173" i="1"/>
  <c r="S172" i="1"/>
  <c r="S173" i="1"/>
  <c r="S171" i="1"/>
  <c r="T3" i="1" l="1"/>
  <c r="T2" i="1"/>
  <c r="S2" i="1"/>
  <c r="T15" i="1"/>
  <c r="T16" i="1"/>
  <c r="T24" i="1"/>
  <c r="S15" i="1"/>
  <c r="S24" i="1"/>
  <c r="V28" i="1" l="1"/>
  <c r="V58" i="1"/>
  <c r="U61" i="1"/>
  <c r="U62" i="1"/>
  <c r="S3" i="1"/>
  <c r="T28" i="1"/>
  <c r="T4" i="1"/>
  <c r="T5" i="1"/>
  <c r="T6" i="1"/>
  <c r="T7" i="1"/>
  <c r="T9" i="1"/>
  <c r="S4" i="1"/>
  <c r="S5" i="1"/>
  <c r="S6" i="1"/>
  <c r="S12" i="1"/>
  <c r="V55" i="1" l="1"/>
  <c r="V56" i="1"/>
  <c r="V57" i="1"/>
  <c r="V59" i="1"/>
  <c r="V60" i="1"/>
  <c r="V125" i="1"/>
  <c r="V126" i="1"/>
  <c r="V127" i="1"/>
  <c r="V129" i="1"/>
  <c r="V130" i="1"/>
  <c r="V131" i="1"/>
  <c r="V132" i="1"/>
  <c r="V133" i="1"/>
  <c r="V134" i="1"/>
  <c r="V137" i="1"/>
  <c r="V139" i="1"/>
  <c r="V141" i="1"/>
  <c r="V143" i="1"/>
  <c r="V144" i="1"/>
  <c r="V146" i="1"/>
  <c r="V147" i="1"/>
  <c r="V149" i="1"/>
  <c r="V151" i="1"/>
  <c r="V153" i="1"/>
  <c r="V154" i="1"/>
  <c r="V159" i="1"/>
  <c r="V160" i="1"/>
  <c r="V161" i="1"/>
  <c r="V162" i="1"/>
  <c r="V164" i="1"/>
  <c r="V165" i="1"/>
  <c r="V166" i="1"/>
  <c r="V167" i="1"/>
  <c r="V169" i="1"/>
  <c r="V170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T10" i="1"/>
  <c r="T11" i="1"/>
  <c r="T12" i="1"/>
  <c r="T13" i="1"/>
  <c r="T29" i="1"/>
  <c r="T30" i="1"/>
  <c r="T32" i="1"/>
  <c r="T35" i="1"/>
  <c r="T36" i="1"/>
  <c r="T37" i="1"/>
  <c r="T38" i="1"/>
  <c r="T39" i="1"/>
  <c r="T40" i="1"/>
  <c r="T41" i="1"/>
  <c r="T42" i="1"/>
  <c r="T43" i="1"/>
  <c r="T44" i="1"/>
  <c r="T45" i="1"/>
  <c r="T48" i="1"/>
  <c r="T51" i="1"/>
  <c r="T52" i="1"/>
  <c r="T53" i="1"/>
  <c r="T54" i="1"/>
  <c r="T55" i="1"/>
  <c r="T56" i="1"/>
  <c r="T57" i="1"/>
  <c r="T58" i="1"/>
  <c r="T59" i="1"/>
  <c r="T60" i="1"/>
  <c r="T126" i="1"/>
  <c r="T127" i="1"/>
  <c r="T129" i="1"/>
  <c r="T130" i="1"/>
  <c r="T137" i="1"/>
  <c r="T149" i="1"/>
  <c r="T150" i="1"/>
  <c r="T153" i="1"/>
  <c r="T154" i="1"/>
  <c r="T159" i="1"/>
  <c r="T161" i="1"/>
  <c r="T162" i="1"/>
  <c r="T164" i="1"/>
  <c r="T166" i="1"/>
  <c r="T169" i="1"/>
  <c r="T170" i="1"/>
  <c r="S13" i="1"/>
  <c r="S28" i="1"/>
  <c r="S29" i="1"/>
  <c r="S32" i="1"/>
  <c r="S34" i="1"/>
  <c r="S35" i="1"/>
  <c r="S36" i="1"/>
  <c r="S37" i="1"/>
  <c r="S38" i="1"/>
  <c r="S39" i="1"/>
  <c r="S40" i="1"/>
  <c r="S42" i="1"/>
  <c r="S43" i="1"/>
  <c r="S44" i="1"/>
  <c r="S45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</calcChain>
</file>

<file path=xl/sharedStrings.xml><?xml version="1.0" encoding="utf-8"?>
<sst xmlns="http://schemas.openxmlformats.org/spreadsheetml/2006/main" count="3157" uniqueCount="334">
  <si>
    <t>[1]</t>
  </si>
  <si>
    <t>Reference</t>
  </si>
  <si>
    <t>Citation</t>
  </si>
  <si>
    <t>TWEW</t>
  </si>
  <si>
    <t>MTEW</t>
  </si>
  <si>
    <t>ITEW</t>
  </si>
  <si>
    <t>IIL</t>
  </si>
  <si>
    <t>MIAM</t>
  </si>
  <si>
    <t>MISL</t>
  </si>
  <si>
    <t>Acronym</t>
  </si>
  <si>
    <t>Description</t>
  </si>
  <si>
    <t>Trackway external width</t>
  </si>
  <si>
    <t>Middle track external width</t>
  </si>
  <si>
    <t>Internal track external width</t>
  </si>
  <si>
    <t>Bild 2. A, p. 103</t>
  </si>
  <si>
    <t>Bild 2. B, p. 103</t>
  </si>
  <si>
    <t>Bild 2. C, p. 103</t>
  </si>
  <si>
    <t>Bild 2. D, p. 103</t>
  </si>
  <si>
    <t>Bild 2. E, p. 103</t>
  </si>
  <si>
    <t>Bild 2. F, p. 103</t>
  </si>
  <si>
    <t>Bild 3., p. 104</t>
  </si>
  <si>
    <t>Tafel I, fig. 7, p. 112</t>
  </si>
  <si>
    <t>Tafel I, fig. 8, p. 112</t>
  </si>
  <si>
    <t>TRW</t>
  </si>
  <si>
    <t xml:space="preserve">Track row width </t>
  </si>
  <si>
    <t>SL</t>
  </si>
  <si>
    <t>Series length</t>
  </si>
  <si>
    <t>TAM</t>
  </si>
  <si>
    <t>IW</t>
  </si>
  <si>
    <t>ITW</t>
  </si>
  <si>
    <t>NW-SE trackway</t>
  </si>
  <si>
    <t>Fig. 5. C, p. 22</t>
  </si>
  <si>
    <t>Fig. 5. D, p. 22</t>
  </si>
  <si>
    <t>[2]</t>
  </si>
  <si>
    <t>Fig. 7. B, p. 220</t>
  </si>
  <si>
    <t>[3]</t>
  </si>
  <si>
    <t>Internal imprint length</t>
  </si>
  <si>
    <t>Middle imprint series length</t>
  </si>
  <si>
    <t>External imprint series length</t>
  </si>
  <si>
    <t xml:space="preserve">Internal width </t>
  </si>
  <si>
    <t>[4]</t>
  </si>
  <si>
    <t>Fig. 5. C, p. 204</t>
  </si>
  <si>
    <t>SE-NW most prevalent trackway</t>
  </si>
  <si>
    <t>Fig. 6. A, p. 204</t>
  </si>
  <si>
    <t>Fig. 6. B, p. 204</t>
  </si>
  <si>
    <t>Fig. 6. C, p. 204</t>
  </si>
  <si>
    <t>Fig. 6. D, p. 204</t>
  </si>
  <si>
    <t>Fig. 6. E, p. 204</t>
  </si>
  <si>
    <t>remarks</t>
  </si>
  <si>
    <t>Fig. 5. D, p. 139</t>
  </si>
  <si>
    <t>[5]</t>
  </si>
  <si>
    <t>ichnosp</t>
  </si>
  <si>
    <t>Ichnospecimen</t>
  </si>
  <si>
    <t>Fig. 5. D</t>
  </si>
  <si>
    <t>[6]</t>
  </si>
  <si>
    <t>ref</t>
  </si>
  <si>
    <t>morph</t>
  </si>
  <si>
    <t>Morphology of the ichnospecimen</t>
  </si>
  <si>
    <t>material</t>
  </si>
  <si>
    <t>[7]</t>
  </si>
  <si>
    <t>SW-NE trackway</t>
  </si>
  <si>
    <t>CAP/1D-05</t>
  </si>
  <si>
    <t>CAP/1D-21</t>
  </si>
  <si>
    <t>CAP/1D-27</t>
  </si>
  <si>
    <t>CAP/1D-28</t>
  </si>
  <si>
    <t>CAP/1D-29</t>
  </si>
  <si>
    <t>CAP/1D-32</t>
  </si>
  <si>
    <t>CAP/1D-34</t>
  </si>
  <si>
    <t>CAP/1D-35</t>
  </si>
  <si>
    <t>CAP/1D-45</t>
  </si>
  <si>
    <t>CAP/1D-48</t>
  </si>
  <si>
    <t>CAP/1D-51</t>
  </si>
  <si>
    <t>W-E trackway</t>
  </si>
  <si>
    <t>S-N trackway</t>
  </si>
  <si>
    <t>CAP/1D-59</t>
  </si>
  <si>
    <t>CAP/1D-61</t>
  </si>
  <si>
    <t>CAP/1D-134</t>
  </si>
  <si>
    <t>CAP/1D-135</t>
  </si>
  <si>
    <t>CAP/1D-140</t>
  </si>
  <si>
    <t>CAP/1D-144</t>
  </si>
  <si>
    <t>CAP/1D-145</t>
  </si>
  <si>
    <t>CAP/1D-159</t>
  </si>
  <si>
    <t>CAP/1D-168</t>
  </si>
  <si>
    <t>SE-NW trackway</t>
  </si>
  <si>
    <t>CAP/1D-171</t>
  </si>
  <si>
    <t>CAP/1D-239</t>
  </si>
  <si>
    <t>CAP/1D-398</t>
  </si>
  <si>
    <t>[8]</t>
  </si>
  <si>
    <t>Fig. 6. c, p. 269</t>
  </si>
  <si>
    <t>Fig. 6. d, p. 269</t>
  </si>
  <si>
    <t>Fig. 8. e, p. 271</t>
  </si>
  <si>
    <t>extreme top portion of the trackway</t>
  </si>
  <si>
    <t>[9]</t>
  </si>
  <si>
    <t>Plate 1, Fig. 1, p. 87</t>
  </si>
  <si>
    <t>Plate 1, Fig. 2, p. 87</t>
  </si>
  <si>
    <t>Plate 1, Fig. 3, p. 87</t>
  </si>
  <si>
    <t>Plate 1, Fig. 4, p. 87</t>
  </si>
  <si>
    <t xml:space="preserve">SE-NW retilineous trackway </t>
  </si>
  <si>
    <t>Plate 2, Fig. 1, p 88</t>
  </si>
  <si>
    <t>Plate 2, Fig. 2, p 88</t>
  </si>
  <si>
    <t>Plate 2, Fig. 3, p 88</t>
  </si>
  <si>
    <t>Plate 3, Fig. 1, p 90</t>
  </si>
  <si>
    <t>Plate 3, Fig. 2, p 90</t>
  </si>
  <si>
    <t>Plate 3, Fig. 3, p 90</t>
  </si>
  <si>
    <t>Plate 3, Fig. 4, p 90</t>
  </si>
  <si>
    <t>Plate 3, Fig. 5, p 90</t>
  </si>
  <si>
    <t>Plate 4, Fig. 1, p 93</t>
  </si>
  <si>
    <t>Plate 4, Fig. 2, p 93</t>
  </si>
  <si>
    <t>Plate 4, Fig. 3, p 93</t>
  </si>
  <si>
    <t>Plate 4, Fig. 4, p 93</t>
  </si>
  <si>
    <t>Plate 4, Fig. 5, p 93</t>
  </si>
  <si>
    <t>Text-Fig. 2, Fig. A, p.94</t>
  </si>
  <si>
    <t>Text-Fig. 2, Fig. B, p.94</t>
  </si>
  <si>
    <t>Text-Fig. 2, Fig. C, p.94</t>
  </si>
  <si>
    <t>Fig. 5. A, p. 222</t>
  </si>
  <si>
    <t>[10]</t>
  </si>
  <si>
    <t>Fig. 5. B, p. 222</t>
  </si>
  <si>
    <t>Fig. 5. C, p. 222</t>
  </si>
  <si>
    <t>Fig. 5. D, p. 222</t>
  </si>
  <si>
    <t>Fig. 7. A, p. 224</t>
  </si>
  <si>
    <t>Fig. 7. B, p. 224</t>
  </si>
  <si>
    <t>Fig. 8, p. 224</t>
  </si>
  <si>
    <t xml:space="preserve">SE-NW trackway </t>
  </si>
  <si>
    <t>S-N trackway, slightly E-W oriented</t>
  </si>
  <si>
    <t>S-N trackway, slightly W-E oriented</t>
  </si>
  <si>
    <t>Fig. 8. E, p. 239</t>
  </si>
  <si>
    <t>[11]</t>
  </si>
  <si>
    <t>Fig. 7. A, p. 197</t>
  </si>
  <si>
    <t>Fig. 7. B, p. 197</t>
  </si>
  <si>
    <t>[12]</t>
  </si>
  <si>
    <t>age</t>
  </si>
  <si>
    <t>deposit</t>
  </si>
  <si>
    <t>Pleistocene</t>
  </si>
  <si>
    <t>PL</t>
  </si>
  <si>
    <t>Liebegast</t>
  </si>
  <si>
    <t>Kaunas</t>
  </si>
  <si>
    <t>PL-HL</t>
  </si>
  <si>
    <t xml:space="preserve">Pleistocene - Holocene </t>
  </si>
  <si>
    <t>Holocene Baltic Sea</t>
  </si>
  <si>
    <t>Pašaminė</t>
  </si>
  <si>
    <t>Itararé</t>
  </si>
  <si>
    <t xml:space="preserve">Early Permian </t>
  </si>
  <si>
    <t xml:space="preserve">Dwyka </t>
  </si>
  <si>
    <t>PE</t>
  </si>
  <si>
    <t>Permian</t>
  </si>
  <si>
    <t>Ecca</t>
  </si>
  <si>
    <t>Wapske</t>
  </si>
  <si>
    <t>Late Carboniferous</t>
  </si>
  <si>
    <t>LC</t>
  </si>
  <si>
    <t>Early Devonian</t>
  </si>
  <si>
    <t>ED</t>
  </si>
  <si>
    <t>[13]</t>
  </si>
  <si>
    <t>Lamina III, Fig. 2, p. 103</t>
  </si>
  <si>
    <t>Lamina III, Fig. 6, p. 103</t>
  </si>
  <si>
    <t>Paganzo</t>
  </si>
  <si>
    <t>Fig. 5. F, p. 54</t>
  </si>
  <si>
    <t>[14]</t>
  </si>
  <si>
    <t>Fig. 10, p. 163</t>
  </si>
  <si>
    <t>[15]</t>
  </si>
  <si>
    <t>EP</t>
  </si>
  <si>
    <t>Fig. 11, p. 165</t>
  </si>
  <si>
    <t>Fig. 11, p. 166</t>
  </si>
  <si>
    <t>Fig. 11, p. 167</t>
  </si>
  <si>
    <t>Fig. 11, p. 168</t>
  </si>
  <si>
    <t>Sydney</t>
  </si>
  <si>
    <t>[16]</t>
  </si>
  <si>
    <t>Fig. 5. A, p. 44</t>
  </si>
  <si>
    <t>Fig. 6. B, p. 45</t>
  </si>
  <si>
    <t>Fig. 4. D, p. 141</t>
  </si>
  <si>
    <t>[17]</t>
  </si>
  <si>
    <t>Fig. 5. G, p. 144</t>
  </si>
  <si>
    <t>Fig. 5. H, p. 144</t>
  </si>
  <si>
    <t>Fig. 4. A, p. 6</t>
  </si>
  <si>
    <t>[18]</t>
  </si>
  <si>
    <t>Fig. 3. C, p. 4</t>
  </si>
  <si>
    <t>[19]</t>
  </si>
  <si>
    <t xml:space="preserve">Falkland </t>
  </si>
  <si>
    <t>[20]</t>
  </si>
  <si>
    <t>Text-Fig. 3, p. 984</t>
  </si>
  <si>
    <t>Estampa 2, Fig. 2, p.86</t>
  </si>
  <si>
    <t>Estampa 2, Fig. 5, p.86</t>
  </si>
  <si>
    <t>[21]</t>
  </si>
  <si>
    <t>[22]</t>
  </si>
  <si>
    <t>Lámina 1, Fig. B, p.151</t>
  </si>
  <si>
    <t>MC</t>
  </si>
  <si>
    <t>Middle Carboniferous</t>
  </si>
  <si>
    <t>Hoyada Verde</t>
  </si>
  <si>
    <t>[23]</t>
  </si>
  <si>
    <t>Fig. 4. b, p. 402</t>
  </si>
  <si>
    <t>Fig. 4. d, p. 402</t>
  </si>
  <si>
    <t>Fig. 5. A, p. 190</t>
  </si>
  <si>
    <t>Fig. 5. C, p. 190</t>
  </si>
  <si>
    <t>[24]</t>
  </si>
  <si>
    <t>Fig. 32, p. 41</t>
  </si>
  <si>
    <t>?LS</t>
  </si>
  <si>
    <t>?Late Silurian</t>
  </si>
  <si>
    <t>CAP/1D-01</t>
  </si>
  <si>
    <t>CAP/1D-04</t>
  </si>
  <si>
    <t>ETRW</t>
  </si>
  <si>
    <t>ESL</t>
  </si>
  <si>
    <t>CAP/1D-09</t>
  </si>
  <si>
    <t>S-N trackway, east trackway</t>
  </si>
  <si>
    <t>S-N trackway, west trackway</t>
  </si>
  <si>
    <t>CAP/1D-33</t>
  </si>
  <si>
    <t>CAP/1D-47</t>
  </si>
  <si>
    <t>CAP/1D-50</t>
  </si>
  <si>
    <t>CAP/1D-60</t>
  </si>
  <si>
    <t xml:space="preserve">SW-NE trackway </t>
  </si>
  <si>
    <t>CAP/1D-65</t>
  </si>
  <si>
    <t>1D-0065-0001</t>
  </si>
  <si>
    <t>CAP/1D-101</t>
  </si>
  <si>
    <t>CAP/1D-110</t>
  </si>
  <si>
    <t>CAP/1D-121</t>
  </si>
  <si>
    <t>CAP/1D-139</t>
  </si>
  <si>
    <t>CAP/1D-152</t>
  </si>
  <si>
    <t>CAP/1D-162</t>
  </si>
  <si>
    <t>CAP/1D-165</t>
  </si>
  <si>
    <t>CAP/1D-177</t>
  </si>
  <si>
    <t>CAP/1D-201</t>
  </si>
  <si>
    <t>1D-0201-0001</t>
  </si>
  <si>
    <t>1D-0201-0004</t>
  </si>
  <si>
    <t>1D-0201-0005</t>
  </si>
  <si>
    <t>CAP/1D-251</t>
  </si>
  <si>
    <t xml:space="preserve">Middle imprint angle in relation to midline </t>
  </si>
  <si>
    <t xml:space="preserve">Track imprint series angle to midline </t>
  </si>
  <si>
    <t xml:space="preserve">Internal imprint width </t>
  </si>
  <si>
    <t xml:space="preserve">External track row imprint width </t>
  </si>
  <si>
    <t>REIW</t>
  </si>
  <si>
    <t>RESL</t>
  </si>
  <si>
    <t>REIW = TWEW / IW</t>
  </si>
  <si>
    <t>RESL = TWEW / SL</t>
  </si>
  <si>
    <t>REELS</t>
  </si>
  <si>
    <t>REELS = TWEW / ESL</t>
  </si>
  <si>
    <t>RTWIT</t>
  </si>
  <si>
    <t>RTWIT = TWEW / ITEW</t>
  </si>
  <si>
    <t>SD</t>
  </si>
  <si>
    <t>MIN</t>
  </si>
  <si>
    <t>MAX</t>
  </si>
  <si>
    <t>MEAN</t>
  </si>
  <si>
    <t>ERW</t>
  </si>
  <si>
    <t>Warvichnium ulbrichi</t>
  </si>
  <si>
    <t>Umfolozia terere</t>
  </si>
  <si>
    <t>Umfolozia sinuosa</t>
  </si>
  <si>
    <t>External imprint width</t>
  </si>
  <si>
    <t>Us</t>
  </si>
  <si>
    <t>Ut</t>
  </si>
  <si>
    <t>Wu</t>
  </si>
  <si>
    <t>Fig. 4, p. 29</t>
  </si>
  <si>
    <t>Aceñolaza, F.G., 1978. Trazas Fosiles de la Formacion Patquia en el Bordo Atravesado, Sierra de Famatina, la Rioja. Acta Geol. Lilloana XV, 19–29.</t>
  </si>
  <si>
    <t>[25]</t>
  </si>
  <si>
    <t>Walter, H., 1985. Zur Ichnologie des Pleistozäns von Liebegast. Freib. Forschungshefte C, 101–116.</t>
  </si>
  <si>
    <t>Gaigalas, A., Uchman, A., 2004. Trace fossils from Upper Pleistocene varved clays S of Kaunas, Lithuania. Geologija 45, 16–26.</t>
  </si>
  <si>
    <t>Uchman, A., Gaigalas, A., Kazakauskas, V., 2008. Trace fossils from the Upper Pleistocene glaciolacustrine laminated sediments of Lithuania. Geologija 50, 212–226. doi.org/10.2478/v10056-008-0047-9</t>
  </si>
  <si>
    <t>Uchman, A., Kazakauskas, V., Gaigalas, A., 2009. Trace fossils from Late Pleistocene varved lacustrine sediments in eastern Lithuania. Palaeogeogr. Palaeoclimatol. Palaeoecol. 272, 199–211. doi.org/10.1016/j.palaeo.2008.08.003</t>
  </si>
  <si>
    <t>Uchman, A., Kumpulainen, R.A., 2011. Trace fossils in Quaternary glacial varved clays near Uppsala, Sweden. GFF 133, 135–140. doi.org/10.1080/11035897.2011.618274</t>
  </si>
  <si>
    <t>Wójcik-Tabol, P., Uchman, A., Kazakauskas, V., 2022. Were Pleistocene proglacial lakes biological deserts? Insights from varved clays in Lithuania. Palaeogeogr. Palaeoclimatol. Palaeoecol. 594, 110928. doi.org/10.1016/j.palaeo.2022.110928</t>
  </si>
  <si>
    <t>de Barros, G.E.B., Becker-Kerber, B., Sedorko, D., Lima, J.H.D., Pacheco, M.L.A.F., 2021. Ichnological aspects of the Aquidauana Formation (Upper Carboniferous, Itararé Group, Brazil): An arthropod-colonized glacial setting. Palaeogeogr. Palaeoclimatol. Palaeoecol. 578, 110575. doi.org/10.1016/j.palaeo.2021.110575</t>
  </si>
  <si>
    <t>Anderson, A.M., 1975. Turbidites and arthropod trackways in the Dwyka glacial deposits (early Permian) of southern Africa. Trans. Geol. Soc. South Africa 78, 265–273.</t>
  </si>
  <si>
    <t>Savage, N.M., 1971. A Varvite Ichnocoenosis From The Dwyka Series Of Natal. Lethaia 4, 217–233. doi.org/10.1111/j.1502-3931.1971.tb01290.x</t>
  </si>
  <si>
    <t>Han, Y., Pickerill, R.K., 1994. Palichnology of the Lower Devonian Wapske Formation, Perth-Andover-Mount Carleton region, northwestern New Brunswick, eastern Canada. Atl. Geol. 30, 217–245. doi.org/10.4138/2131</t>
  </si>
  <si>
    <t>Aceñolaza, F.G., Buatois, L.A., 1993. Nonmarine perigondwanic trace fossils from the Late Paleozoic of Argentina. Ichnos 2, 183–201. doi.org/10.1080/10420949309380092</t>
  </si>
  <si>
    <t>Aceñolaza, F.G., Buatois, L.A., 1991. Trazas Fósiles del Paleozoico Superior Continental Argentino. Ameghiniana 28, 89–108.</t>
  </si>
  <si>
    <t>Gandini, R., Netto, R.G., Souza, P.A., 2007. Paleoicnologia e a palinologia dos ritmitos do Grupo Itararé na pedreira de Águas Claras (Santa Catarina , Brasil). Gaea 3, 47–59.</t>
  </si>
  <si>
    <t>Buatois, L.A., Netto, R.G., Mángano, M.G., 2010. Ichnology of late Paleozoic postglacial transgressive deposits in Gondwana: Reconstructing salinity conditions in coastal ecosystems affected by strong meltwater discharge, in: López-Gamundí, O.R., Buatois, L.A. (Eds.), Late Paleozoic Glacial Events and Postglacial Transgressions in Gondwana. Geological Society of America, USA, pp. 149–173. doi.org/10.1130/2010.2468(07)</t>
  </si>
  <si>
    <t>Netto, R.G., Tognoli, F.M.W., Gandini, R., Lima, J.H.D., Gibert, J.M., 2012. Ichnology of the Phanerozoic Deposits of Southern Brazil: Synthetic Review, in: Netto, R.G., Carmona, N.B., Tognoli, F.M.W. (Eds.), Ichnology of Latin America - Selected Papers. Monografias da Sociedade Brasileira de Paleontologia, Porto Alegre, RS, Brazil, pp. 37–68.</t>
  </si>
  <si>
    <t>Lima, J.H.D., Netto, R.G., Corrêa, C.G., Lavina, E.L.C., 2015. Ichnology of deglaciation deposits from the Upper Carboniferous Rio do Sul Formation (Itararé Group, Paraná Basin) at central-east Santa Catarina State (southern Brazil). J. South Am. Earth Sci. 63, 137–148. doi.org/10.1016/j.jsames.2015.07.008</t>
  </si>
  <si>
    <t>Lima, J.H.D., Minter, N.J., Netto, R.G., 2017. Insights from functional morphology and neoichnology for determining tracemakers: a case study of the reconstruction of an ancient glacial arthropod-dominated fauna. Lethaia 50, 576–590. doi.org/10.1111/let.12214</t>
  </si>
  <si>
    <t>Netto, R.G., Corrêa, C.G., Lima, J.H.D., Sedorko, D., Villegas-Martín, J., 2021. Deciphering myriapoda population dynamics during Gondwana deglaciation cycles through neoichnology. J. South Am. Earth Sci. 109, 103247. doi.org/10.1016/j.jsames.2021.103247</t>
  </si>
  <si>
    <t>Trewin, N.H., 2000. The inchnogenus Undichna, with examples from the Permian of the Falkland Islands. Palaeontology 43, 979–997. doi.org/10.1111/1475-4983.00158</t>
  </si>
  <si>
    <t>Dias-Fabrício, M.E., Guerra-Sommer, M., 1989. Síntese dos Estudos Icnológicos do Grupo Itararé no Rio Grande do Sul. Pesqui. em Geociências 22, 71–88. doi.org/10.22456/1807-9806.21458</t>
  </si>
  <si>
    <t>Peralta, S.H., Contreras, V.H., Milana, J.P., 1997. Trazas fósiles del tramo superior de la Formación Hoyada Verde (Carbonífero Medio), Precordillera occidental de San Juan, Barreal, San Juan, Argentina, in: II Jornadas de Geologia de Precordillera, San Juan. San Juan, Puerto Rico, pp. 146–151.</t>
  </si>
  <si>
    <t>Nogueira, M.S., Netto, R.G., 2001. Icnofauna da Formação Rio do Sul (Grupo Itararé, Permiano da Bacia do Paraná) na Pedreira Itaú-Itauna, Santa Catarina, Brasil. Acta Geol. Leopoldensia XXIV, 397–406.</t>
  </si>
  <si>
    <t>Paredes, M.A., 2007. Distinguiendo entre ambientes estuarinos y lacustres mediante el uso de trazas fósiles: un ejemplo del Carbonífero Tardío de la Cuenca de San Rafael, Argentina. Universidad Nacional de la Pampa, Santa Rosa (La Pampa), Argentina.</t>
  </si>
  <si>
    <t>Anderson, A.M., 1981. The Umfolozia Arthropod Trackways in the Permian Dwyka and Ecca Series of South Africa. J. Paleontol. 55, 84–108.</t>
  </si>
  <si>
    <t>Variation of Wu</t>
  </si>
  <si>
    <t>Ur</t>
  </si>
  <si>
    <t>Umfolozia riojana</t>
  </si>
  <si>
    <t>Fig. 3, p. 29</t>
  </si>
  <si>
    <t>Fig. 8, p. 29</t>
  </si>
  <si>
    <t>Pl. I, Fig. 4</t>
  </si>
  <si>
    <t>[26]</t>
  </si>
  <si>
    <t>Skompski, S., 1991. Trace fossils in the deposits of ice-dammed lakes. Kwartalknik Geologiczny 35, 119–130.</t>
  </si>
  <si>
    <t>Radzików</t>
  </si>
  <si>
    <t>Irichnus saltatorius</t>
  </si>
  <si>
    <t>Irichnus parapinnatus</t>
  </si>
  <si>
    <t>Is</t>
  </si>
  <si>
    <t>SW-NE trackway, in the east part of the Ismple)</t>
  </si>
  <si>
    <t>Variation of Wu, SW-NE trackway (west side of the Ismple)</t>
  </si>
  <si>
    <t>SE-N(NW) trackway (SE side of the Ismple)</t>
  </si>
  <si>
    <t>S-N trackway (center of the Ismple)</t>
  </si>
  <si>
    <t>SE-NW trackway (bottom of the Ismple)</t>
  </si>
  <si>
    <t>SW-NE trackway (upper portion of the Ismple)</t>
  </si>
  <si>
    <t>SE-NW trackway (bottom portion of the Ismple)</t>
  </si>
  <si>
    <t>W-E trackway, medial portion of the Ismple</t>
  </si>
  <si>
    <t>SW-NE trackway, less visible, medial portion of the Ismple</t>
  </si>
  <si>
    <t>SE-NW trackway, less visible, upper portion of the Ismple</t>
  </si>
  <si>
    <t>From upper to bottom portion of the Ismple (1st)</t>
  </si>
  <si>
    <t>From upper to bottom portion of the Ismple (2nd)</t>
  </si>
  <si>
    <t>From upper to bottom portion of the Ismple (3rd)</t>
  </si>
  <si>
    <t>From upper to bottom portion of the Ismple (4th)</t>
  </si>
  <si>
    <t>From upper to bottom portion of the Ismple (5th)</t>
  </si>
  <si>
    <t>S-N trackway, SW part of the Ismple</t>
  </si>
  <si>
    <t>W-E trackway, middle portion of the Ismple</t>
  </si>
  <si>
    <t>left side of the Ismple crossing to the rigth (bottom to top)</t>
  </si>
  <si>
    <t>S-N trackway, left side of the Ismple</t>
  </si>
  <si>
    <t>SW-NE - S-N trackway, medial to right side of the Ismple</t>
  </si>
  <si>
    <t>SW-NE trackway, medial portion of the Ismple</t>
  </si>
  <si>
    <t>SW-NE trackway, SE side of the Ismple</t>
  </si>
  <si>
    <t>SW-NE trackway, NW part of the Ismple</t>
  </si>
  <si>
    <t>W-E trackway, lower portion of the Ismple</t>
  </si>
  <si>
    <t>S-N trackway, right side of the Ismple</t>
  </si>
  <si>
    <t>Isn Rafael</t>
  </si>
  <si>
    <t>S-N middle of the Ismple</t>
  </si>
  <si>
    <t>S-N right side of the Ismple</t>
  </si>
  <si>
    <t>S-N trackway, middle portion of the Ismple</t>
  </si>
  <si>
    <t>SW-NE trackway, upper portion of the Ismple</t>
  </si>
  <si>
    <t xml:space="preserve">SW-NE trackway, SE side of the Ismple, thinner trackway </t>
  </si>
  <si>
    <t>S-N trackway, middle to left portion of the Ismple</t>
  </si>
  <si>
    <t>SE-NW trackway, middle portion of the Ismple</t>
  </si>
  <si>
    <t>SE-NW trackway, NE portion of the Ismple</t>
  </si>
  <si>
    <t>S-N trackway middle-left side of the Ismple</t>
  </si>
  <si>
    <t>NW-SE trackway, right side of the Ismple</t>
  </si>
  <si>
    <t>W-E trackway, right side of the Ismple</t>
  </si>
  <si>
    <t>S-N trackway, NW part of the Ismple</t>
  </si>
  <si>
    <t>ichnoIp</t>
  </si>
  <si>
    <t>SE-NW thinner trackway (westly close to the ichnoeIpecimen 14)</t>
  </si>
  <si>
    <t>Ip</t>
  </si>
  <si>
    <t>W-E trackway, middle-left side of the Ismple, crossing ichnoIpecies 145</t>
  </si>
  <si>
    <t>SE-NW trackway, right side of the Ismple, crossing ichnoIpecies 147</t>
  </si>
  <si>
    <t>Irichnus paripinnatus</t>
  </si>
  <si>
    <t>NA</t>
  </si>
  <si>
    <t>FQ</t>
  </si>
  <si>
    <t>TQ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</si>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</sst>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185</xdr:row>
      <xdr:rowOff>659</xdr:rowOff>
    </xdr:from>
    <xdr:to>
      <xdr:col>17</xdr:col>
      <xdr:colOff>247812</xdr:colOff>
      <xdr:row>206</xdr:row>
      <xdr:rowOff>171670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064" y="33347684"/>
          <a:ext cx="8849286" cy="4171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462714</xdr:colOff>
      <xdr:row>199</xdr:row>
      <xdr:rowOff>659</xdr:rowOff>
    </xdr:from>
    <xdr:to>
      <xdr:col>22</xdr:col>
      <xdr:colOff>315918</xdr:colOff>
      <xdr:row>220</xdr:row>
      <xdr:rowOff>171669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064" y="33347684"/>
          <a:ext cx="8849286" cy="4171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abSelected="1" zoomScale="78" zoomScaleNormal="78" workbookViewId="0">
      <pane ySplit="1" topLeftCell="A2" activePane="bottomLeft" state="frozen"/>
      <selection pane="bottomLeft" activeCell="H175" sqref="H175"/>
    </sheetView>
  </sheetViews>
  <sheetFormatPr defaultRowHeight="14.25" x14ac:dyDescent="0.2"/>
  <cols>
    <col min="1" max="1" width="5.28515625" style="2" customWidth="1"/>
    <col min="2" max="2" width="23.28515625" style="2" bestFit="1" customWidth="1"/>
    <col min="3" max="3" width="6.5703125" style="2" bestFit="1" customWidth="1"/>
    <col min="4" max="4" width="6.85546875" style="2" customWidth="1"/>
    <col min="5" max="5" width="7.42578125" style="2" customWidth="1"/>
    <col min="6" max="6" width="7.7109375" style="2" customWidth="1"/>
    <col min="7" max="7" width="6.7109375" style="2" customWidth="1"/>
    <col min="8" max="8" width="6.5703125" style="2" customWidth="1"/>
    <col min="9" max="9" width="7.7109375" style="2" customWidth="1"/>
    <col min="10" max="10" width="6.5703125" style="2" bestFit="1" customWidth="1"/>
    <col min="11" max="11" width="7.85546875" style="2" customWidth="1"/>
    <col min="12" max="12" width="7.42578125" style="2" customWidth="1"/>
    <col min="13" max="13" width="7.7109375" style="2" customWidth="1"/>
    <col min="14" max="14" width="7.85546875" style="2" bestFit="1" customWidth="1"/>
    <col min="15" max="15" width="7.5703125" style="2" bestFit="1" customWidth="1"/>
    <col min="16" max="16" width="7.140625" style="2" bestFit="1" customWidth="1"/>
    <col min="17" max="17" width="8.140625" style="2" customWidth="1"/>
    <col min="18" max="22" width="7.140625" style="2" customWidth="1"/>
    <col min="23" max="23" width="7.42578125" style="2" bestFit="1" customWidth="1"/>
    <col min="24" max="24" width="20" style="2" bestFit="1" customWidth="1"/>
    <col min="25" max="25" width="70.42578125" style="2" bestFit="1" customWidth="1"/>
    <col min="26" max="16384" width="9.140625" style="2"/>
  </cols>
  <sheetData>
    <row r="1" spans="1:25" ht="15" x14ac:dyDescent="0.25">
      <c r="A1" s="1" t="s">
        <v>324</v>
      </c>
      <c r="B1" s="1" t="s">
        <v>58</v>
      </c>
      <c r="C1" s="1" t="s">
        <v>55</v>
      </c>
      <c r="D1" s="1" t="s">
        <v>56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239</v>
      </c>
      <c r="K1" s="1" t="s">
        <v>8</v>
      </c>
      <c r="L1" s="1" t="s">
        <v>23</v>
      </c>
      <c r="M1" s="1" t="s">
        <v>25</v>
      </c>
      <c r="N1" s="1" t="s">
        <v>27</v>
      </c>
      <c r="O1" s="1" t="s">
        <v>28</v>
      </c>
      <c r="P1" s="1" t="s">
        <v>29</v>
      </c>
      <c r="Q1" s="1" t="s">
        <v>199</v>
      </c>
      <c r="R1" s="1" t="s">
        <v>198</v>
      </c>
      <c r="S1" s="1" t="s">
        <v>227</v>
      </c>
      <c r="T1" s="1" t="s">
        <v>228</v>
      </c>
      <c r="U1" s="1" t="s">
        <v>231</v>
      </c>
      <c r="V1" s="1" t="s">
        <v>233</v>
      </c>
      <c r="W1" s="1" t="s">
        <v>130</v>
      </c>
      <c r="X1" s="1" t="s">
        <v>131</v>
      </c>
      <c r="Y1" s="1" t="s">
        <v>48</v>
      </c>
    </row>
    <row r="2" spans="1:25" x14ac:dyDescent="0.2">
      <c r="A2" s="3">
        <v>1</v>
      </c>
      <c r="B2" s="2" t="s">
        <v>14</v>
      </c>
      <c r="C2" s="8" t="s">
        <v>0</v>
      </c>
      <c r="D2" s="8" t="s">
        <v>246</v>
      </c>
      <c r="E2" s="4">
        <v>32.205674100520099</v>
      </c>
      <c r="F2" s="4">
        <v>13.9963399635675</v>
      </c>
      <c r="G2" s="2" t="s">
        <v>330</v>
      </c>
      <c r="H2" s="4">
        <v>3.6388112481424799</v>
      </c>
      <c r="I2" s="4">
        <v>25.5815102300913</v>
      </c>
      <c r="J2" s="4">
        <v>3.5298732781170998</v>
      </c>
      <c r="K2" s="4">
        <v>9.4888588163875607</v>
      </c>
      <c r="L2" s="4">
        <v>3.6726827623073901</v>
      </c>
      <c r="M2" s="4">
        <v>10.257985415001199</v>
      </c>
      <c r="N2" s="4">
        <v>75.858203201534195</v>
      </c>
      <c r="O2" s="4">
        <v>6.73425901648862</v>
      </c>
      <c r="P2" s="4" t="s">
        <v>330</v>
      </c>
      <c r="Q2" s="4" t="s">
        <v>330</v>
      </c>
      <c r="R2" s="4" t="s">
        <v>330</v>
      </c>
      <c r="S2" s="4">
        <f t="shared" ref="S2:S7" si="0">E2/O2</f>
        <v>4.7823634377094084</v>
      </c>
      <c r="T2" s="4">
        <f t="shared" ref="T2:T7" si="1">E2/M2</f>
        <v>3.1395710558744572</v>
      </c>
      <c r="U2" s="4" t="s">
        <v>330</v>
      </c>
      <c r="V2" s="4" t="s">
        <v>330</v>
      </c>
      <c r="W2" s="4" t="s">
        <v>133</v>
      </c>
      <c r="X2" s="4" t="s">
        <v>134</v>
      </c>
      <c r="Y2" s="2" t="s">
        <v>330</v>
      </c>
    </row>
    <row r="3" spans="1:25" x14ac:dyDescent="0.2">
      <c r="A3" s="3">
        <v>2</v>
      </c>
      <c r="B3" s="2" t="s">
        <v>15</v>
      </c>
      <c r="C3" s="8" t="s">
        <v>0</v>
      </c>
      <c r="D3" s="8" t="s">
        <v>246</v>
      </c>
      <c r="E3" s="4">
        <v>32.405415472189198</v>
      </c>
      <c r="F3" s="4">
        <v>13.9213523480958</v>
      </c>
      <c r="G3" s="2" t="s">
        <v>330</v>
      </c>
      <c r="H3" s="4">
        <v>3.81980380908101</v>
      </c>
      <c r="I3" s="4">
        <v>48.141905907723398</v>
      </c>
      <c r="J3" s="4">
        <v>5.9286036955858696</v>
      </c>
      <c r="K3" s="4">
        <v>12.294255483952201</v>
      </c>
      <c r="L3" s="4">
        <v>4.8249717410548696</v>
      </c>
      <c r="M3" s="4">
        <v>13.019785378789599</v>
      </c>
      <c r="N3" s="4">
        <v>67.829555235268202</v>
      </c>
      <c r="O3" s="4">
        <v>3.9220942945405999</v>
      </c>
      <c r="P3" s="4" t="s">
        <v>330</v>
      </c>
      <c r="Q3" s="4" t="s">
        <v>330</v>
      </c>
      <c r="R3" s="4" t="s">
        <v>330</v>
      </c>
      <c r="S3" s="4">
        <f t="shared" si="0"/>
        <v>8.2622734280754688</v>
      </c>
      <c r="T3" s="4">
        <f t="shared" si="1"/>
        <v>2.4889362250917384</v>
      </c>
      <c r="U3" s="4" t="s">
        <v>330</v>
      </c>
      <c r="V3" s="4" t="s">
        <v>330</v>
      </c>
      <c r="W3" s="4" t="s">
        <v>133</v>
      </c>
      <c r="X3" s="4" t="s">
        <v>134</v>
      </c>
      <c r="Y3" s="2" t="s">
        <v>330</v>
      </c>
    </row>
    <row r="4" spans="1:25" x14ac:dyDescent="0.2">
      <c r="A4" s="3">
        <v>3</v>
      </c>
      <c r="B4" s="2" t="s">
        <v>16</v>
      </c>
      <c r="C4" s="8" t="s">
        <v>0</v>
      </c>
      <c r="D4" s="8" t="s">
        <v>246</v>
      </c>
      <c r="E4" s="4">
        <v>28.707904260438202</v>
      </c>
      <c r="F4" s="4">
        <v>10.72686570866</v>
      </c>
      <c r="G4" s="2" t="s">
        <v>330</v>
      </c>
      <c r="H4" s="4">
        <v>6.4570516955765598</v>
      </c>
      <c r="I4" s="4">
        <v>28.943675578048602</v>
      </c>
      <c r="J4" s="4">
        <v>5.9683852021882702</v>
      </c>
      <c r="K4" s="4">
        <v>8.3737644649224006</v>
      </c>
      <c r="L4" s="4">
        <v>4.9108552018021099</v>
      </c>
      <c r="M4" s="4">
        <v>7.2283504456002303</v>
      </c>
      <c r="N4" s="4">
        <v>71.3328636737875</v>
      </c>
      <c r="O4" s="4">
        <v>4.5071383545104799</v>
      </c>
      <c r="P4" s="4" t="s">
        <v>330</v>
      </c>
      <c r="Q4" s="4" t="s">
        <v>330</v>
      </c>
      <c r="R4" s="4" t="s">
        <v>330</v>
      </c>
      <c r="S4" s="4">
        <f t="shared" si="0"/>
        <v>6.3694304461963132</v>
      </c>
      <c r="T4" s="4">
        <f t="shared" si="1"/>
        <v>3.9715706199485941</v>
      </c>
      <c r="U4" s="4" t="s">
        <v>330</v>
      </c>
      <c r="V4" s="4" t="s">
        <v>330</v>
      </c>
      <c r="W4" s="4" t="s">
        <v>133</v>
      </c>
      <c r="X4" s="4" t="s">
        <v>134</v>
      </c>
      <c r="Y4" s="2" t="s">
        <v>330</v>
      </c>
    </row>
    <row r="5" spans="1:25" x14ac:dyDescent="0.2">
      <c r="A5" s="3">
        <v>4</v>
      </c>
      <c r="B5" s="2" t="s">
        <v>17</v>
      </c>
      <c r="C5" s="8" t="s">
        <v>0</v>
      </c>
      <c r="D5" s="8" t="s">
        <v>246</v>
      </c>
      <c r="E5" s="4">
        <v>36.055869623660797</v>
      </c>
      <c r="F5" s="4">
        <v>12.0747106218772</v>
      </c>
      <c r="G5" s="2" t="s">
        <v>330</v>
      </c>
      <c r="H5" s="4">
        <v>4.86250600699048</v>
      </c>
      <c r="I5" s="4">
        <v>27.875844929165901</v>
      </c>
      <c r="J5" s="4">
        <v>3.9760709984001998</v>
      </c>
      <c r="K5" s="4">
        <v>9.8591564475572309</v>
      </c>
      <c r="L5" s="4">
        <v>3.7155214341859302</v>
      </c>
      <c r="M5" s="4">
        <v>5.8879975672520199</v>
      </c>
      <c r="N5" s="4">
        <v>79.955056469363797</v>
      </c>
      <c r="O5" s="4">
        <v>4.5990977541657898</v>
      </c>
      <c r="P5" s="4" t="s">
        <v>330</v>
      </c>
      <c r="Q5" s="4" t="s">
        <v>330</v>
      </c>
      <c r="R5" s="4" t="s">
        <v>330</v>
      </c>
      <c r="S5" s="4">
        <f t="shared" si="0"/>
        <v>7.8397702225402712</v>
      </c>
      <c r="T5" s="4">
        <f t="shared" si="1"/>
        <v>6.1236216917270889</v>
      </c>
      <c r="U5" s="4" t="s">
        <v>330</v>
      </c>
      <c r="V5" s="4" t="s">
        <v>330</v>
      </c>
      <c r="W5" s="4" t="s">
        <v>133</v>
      </c>
      <c r="X5" s="4" t="s">
        <v>134</v>
      </c>
      <c r="Y5" s="2" t="s">
        <v>330</v>
      </c>
    </row>
    <row r="6" spans="1:25" x14ac:dyDescent="0.2">
      <c r="A6" s="3">
        <v>5</v>
      </c>
      <c r="B6" s="2" t="s">
        <v>18</v>
      </c>
      <c r="C6" s="8" t="s">
        <v>0</v>
      </c>
      <c r="D6" s="8" t="s">
        <v>246</v>
      </c>
      <c r="E6" s="4">
        <v>31.771409138478301</v>
      </c>
      <c r="F6" s="4">
        <v>13.694748712951201</v>
      </c>
      <c r="G6" s="2" t="s">
        <v>330</v>
      </c>
      <c r="H6" s="4">
        <v>6.6587090245571403</v>
      </c>
      <c r="I6" s="4">
        <v>53.550452860266503</v>
      </c>
      <c r="J6" s="4">
        <v>5.3888901833984804</v>
      </c>
      <c r="K6" s="4">
        <v>10.064732100515799</v>
      </c>
      <c r="L6" s="4">
        <v>4.8798476077801203</v>
      </c>
      <c r="M6" s="4">
        <v>11.5545969272963</v>
      </c>
      <c r="N6" s="4">
        <v>67.054014746456303</v>
      </c>
      <c r="O6" s="4">
        <v>5.9792671651364602</v>
      </c>
      <c r="P6" s="4" t="s">
        <v>330</v>
      </c>
      <c r="Q6" s="4" t="s">
        <v>330</v>
      </c>
      <c r="R6" s="4" t="s">
        <v>330</v>
      </c>
      <c r="S6" s="4">
        <f t="shared" si="0"/>
        <v>5.3135958405954931</v>
      </c>
      <c r="T6" s="4">
        <f t="shared" si="1"/>
        <v>2.7496769760459832</v>
      </c>
      <c r="U6" s="4" t="s">
        <v>330</v>
      </c>
      <c r="V6" s="4" t="s">
        <v>330</v>
      </c>
      <c r="W6" s="4" t="s">
        <v>133</v>
      </c>
      <c r="X6" s="4" t="s">
        <v>134</v>
      </c>
      <c r="Y6" s="2" t="s">
        <v>330</v>
      </c>
    </row>
    <row r="7" spans="1:25" x14ac:dyDescent="0.2">
      <c r="A7" s="3">
        <v>6</v>
      </c>
      <c r="B7" s="2" t="s">
        <v>19</v>
      </c>
      <c r="C7" s="8" t="s">
        <v>0</v>
      </c>
      <c r="D7" s="8" t="s">
        <v>246</v>
      </c>
      <c r="E7" s="4">
        <v>26.461249828704499</v>
      </c>
      <c r="F7" s="4">
        <v>8.8759385186068798</v>
      </c>
      <c r="G7" s="2" t="s">
        <v>330</v>
      </c>
      <c r="H7" s="4">
        <v>4.6450615016389802</v>
      </c>
      <c r="I7" s="4">
        <v>38.2728646129328</v>
      </c>
      <c r="J7" s="4">
        <v>3.85621537167957</v>
      </c>
      <c r="K7" s="4">
        <v>7.4459692865708504</v>
      </c>
      <c r="L7" s="4">
        <v>5.0059517286763597</v>
      </c>
      <c r="M7" s="4">
        <v>8.2259667809010697</v>
      </c>
      <c r="N7" s="4">
        <v>61.341721495404798</v>
      </c>
      <c r="O7" s="4">
        <v>5.1182569579687103</v>
      </c>
      <c r="P7" s="4" t="s">
        <v>330</v>
      </c>
      <c r="Q7" s="4" t="s">
        <v>330</v>
      </c>
      <c r="R7" s="4" t="s">
        <v>330</v>
      </c>
      <c r="S7" s="4">
        <f t="shared" si="0"/>
        <v>5.169972911873149</v>
      </c>
      <c r="T7" s="4">
        <f t="shared" si="1"/>
        <v>3.216795123722338</v>
      </c>
      <c r="U7" s="4" t="s">
        <v>330</v>
      </c>
      <c r="V7" s="4" t="s">
        <v>330</v>
      </c>
      <c r="W7" s="4" t="s">
        <v>133</v>
      </c>
      <c r="X7" s="4" t="s">
        <v>134</v>
      </c>
      <c r="Y7" s="2" t="s">
        <v>330</v>
      </c>
    </row>
    <row r="8" spans="1:25" x14ac:dyDescent="0.2">
      <c r="A8" s="3">
        <v>7</v>
      </c>
      <c r="B8" s="2" t="s">
        <v>20</v>
      </c>
      <c r="C8" s="8" t="s">
        <v>0</v>
      </c>
      <c r="D8" s="8" t="s">
        <v>246</v>
      </c>
      <c r="E8" s="4" t="s">
        <v>330</v>
      </c>
      <c r="F8" s="4">
        <v>9.8987624960562801</v>
      </c>
      <c r="G8" s="2" t="s">
        <v>330</v>
      </c>
      <c r="H8" s="4">
        <v>3.1194043388031401</v>
      </c>
      <c r="I8" s="4">
        <v>32.235625410097597</v>
      </c>
      <c r="J8" s="4" t="s">
        <v>330</v>
      </c>
      <c r="K8" s="4">
        <v>9.8105159632849404</v>
      </c>
      <c r="L8" s="4">
        <v>2.4040564123652799</v>
      </c>
      <c r="M8" s="4" t="s">
        <v>330</v>
      </c>
      <c r="N8" s="4" t="s">
        <v>330</v>
      </c>
      <c r="O8" s="4">
        <v>5.1803657726884804</v>
      </c>
      <c r="P8" s="4" t="s">
        <v>330</v>
      </c>
      <c r="Q8" s="4" t="s">
        <v>330</v>
      </c>
      <c r="R8" s="4" t="s">
        <v>330</v>
      </c>
      <c r="S8" s="4" t="s">
        <v>330</v>
      </c>
      <c r="T8" s="4" t="s">
        <v>330</v>
      </c>
      <c r="U8" s="4" t="s">
        <v>330</v>
      </c>
      <c r="V8" s="4" t="s">
        <v>330</v>
      </c>
      <c r="W8" s="4" t="s">
        <v>133</v>
      </c>
      <c r="X8" s="4" t="s">
        <v>134</v>
      </c>
      <c r="Y8" s="2" t="s">
        <v>330</v>
      </c>
    </row>
    <row r="9" spans="1:25" x14ac:dyDescent="0.2">
      <c r="A9" s="3">
        <v>8</v>
      </c>
      <c r="B9" s="2" t="s">
        <v>21</v>
      </c>
      <c r="C9" s="8" t="s">
        <v>0</v>
      </c>
      <c r="D9" s="8" t="s">
        <v>285</v>
      </c>
      <c r="E9" s="4">
        <v>4.2339329076162802</v>
      </c>
      <c r="F9" s="4" t="s">
        <v>330</v>
      </c>
      <c r="G9" s="2" t="s">
        <v>330</v>
      </c>
      <c r="H9" s="4" t="s">
        <v>330</v>
      </c>
      <c r="I9" s="4" t="s">
        <v>330</v>
      </c>
      <c r="J9" s="4" t="s">
        <v>330</v>
      </c>
      <c r="K9" s="4" t="s">
        <v>330</v>
      </c>
      <c r="L9" s="4" t="s">
        <v>330</v>
      </c>
      <c r="M9" s="4">
        <v>3.2854145029764399</v>
      </c>
      <c r="N9" s="4">
        <v>82.704907211053595</v>
      </c>
      <c r="O9" s="4" t="s">
        <v>330</v>
      </c>
      <c r="P9" s="4" t="s">
        <v>330</v>
      </c>
      <c r="Q9" s="4" t="s">
        <v>330</v>
      </c>
      <c r="R9" s="4">
        <v>0.94858543939703999</v>
      </c>
      <c r="S9" s="4" t="s">
        <v>330</v>
      </c>
      <c r="T9" s="4">
        <f>E9/M9</f>
        <v>1.2887058554652768</v>
      </c>
      <c r="U9" s="4" t="s">
        <v>330</v>
      </c>
      <c r="V9" s="4" t="s">
        <v>330</v>
      </c>
      <c r="W9" s="4" t="s">
        <v>133</v>
      </c>
      <c r="X9" s="4" t="s">
        <v>134</v>
      </c>
      <c r="Y9" s="2" t="s">
        <v>60</v>
      </c>
    </row>
    <row r="10" spans="1:25" x14ac:dyDescent="0.2">
      <c r="A10" s="3">
        <v>9</v>
      </c>
      <c r="B10" s="2" t="s">
        <v>21</v>
      </c>
      <c r="C10" s="8" t="s">
        <v>0</v>
      </c>
      <c r="D10" s="8" t="s">
        <v>285</v>
      </c>
      <c r="E10" s="4">
        <v>4.6052240548471897</v>
      </c>
      <c r="F10" s="4" t="s">
        <v>330</v>
      </c>
      <c r="G10" s="2" t="s">
        <v>330</v>
      </c>
      <c r="H10" s="4" t="s">
        <v>330</v>
      </c>
      <c r="I10" s="4" t="s">
        <v>330</v>
      </c>
      <c r="J10" s="4" t="s">
        <v>330</v>
      </c>
      <c r="K10" s="4" t="s">
        <v>330</v>
      </c>
      <c r="L10" s="4" t="s">
        <v>330</v>
      </c>
      <c r="M10" s="4">
        <v>4.4867995555041196</v>
      </c>
      <c r="N10" s="4">
        <v>84.846878841576995</v>
      </c>
      <c r="O10" s="4" t="s">
        <v>330</v>
      </c>
      <c r="P10" s="4" t="s">
        <v>330</v>
      </c>
      <c r="Q10" s="4" t="s">
        <v>330</v>
      </c>
      <c r="R10" s="4">
        <v>1.0613556344123301</v>
      </c>
      <c r="S10" s="4" t="s">
        <v>330</v>
      </c>
      <c r="T10" s="4">
        <f>E10/M10</f>
        <v>1.0263939803590723</v>
      </c>
      <c r="U10" s="4" t="s">
        <v>330</v>
      </c>
      <c r="V10" s="4" t="s">
        <v>330</v>
      </c>
      <c r="W10" s="4" t="s">
        <v>133</v>
      </c>
      <c r="X10" s="4" t="s">
        <v>134</v>
      </c>
      <c r="Y10" s="2" t="s">
        <v>30</v>
      </c>
    </row>
    <row r="11" spans="1:25" x14ac:dyDescent="0.2">
      <c r="A11" s="3">
        <v>10</v>
      </c>
      <c r="B11" s="2" t="s">
        <v>22</v>
      </c>
      <c r="C11" s="8" t="s">
        <v>0</v>
      </c>
      <c r="D11" s="8" t="s">
        <v>285</v>
      </c>
      <c r="E11" s="4">
        <v>8.5496604028684207</v>
      </c>
      <c r="F11" s="4" t="s">
        <v>330</v>
      </c>
      <c r="G11" s="2" t="s">
        <v>330</v>
      </c>
      <c r="H11" s="4" t="s">
        <v>330</v>
      </c>
      <c r="I11" s="4" t="s">
        <v>330</v>
      </c>
      <c r="J11" s="4" t="s">
        <v>330</v>
      </c>
      <c r="K11" s="4" t="s">
        <v>330</v>
      </c>
      <c r="L11" s="4">
        <v>4.23713083849219</v>
      </c>
      <c r="M11" s="4">
        <v>6.1515668973492703</v>
      </c>
      <c r="N11" s="4">
        <v>67.254876593476695</v>
      </c>
      <c r="O11" s="4" t="s">
        <v>330</v>
      </c>
      <c r="P11" s="4" t="s">
        <v>330</v>
      </c>
      <c r="Q11" s="4" t="s">
        <v>330</v>
      </c>
      <c r="R11" s="4">
        <v>1.1935929578032001</v>
      </c>
      <c r="S11" s="4" t="s">
        <v>330</v>
      </c>
      <c r="T11" s="4">
        <f>E11/M11</f>
        <v>1.3898345812596944</v>
      </c>
      <c r="U11" s="4" t="s">
        <v>330</v>
      </c>
      <c r="V11" s="4" t="s">
        <v>330</v>
      </c>
      <c r="W11" s="4" t="s">
        <v>133</v>
      </c>
      <c r="X11" s="4" t="s">
        <v>134</v>
      </c>
      <c r="Y11" s="2" t="s">
        <v>330</v>
      </c>
    </row>
    <row r="12" spans="1:25" x14ac:dyDescent="0.2">
      <c r="A12" s="3">
        <v>11</v>
      </c>
      <c r="B12" s="2" t="s">
        <v>31</v>
      </c>
      <c r="C12" s="8" t="s">
        <v>33</v>
      </c>
      <c r="D12" s="8" t="s">
        <v>285</v>
      </c>
      <c r="E12" s="4">
        <v>3.43340208245752</v>
      </c>
      <c r="F12" s="4" t="s">
        <v>330</v>
      </c>
      <c r="G12" s="2" t="s">
        <v>330</v>
      </c>
      <c r="H12" s="4" t="s">
        <v>330</v>
      </c>
      <c r="I12" s="4" t="s">
        <v>330</v>
      </c>
      <c r="J12" s="4" t="s">
        <v>330</v>
      </c>
      <c r="K12" s="4" t="s">
        <v>330</v>
      </c>
      <c r="L12" s="4">
        <v>2.0888989725714202</v>
      </c>
      <c r="M12" s="4">
        <v>2.7078521372767699</v>
      </c>
      <c r="N12" s="4">
        <v>85.810224481728795</v>
      </c>
      <c r="O12" s="4">
        <v>0.25862037432606699</v>
      </c>
      <c r="P12" s="4" t="s">
        <v>330</v>
      </c>
      <c r="Q12" s="4" t="s">
        <v>330</v>
      </c>
      <c r="R12" s="4">
        <v>0.48652230436990002</v>
      </c>
      <c r="S12" s="4">
        <f>E12/O12</f>
        <v>13.275837572366621</v>
      </c>
      <c r="T12" s="4">
        <f>E12/M12</f>
        <v>1.2679429704424041</v>
      </c>
      <c r="U12" s="4" t="s">
        <v>330</v>
      </c>
      <c r="V12" s="4" t="s">
        <v>330</v>
      </c>
      <c r="W12" s="4" t="s">
        <v>133</v>
      </c>
      <c r="X12" s="4" t="s">
        <v>135</v>
      </c>
      <c r="Y12" s="2" t="s">
        <v>330</v>
      </c>
    </row>
    <row r="13" spans="1:25" x14ac:dyDescent="0.2">
      <c r="A13" s="3">
        <v>12</v>
      </c>
      <c r="B13" s="2" t="s">
        <v>32</v>
      </c>
      <c r="C13" s="8" t="s">
        <v>33</v>
      </c>
      <c r="D13" s="8" t="s">
        <v>285</v>
      </c>
      <c r="E13" s="4">
        <v>3.7247795002394799</v>
      </c>
      <c r="F13" s="4" t="s">
        <v>330</v>
      </c>
      <c r="G13" s="2" t="s">
        <v>330</v>
      </c>
      <c r="H13" s="4" t="s">
        <v>330</v>
      </c>
      <c r="I13" s="4" t="s">
        <v>330</v>
      </c>
      <c r="J13" s="4" t="s">
        <v>330</v>
      </c>
      <c r="K13" s="4" t="s">
        <v>330</v>
      </c>
      <c r="L13" s="4">
        <v>2.1695868754342098</v>
      </c>
      <c r="M13" s="4">
        <v>3.25766706722071</v>
      </c>
      <c r="N13" s="4">
        <v>85.994430721519095</v>
      </c>
      <c r="O13" s="4">
        <v>0.44253193579224198</v>
      </c>
      <c r="P13" s="4" t="s">
        <v>330</v>
      </c>
      <c r="Q13" s="4" t="s">
        <v>330</v>
      </c>
      <c r="R13" s="4">
        <v>0.57699105203914902</v>
      </c>
      <c r="S13" s="4">
        <f>E13/O13</f>
        <v>8.4169733277468453</v>
      </c>
      <c r="T13" s="4">
        <f>E13/M13</f>
        <v>1.1433886346824536</v>
      </c>
      <c r="U13" s="4" t="s">
        <v>330</v>
      </c>
      <c r="V13" s="4" t="s">
        <v>330</v>
      </c>
      <c r="W13" s="4" t="s">
        <v>133</v>
      </c>
      <c r="X13" s="4" t="s">
        <v>135</v>
      </c>
      <c r="Y13" s="2" t="s">
        <v>330</v>
      </c>
    </row>
    <row r="14" spans="1:25" x14ac:dyDescent="0.2">
      <c r="A14" s="3">
        <v>13</v>
      </c>
      <c r="B14" s="2" t="s">
        <v>34</v>
      </c>
      <c r="C14" s="8" t="s">
        <v>35</v>
      </c>
      <c r="D14" s="8" t="s">
        <v>246</v>
      </c>
      <c r="E14" s="4" t="s">
        <v>330</v>
      </c>
      <c r="F14" s="4" t="s">
        <v>330</v>
      </c>
      <c r="G14" s="2" t="s">
        <v>330</v>
      </c>
      <c r="H14" s="4">
        <v>4.2359353189598696</v>
      </c>
      <c r="I14" s="4" t="s">
        <v>330</v>
      </c>
      <c r="J14" s="4" t="s">
        <v>330</v>
      </c>
      <c r="K14" s="4" t="s">
        <v>330</v>
      </c>
      <c r="L14" s="4" t="s">
        <v>330</v>
      </c>
      <c r="M14" s="4">
        <v>4.97972328244275</v>
      </c>
      <c r="N14" s="4" t="s">
        <v>330</v>
      </c>
      <c r="O14" s="4">
        <v>3.5217642144782202</v>
      </c>
      <c r="P14" s="4" t="s">
        <v>330</v>
      </c>
      <c r="Q14" s="4" t="s">
        <v>330</v>
      </c>
      <c r="R14" s="4">
        <v>1.1633116175531499</v>
      </c>
      <c r="S14" s="4" t="s">
        <v>330</v>
      </c>
      <c r="T14" s="4" t="s">
        <v>330</v>
      </c>
      <c r="U14" s="4" t="s">
        <v>330</v>
      </c>
      <c r="V14" s="4" t="s">
        <v>330</v>
      </c>
      <c r="W14" s="4" t="s">
        <v>133</v>
      </c>
      <c r="X14" s="4" t="s">
        <v>139</v>
      </c>
      <c r="Y14" s="2" t="s">
        <v>274</v>
      </c>
    </row>
    <row r="15" spans="1:25" x14ac:dyDescent="0.2">
      <c r="A15" s="3">
        <v>14</v>
      </c>
      <c r="B15" s="2" t="s">
        <v>41</v>
      </c>
      <c r="C15" s="8" t="s">
        <v>40</v>
      </c>
      <c r="D15" s="8" t="s">
        <v>285</v>
      </c>
      <c r="E15" s="4">
        <v>5.0710447182201799</v>
      </c>
      <c r="F15" s="4" t="s">
        <v>330</v>
      </c>
      <c r="G15" s="2" t="s">
        <v>330</v>
      </c>
      <c r="H15" s="4" t="s">
        <v>330</v>
      </c>
      <c r="I15" s="4" t="s">
        <v>330</v>
      </c>
      <c r="J15" s="4" t="s">
        <v>330</v>
      </c>
      <c r="K15" s="4" t="s">
        <v>330</v>
      </c>
      <c r="L15" s="4" t="s">
        <v>330</v>
      </c>
      <c r="M15" s="4">
        <v>7.1118796507925701</v>
      </c>
      <c r="N15" s="4">
        <v>81.519452330862407</v>
      </c>
      <c r="O15" s="4">
        <v>0.84200827857539795</v>
      </c>
      <c r="P15" s="4" t="s">
        <v>330</v>
      </c>
      <c r="Q15" s="4" t="s">
        <v>330</v>
      </c>
      <c r="R15" s="4">
        <v>1.7914860018293599</v>
      </c>
      <c r="S15" s="4">
        <f>E15/O15</f>
        <v>6.0225592161634447</v>
      </c>
      <c r="T15" s="4">
        <f>E15/M15</f>
        <v>0.7130386012163531</v>
      </c>
      <c r="U15" s="4" t="s">
        <v>330</v>
      </c>
      <c r="V15" s="4" t="s">
        <v>330</v>
      </c>
      <c r="W15" s="4" t="s">
        <v>133</v>
      </c>
      <c r="X15" s="4" t="s">
        <v>139</v>
      </c>
      <c r="Y15" s="2" t="s">
        <v>42</v>
      </c>
    </row>
    <row r="16" spans="1:25" x14ac:dyDescent="0.2">
      <c r="A16" s="3">
        <v>15</v>
      </c>
      <c r="B16" s="2" t="s">
        <v>41</v>
      </c>
      <c r="C16" s="8" t="s">
        <v>40</v>
      </c>
      <c r="D16" s="8" t="s">
        <v>285</v>
      </c>
      <c r="E16" s="4">
        <v>4.3931164818083799</v>
      </c>
      <c r="F16" s="4" t="s">
        <v>330</v>
      </c>
      <c r="G16" s="2" t="s">
        <v>330</v>
      </c>
      <c r="H16" s="4" t="s">
        <v>330</v>
      </c>
      <c r="I16" s="4" t="s">
        <v>330</v>
      </c>
      <c r="J16" s="4" t="s">
        <v>330</v>
      </c>
      <c r="K16" s="4" t="s">
        <v>330</v>
      </c>
      <c r="L16" s="4" t="s">
        <v>330</v>
      </c>
      <c r="M16" s="4">
        <v>5.3172793116939596</v>
      </c>
      <c r="N16" s="4">
        <v>82.561861135231595</v>
      </c>
      <c r="O16" s="4" t="s">
        <v>330</v>
      </c>
      <c r="P16" s="4" t="s">
        <v>330</v>
      </c>
      <c r="Q16" s="4" t="s">
        <v>330</v>
      </c>
      <c r="R16" s="4" t="s">
        <v>330</v>
      </c>
      <c r="S16" s="4" t="s">
        <v>330</v>
      </c>
      <c r="T16" s="4">
        <f>E16/M16</f>
        <v>0.8261962978222479</v>
      </c>
      <c r="U16" s="4" t="s">
        <v>330</v>
      </c>
      <c r="V16" s="4" t="s">
        <v>330</v>
      </c>
      <c r="W16" s="4" t="s">
        <v>133</v>
      </c>
      <c r="X16" s="4" t="s">
        <v>139</v>
      </c>
      <c r="Y16" s="2" t="s">
        <v>325</v>
      </c>
    </row>
    <row r="17" spans="1:25" x14ac:dyDescent="0.2">
      <c r="A17" s="3">
        <v>16</v>
      </c>
      <c r="B17" s="2" t="s">
        <v>41</v>
      </c>
      <c r="C17" s="8" t="s">
        <v>40</v>
      </c>
      <c r="D17" s="8" t="s">
        <v>246</v>
      </c>
      <c r="E17" s="4" t="s">
        <v>330</v>
      </c>
      <c r="F17" s="4">
        <v>6.27919197876707</v>
      </c>
      <c r="G17" s="2" t="s">
        <v>330</v>
      </c>
      <c r="H17" s="4">
        <v>2.4347409361063299</v>
      </c>
      <c r="I17" s="4">
        <v>42.539068665392797</v>
      </c>
      <c r="J17" s="4" t="s">
        <v>330</v>
      </c>
      <c r="K17" s="4">
        <v>7.1848769191170501</v>
      </c>
      <c r="L17" s="4">
        <v>2.2357349210488602</v>
      </c>
      <c r="M17" s="4" t="s">
        <v>330</v>
      </c>
      <c r="N17" s="4" t="s">
        <v>330</v>
      </c>
      <c r="O17" s="4">
        <v>2.95307379326055</v>
      </c>
      <c r="P17" s="4" t="s">
        <v>330</v>
      </c>
      <c r="Q17" s="4" t="s">
        <v>330</v>
      </c>
      <c r="R17" s="4" t="s">
        <v>330</v>
      </c>
      <c r="S17" s="4" t="s">
        <v>330</v>
      </c>
      <c r="T17" s="4" t="s">
        <v>330</v>
      </c>
      <c r="U17" s="4" t="s">
        <v>330</v>
      </c>
      <c r="V17" s="4" t="s">
        <v>330</v>
      </c>
      <c r="W17" s="4" t="s">
        <v>133</v>
      </c>
      <c r="X17" s="4" t="s">
        <v>139</v>
      </c>
      <c r="Y17" s="2" t="s">
        <v>286</v>
      </c>
    </row>
    <row r="18" spans="1:25" x14ac:dyDescent="0.2">
      <c r="A18" s="3">
        <v>17</v>
      </c>
      <c r="B18" s="2" t="s">
        <v>43</v>
      </c>
      <c r="C18" s="8" t="s">
        <v>40</v>
      </c>
      <c r="D18" s="8" t="s">
        <v>246</v>
      </c>
      <c r="E18" s="2">
        <v>18.088999999999999</v>
      </c>
      <c r="F18" s="4">
        <v>6.5190967771060597</v>
      </c>
      <c r="G18" s="2" t="s">
        <v>330</v>
      </c>
      <c r="H18" s="4" t="s">
        <v>330</v>
      </c>
      <c r="I18" s="4">
        <v>36.301971957019603</v>
      </c>
      <c r="J18" s="4">
        <v>2.5348290454933902</v>
      </c>
      <c r="K18" s="4">
        <v>3.9767336280960301</v>
      </c>
      <c r="L18" s="4">
        <v>2.2559682411002502</v>
      </c>
      <c r="M18" s="4">
        <v>4.1367962205151203</v>
      </c>
      <c r="N18" s="4">
        <v>66.521766395413493</v>
      </c>
      <c r="O18" s="4">
        <v>3.0444044331507398</v>
      </c>
      <c r="P18" s="4" t="s">
        <v>330</v>
      </c>
      <c r="Q18" s="4" t="s">
        <v>330</v>
      </c>
      <c r="R18" s="4" t="s">
        <v>330</v>
      </c>
      <c r="S18" s="4">
        <f>E18/O18</f>
        <v>5.9417204242076282</v>
      </c>
      <c r="T18" s="4">
        <f>E18/M18</f>
        <v>4.3727075339832737</v>
      </c>
      <c r="U18" s="4" t="s">
        <v>330</v>
      </c>
      <c r="V18" s="4" t="s">
        <v>330</v>
      </c>
      <c r="W18" s="4" t="s">
        <v>133</v>
      </c>
      <c r="X18" s="4" t="s">
        <v>139</v>
      </c>
      <c r="Y18" s="2" t="s">
        <v>330</v>
      </c>
    </row>
    <row r="19" spans="1:25" x14ac:dyDescent="0.2">
      <c r="A19" s="3">
        <v>18</v>
      </c>
      <c r="B19" s="2" t="s">
        <v>44</v>
      </c>
      <c r="C19" s="8" t="s">
        <v>40</v>
      </c>
      <c r="D19" s="8" t="s">
        <v>246</v>
      </c>
      <c r="E19" s="4" t="s">
        <v>330</v>
      </c>
      <c r="F19" s="4" t="s">
        <v>330</v>
      </c>
      <c r="G19" s="2" t="s">
        <v>330</v>
      </c>
      <c r="H19" s="4">
        <v>2.4786767119851798</v>
      </c>
      <c r="I19" s="4" t="s">
        <v>330</v>
      </c>
      <c r="J19" s="4" t="s">
        <v>330</v>
      </c>
      <c r="K19" s="4" t="s">
        <v>330</v>
      </c>
      <c r="L19" s="4" t="s">
        <v>330</v>
      </c>
      <c r="M19" s="4">
        <v>5.2659779918879703</v>
      </c>
      <c r="N19" s="4" t="s">
        <v>330</v>
      </c>
      <c r="O19" s="4">
        <v>5.4960188870574003</v>
      </c>
      <c r="P19" s="4" t="s">
        <v>330</v>
      </c>
      <c r="Q19" s="4" t="s">
        <v>330</v>
      </c>
      <c r="R19" s="4">
        <v>0.64060446816820305</v>
      </c>
      <c r="S19" s="4" t="s">
        <v>330</v>
      </c>
      <c r="T19" s="4" t="s">
        <v>330</v>
      </c>
      <c r="U19" s="4" t="s">
        <v>330</v>
      </c>
      <c r="V19" s="4" t="s">
        <v>330</v>
      </c>
      <c r="W19" s="4" t="s">
        <v>133</v>
      </c>
      <c r="X19" s="4" t="s">
        <v>139</v>
      </c>
      <c r="Y19" s="2" t="s">
        <v>287</v>
      </c>
    </row>
    <row r="20" spans="1:25" x14ac:dyDescent="0.2">
      <c r="A20" s="3">
        <v>19</v>
      </c>
      <c r="B20" s="2" t="s">
        <v>44</v>
      </c>
      <c r="C20" s="8" t="s">
        <v>40</v>
      </c>
      <c r="D20" s="8" t="s">
        <v>326</v>
      </c>
      <c r="E20" s="4">
        <v>10.606999999999999</v>
      </c>
      <c r="F20" s="4" t="s">
        <v>330</v>
      </c>
      <c r="G20" s="2" t="s">
        <v>330</v>
      </c>
      <c r="H20" s="4" t="s">
        <v>330</v>
      </c>
      <c r="I20" s="4" t="s">
        <v>330</v>
      </c>
      <c r="J20" s="4" t="s">
        <v>330</v>
      </c>
      <c r="K20" s="4" t="s">
        <v>330</v>
      </c>
      <c r="L20" s="4">
        <v>5.0839787458371903</v>
      </c>
      <c r="M20" s="4">
        <v>9.6481937569945195</v>
      </c>
      <c r="N20" s="4">
        <v>65.149429751454505</v>
      </c>
      <c r="O20" s="4">
        <v>1.08967603802382</v>
      </c>
      <c r="P20" s="4" t="s">
        <v>330</v>
      </c>
      <c r="Q20" s="4" t="s">
        <v>330</v>
      </c>
      <c r="R20" s="4" t="s">
        <v>330</v>
      </c>
      <c r="S20" s="4">
        <f>E20/O20</f>
        <v>9.7340857556492715</v>
      </c>
      <c r="T20" s="4">
        <f>E20/M20</f>
        <v>1.0993767607859644</v>
      </c>
      <c r="U20" s="4" t="s">
        <v>330</v>
      </c>
      <c r="V20" s="4" t="s">
        <v>330</v>
      </c>
      <c r="W20" s="4" t="s">
        <v>133</v>
      </c>
      <c r="X20" s="4" t="s">
        <v>139</v>
      </c>
      <c r="Y20" s="2" t="s">
        <v>288</v>
      </c>
    </row>
    <row r="21" spans="1:25" x14ac:dyDescent="0.2">
      <c r="A21" s="3">
        <v>20</v>
      </c>
      <c r="B21" s="2" t="s">
        <v>45</v>
      </c>
      <c r="C21" s="8" t="s">
        <v>40</v>
      </c>
      <c r="D21" s="8" t="s">
        <v>246</v>
      </c>
      <c r="E21" s="4" t="s">
        <v>330</v>
      </c>
      <c r="F21" s="4">
        <v>13.4710421539567</v>
      </c>
      <c r="G21" s="2" t="s">
        <v>330</v>
      </c>
      <c r="H21" s="4">
        <v>3.9871482553286399</v>
      </c>
      <c r="I21" s="4">
        <v>35.330336969177502</v>
      </c>
      <c r="J21" s="4" t="s">
        <v>330</v>
      </c>
      <c r="K21" s="4">
        <v>10.9687290640697</v>
      </c>
      <c r="L21" s="4">
        <v>3.6369649384134601</v>
      </c>
      <c r="M21" s="4" t="s">
        <v>330</v>
      </c>
      <c r="N21" s="4" t="s">
        <v>330</v>
      </c>
      <c r="O21" s="4">
        <v>6.2230656014369199</v>
      </c>
      <c r="P21" s="4" t="s">
        <v>330</v>
      </c>
      <c r="Q21" s="4" t="s">
        <v>330</v>
      </c>
      <c r="R21" s="4" t="s">
        <v>330</v>
      </c>
      <c r="S21" s="4" t="s">
        <v>330</v>
      </c>
      <c r="T21" s="4" t="s">
        <v>330</v>
      </c>
      <c r="U21" s="4" t="s">
        <v>330</v>
      </c>
      <c r="V21" s="4" t="s">
        <v>330</v>
      </c>
      <c r="W21" s="4" t="s">
        <v>133</v>
      </c>
      <c r="X21" s="4" t="s">
        <v>139</v>
      </c>
      <c r="Y21" s="2" t="s">
        <v>330</v>
      </c>
    </row>
    <row r="22" spans="1:25" x14ac:dyDescent="0.2">
      <c r="A22" s="3">
        <v>21</v>
      </c>
      <c r="B22" s="2" t="s">
        <v>46</v>
      </c>
      <c r="C22" s="8" t="s">
        <v>40</v>
      </c>
      <c r="D22" s="8" t="s">
        <v>246</v>
      </c>
      <c r="E22" s="2">
        <v>34.767000000000003</v>
      </c>
      <c r="F22" s="4">
        <v>13.255844326501</v>
      </c>
      <c r="G22" s="2" t="s">
        <v>330</v>
      </c>
      <c r="H22" s="4">
        <v>5.1215436570010802</v>
      </c>
      <c r="I22" s="4">
        <v>40.071502267705299</v>
      </c>
      <c r="J22" s="4">
        <v>7.0091251482822301</v>
      </c>
      <c r="K22" s="4">
        <v>10.2595194672364</v>
      </c>
      <c r="L22" s="4">
        <v>3.95854587083925</v>
      </c>
      <c r="M22" s="4">
        <v>20.811876205101498</v>
      </c>
      <c r="N22" s="4">
        <v>56.315448932764397</v>
      </c>
      <c r="O22" s="4">
        <v>5.5396335514508097</v>
      </c>
      <c r="P22" s="4" t="s">
        <v>330</v>
      </c>
      <c r="Q22" s="4" t="s">
        <v>330</v>
      </c>
      <c r="R22" s="4" t="s">
        <v>330</v>
      </c>
      <c r="S22" s="4">
        <f>E22/O22</f>
        <v>6.2760469040221354</v>
      </c>
      <c r="T22" s="4">
        <f>E22/M22</f>
        <v>1.6705365560207284</v>
      </c>
      <c r="U22" s="4" t="s">
        <v>330</v>
      </c>
      <c r="V22" s="4" t="s">
        <v>330</v>
      </c>
      <c r="W22" s="4" t="s">
        <v>133</v>
      </c>
      <c r="X22" s="4" t="s">
        <v>139</v>
      </c>
      <c r="Y22" s="2" t="s">
        <v>330</v>
      </c>
    </row>
    <row r="23" spans="1:25" x14ac:dyDescent="0.2">
      <c r="A23" s="3">
        <v>22</v>
      </c>
      <c r="B23" s="2" t="s">
        <v>47</v>
      </c>
      <c r="C23" s="8" t="s">
        <v>40</v>
      </c>
      <c r="D23" s="8" t="s">
        <v>326</v>
      </c>
      <c r="E23" s="4">
        <v>9.8420000000000005</v>
      </c>
      <c r="F23" s="4" t="s">
        <v>330</v>
      </c>
      <c r="G23" s="2" t="s">
        <v>330</v>
      </c>
      <c r="H23" s="4" t="s">
        <v>330</v>
      </c>
      <c r="I23" s="4" t="s">
        <v>330</v>
      </c>
      <c r="J23" s="4" t="s">
        <v>330</v>
      </c>
      <c r="K23" s="4" t="s">
        <v>330</v>
      </c>
      <c r="L23" s="4">
        <v>4.11211185634812</v>
      </c>
      <c r="M23" s="4">
        <v>5.3701353295779297</v>
      </c>
      <c r="N23" s="4">
        <v>73.788101707786396</v>
      </c>
      <c r="O23" s="4">
        <v>0.99667224054099002</v>
      </c>
      <c r="P23" s="4" t="s">
        <v>330</v>
      </c>
      <c r="Q23" s="4" t="s">
        <v>330</v>
      </c>
      <c r="R23" s="4" t="s">
        <v>330</v>
      </c>
      <c r="S23" s="4">
        <f>E23/O23</f>
        <v>9.8748611626403875</v>
      </c>
      <c r="T23" s="4">
        <f>E23/M23</f>
        <v>1.8327284874538796</v>
      </c>
      <c r="U23" s="4" t="s">
        <v>330</v>
      </c>
      <c r="V23" s="4" t="s">
        <v>330</v>
      </c>
      <c r="W23" s="4" t="s">
        <v>133</v>
      </c>
      <c r="X23" s="4" t="s">
        <v>139</v>
      </c>
      <c r="Y23" s="2" t="s">
        <v>289</v>
      </c>
    </row>
    <row r="24" spans="1:25" x14ac:dyDescent="0.2">
      <c r="A24" s="3">
        <v>23</v>
      </c>
      <c r="B24" s="2" t="s">
        <v>47</v>
      </c>
      <c r="C24" s="8" t="s">
        <v>40</v>
      </c>
      <c r="D24" s="8" t="s">
        <v>285</v>
      </c>
      <c r="E24" s="4">
        <v>5.9133319878712696</v>
      </c>
      <c r="F24" s="4" t="s">
        <v>330</v>
      </c>
      <c r="G24" s="2" t="s">
        <v>330</v>
      </c>
      <c r="H24" s="4" t="s">
        <v>330</v>
      </c>
      <c r="I24" s="4" t="s">
        <v>330</v>
      </c>
      <c r="J24" s="4" t="s">
        <v>330</v>
      </c>
      <c r="K24" s="4" t="s">
        <v>330</v>
      </c>
      <c r="L24" s="4" t="s">
        <v>330</v>
      </c>
      <c r="M24" s="4">
        <v>7.8758831740851303</v>
      </c>
      <c r="N24" s="4" t="s">
        <v>330</v>
      </c>
      <c r="O24" s="4">
        <v>1.8957889082503301</v>
      </c>
      <c r="P24" s="4" t="s">
        <v>330</v>
      </c>
      <c r="Q24" s="4" t="s">
        <v>330</v>
      </c>
      <c r="R24" s="4">
        <v>2.4892569553666601</v>
      </c>
      <c r="S24" s="4">
        <f>E24/O24</f>
        <v>3.1191932615160347</v>
      </c>
      <c r="T24" s="4">
        <f>E24/M24</f>
        <v>0.75081509681714742</v>
      </c>
      <c r="U24" s="4" t="s">
        <v>330</v>
      </c>
      <c r="V24" s="4" t="s">
        <v>330</v>
      </c>
      <c r="W24" s="4" t="s">
        <v>133</v>
      </c>
      <c r="X24" s="4" t="s">
        <v>139</v>
      </c>
      <c r="Y24" s="2" t="s">
        <v>290</v>
      </c>
    </row>
    <row r="25" spans="1:25" x14ac:dyDescent="0.2">
      <c r="A25" s="3">
        <v>24</v>
      </c>
      <c r="B25" s="2" t="s">
        <v>49</v>
      </c>
      <c r="C25" s="8" t="s">
        <v>50</v>
      </c>
      <c r="D25" s="8" t="s">
        <v>246</v>
      </c>
      <c r="E25" s="4" t="s">
        <v>330</v>
      </c>
      <c r="F25" s="4">
        <v>12.2466296511582</v>
      </c>
      <c r="G25" s="2" t="s">
        <v>330</v>
      </c>
      <c r="H25" s="4">
        <v>4.9011380843742298</v>
      </c>
      <c r="I25" s="4">
        <v>50.2406780241474</v>
      </c>
      <c r="J25" s="4" t="s">
        <v>330</v>
      </c>
      <c r="K25" s="4">
        <v>7.3061852825159299</v>
      </c>
      <c r="L25" s="4">
        <v>4.2127547947465098</v>
      </c>
      <c r="M25" s="4" t="s">
        <v>330</v>
      </c>
      <c r="N25" s="4" t="s">
        <v>330</v>
      </c>
      <c r="O25" s="4">
        <v>6.0270401462208998</v>
      </c>
      <c r="P25" s="4" t="s">
        <v>330</v>
      </c>
      <c r="Q25" s="4" t="s">
        <v>330</v>
      </c>
      <c r="R25" s="4" t="s">
        <v>330</v>
      </c>
      <c r="S25" s="4" t="s">
        <v>330</v>
      </c>
      <c r="T25" s="4" t="s">
        <v>330</v>
      </c>
      <c r="U25" s="4" t="s">
        <v>330</v>
      </c>
      <c r="V25" s="4" t="s">
        <v>330</v>
      </c>
      <c r="W25" s="4" t="s">
        <v>136</v>
      </c>
      <c r="X25" s="4" t="s">
        <v>138</v>
      </c>
      <c r="Y25" s="2" t="s">
        <v>291</v>
      </c>
    </row>
    <row r="26" spans="1:25" x14ac:dyDescent="0.2">
      <c r="A26" s="3">
        <v>25</v>
      </c>
      <c r="B26" s="2" t="s">
        <v>49</v>
      </c>
      <c r="C26" s="8" t="s">
        <v>50</v>
      </c>
      <c r="D26" s="8" t="s">
        <v>246</v>
      </c>
      <c r="E26" s="4" t="s">
        <v>330</v>
      </c>
      <c r="F26" s="4">
        <v>8.0876566894230795</v>
      </c>
      <c r="G26" s="2" t="s">
        <v>330</v>
      </c>
      <c r="H26" s="4">
        <v>3.5896663910791098</v>
      </c>
      <c r="I26" s="4">
        <v>30.7232719861974</v>
      </c>
      <c r="J26" s="4" t="s">
        <v>330</v>
      </c>
      <c r="K26" s="4">
        <v>6.2699872561249901</v>
      </c>
      <c r="L26" s="4">
        <v>5.0362544047230999</v>
      </c>
      <c r="M26" s="4" t="s">
        <v>330</v>
      </c>
      <c r="N26" s="4" t="s">
        <v>330</v>
      </c>
      <c r="O26" s="4">
        <v>4.2031484880245902</v>
      </c>
      <c r="P26" s="4" t="s">
        <v>330</v>
      </c>
      <c r="Q26" s="4" t="s">
        <v>330</v>
      </c>
      <c r="R26" s="4" t="s">
        <v>330</v>
      </c>
      <c r="S26" s="4" t="s">
        <v>330</v>
      </c>
      <c r="T26" s="4" t="s">
        <v>330</v>
      </c>
      <c r="U26" s="4" t="s">
        <v>330</v>
      </c>
      <c r="V26" s="4" t="s">
        <v>330</v>
      </c>
      <c r="W26" s="4" t="s">
        <v>136</v>
      </c>
      <c r="X26" s="4" t="s">
        <v>138</v>
      </c>
      <c r="Y26" s="2" t="s">
        <v>292</v>
      </c>
    </row>
    <row r="27" spans="1:25" x14ac:dyDescent="0.2">
      <c r="A27" s="3">
        <v>26</v>
      </c>
      <c r="B27" s="2" t="s">
        <v>53</v>
      </c>
      <c r="C27" s="8" t="s">
        <v>54</v>
      </c>
      <c r="D27" s="8" t="s">
        <v>246</v>
      </c>
      <c r="E27" s="4" t="s">
        <v>330</v>
      </c>
      <c r="F27" s="4" t="s">
        <v>330</v>
      </c>
      <c r="G27" s="2" t="s">
        <v>330</v>
      </c>
      <c r="H27" s="4">
        <v>1.94962886686403</v>
      </c>
      <c r="I27" s="4" t="s">
        <v>330</v>
      </c>
      <c r="J27" s="4" t="s">
        <v>330</v>
      </c>
      <c r="K27" s="4" t="s">
        <v>330</v>
      </c>
      <c r="L27" s="4" t="s">
        <v>330</v>
      </c>
      <c r="M27" s="4">
        <v>4.9293234325891202</v>
      </c>
      <c r="N27" s="4" t="s">
        <v>330</v>
      </c>
      <c r="O27" s="4">
        <v>4.4507037537137304</v>
      </c>
      <c r="P27" s="4" t="s">
        <v>330</v>
      </c>
      <c r="Q27" s="4" t="s">
        <v>330</v>
      </c>
      <c r="R27" s="4">
        <v>0.59650714025197404</v>
      </c>
      <c r="S27" s="4" t="s">
        <v>330</v>
      </c>
      <c r="T27" s="4" t="s">
        <v>330</v>
      </c>
      <c r="U27" s="4" t="s">
        <v>330</v>
      </c>
      <c r="V27" s="4" t="s">
        <v>330</v>
      </c>
      <c r="W27" s="4" t="s">
        <v>133</v>
      </c>
      <c r="X27" s="4" t="s">
        <v>139</v>
      </c>
      <c r="Y27" s="2" t="s">
        <v>274</v>
      </c>
    </row>
    <row r="28" spans="1:25" x14ac:dyDescent="0.2">
      <c r="A28" s="3">
        <v>27</v>
      </c>
      <c r="B28" s="2" t="s">
        <v>61</v>
      </c>
      <c r="C28" s="8" t="s">
        <v>59</v>
      </c>
      <c r="D28" s="8" t="s">
        <v>285</v>
      </c>
      <c r="E28" s="4">
        <v>4.5071717605783403</v>
      </c>
      <c r="F28" s="4" t="s">
        <v>330</v>
      </c>
      <c r="G28" s="4">
        <v>3.1974362208151099</v>
      </c>
      <c r="H28" s="4" t="s">
        <v>330</v>
      </c>
      <c r="I28" s="4" t="s">
        <v>330</v>
      </c>
      <c r="J28" s="4" t="s">
        <v>330</v>
      </c>
      <c r="K28" s="4" t="s">
        <v>330</v>
      </c>
      <c r="L28" s="4">
        <v>2.1693642129185799</v>
      </c>
      <c r="M28" s="4">
        <v>3.8332689314810899</v>
      </c>
      <c r="N28" s="4">
        <v>87.890376841925899</v>
      </c>
      <c r="O28" s="4">
        <v>0.60632306361666999</v>
      </c>
      <c r="P28" s="4" t="s">
        <v>330</v>
      </c>
      <c r="Q28" s="4" t="s">
        <v>330</v>
      </c>
      <c r="R28" s="4">
        <v>0.45540389334979903</v>
      </c>
      <c r="S28" s="4">
        <f>E28/O28</f>
        <v>7.4336142413805124</v>
      </c>
      <c r="T28" s="4">
        <f>E28/M28</f>
        <v>1.175803691612336</v>
      </c>
      <c r="U28" s="4" t="s">
        <v>330</v>
      </c>
      <c r="V28" s="4">
        <f>E28/G28</f>
        <v>1.4096205363650207</v>
      </c>
      <c r="W28" s="4" t="s">
        <v>148</v>
      </c>
      <c r="X28" s="4" t="s">
        <v>140</v>
      </c>
      <c r="Y28" s="2" t="s">
        <v>293</v>
      </c>
    </row>
    <row r="29" spans="1:25" x14ac:dyDescent="0.2">
      <c r="A29" s="3">
        <v>28</v>
      </c>
      <c r="B29" s="2" t="s">
        <v>61</v>
      </c>
      <c r="C29" s="8" t="s">
        <v>59</v>
      </c>
      <c r="D29" s="8" t="s">
        <v>285</v>
      </c>
      <c r="E29" s="4">
        <v>3.1824144385861799</v>
      </c>
      <c r="F29" s="4" t="s">
        <v>330</v>
      </c>
      <c r="G29" s="2" t="s">
        <v>330</v>
      </c>
      <c r="H29" s="4" t="s">
        <v>330</v>
      </c>
      <c r="I29" s="4" t="s">
        <v>330</v>
      </c>
      <c r="J29" s="4" t="s">
        <v>330</v>
      </c>
      <c r="K29" s="4" t="s">
        <v>330</v>
      </c>
      <c r="L29" s="4">
        <v>1.4597851663066099</v>
      </c>
      <c r="M29" s="4">
        <v>4.36564221033841</v>
      </c>
      <c r="N29" s="4">
        <v>88.290149675622999</v>
      </c>
      <c r="O29" s="4">
        <v>0.41338054701002103</v>
      </c>
      <c r="P29" s="4" t="s">
        <v>330</v>
      </c>
      <c r="Q29" s="4" t="s">
        <v>330</v>
      </c>
      <c r="R29" s="4">
        <v>0.48348783117059801</v>
      </c>
      <c r="S29" s="4">
        <f>E29/O29</f>
        <v>7.6985103958194552</v>
      </c>
      <c r="T29" s="4">
        <f>E29/M29</f>
        <v>0.72896822168564512</v>
      </c>
      <c r="U29" s="4" t="s">
        <v>330</v>
      </c>
      <c r="V29" s="4" t="s">
        <v>330</v>
      </c>
      <c r="W29" s="4" t="s">
        <v>148</v>
      </c>
      <c r="X29" s="4" t="s">
        <v>140</v>
      </c>
      <c r="Y29" s="2" t="s">
        <v>294</v>
      </c>
    </row>
    <row r="30" spans="1:25" x14ac:dyDescent="0.2">
      <c r="A30" s="3">
        <v>29</v>
      </c>
      <c r="B30" s="2" t="s">
        <v>61</v>
      </c>
      <c r="C30" s="8" t="s">
        <v>59</v>
      </c>
      <c r="D30" s="8" t="s">
        <v>285</v>
      </c>
      <c r="E30" s="4">
        <v>6.2514879681778899</v>
      </c>
      <c r="F30" s="4" t="s">
        <v>330</v>
      </c>
      <c r="G30" s="2" t="s">
        <v>330</v>
      </c>
      <c r="H30" s="4" t="s">
        <v>330</v>
      </c>
      <c r="I30" s="4" t="s">
        <v>330</v>
      </c>
      <c r="J30" s="4" t="s">
        <v>330</v>
      </c>
      <c r="K30" s="4" t="s">
        <v>330</v>
      </c>
      <c r="L30" s="4">
        <v>2.6917108477721001</v>
      </c>
      <c r="M30" s="4">
        <v>4.3454141539577797</v>
      </c>
      <c r="N30" s="4">
        <v>82.044270382978794</v>
      </c>
      <c r="O30" s="4">
        <v>1.7905213513064999</v>
      </c>
      <c r="P30" s="4" t="s">
        <v>330</v>
      </c>
      <c r="Q30" s="4" t="s">
        <v>330</v>
      </c>
      <c r="R30" s="4">
        <v>1.0432791584408601</v>
      </c>
      <c r="S30" s="4">
        <f>E30/O30</f>
        <v>3.491434471650579</v>
      </c>
      <c r="T30" s="4">
        <f>E30/M30</f>
        <v>1.4386403106097652</v>
      </c>
      <c r="U30" s="4" t="s">
        <v>330</v>
      </c>
      <c r="V30" s="4" t="s">
        <v>330</v>
      </c>
      <c r="W30" s="4" t="s">
        <v>148</v>
      </c>
      <c r="X30" s="4" t="s">
        <v>140</v>
      </c>
      <c r="Y30" s="2" t="s">
        <v>295</v>
      </c>
    </row>
    <row r="31" spans="1:25" x14ac:dyDescent="0.2">
      <c r="A31" s="3">
        <v>30</v>
      </c>
      <c r="B31" s="2" t="s">
        <v>62</v>
      </c>
      <c r="C31" s="8" t="s">
        <v>59</v>
      </c>
      <c r="D31" s="8" t="s">
        <v>285</v>
      </c>
      <c r="E31" s="4" t="s">
        <v>330</v>
      </c>
      <c r="F31" s="4" t="s">
        <v>330</v>
      </c>
      <c r="G31" s="4">
        <v>1.91804132460768</v>
      </c>
      <c r="H31" s="4" t="s">
        <v>330</v>
      </c>
      <c r="I31" s="4" t="s">
        <v>330</v>
      </c>
      <c r="J31" s="4" t="s">
        <v>330</v>
      </c>
      <c r="K31" s="4" t="s">
        <v>330</v>
      </c>
      <c r="L31" s="4" t="s">
        <v>330</v>
      </c>
      <c r="M31" s="4">
        <v>5.2318480735892603</v>
      </c>
      <c r="N31" s="4" t="s">
        <v>330</v>
      </c>
      <c r="O31" s="4">
        <v>0.55087832746170295</v>
      </c>
      <c r="P31" s="4">
        <v>0.75321326417114598</v>
      </c>
      <c r="Q31" s="4" t="s">
        <v>330</v>
      </c>
      <c r="R31" s="4">
        <v>0.83124656979480904</v>
      </c>
      <c r="S31" s="4" t="s">
        <v>330</v>
      </c>
      <c r="T31" s="4" t="s">
        <v>330</v>
      </c>
      <c r="U31" s="4" t="s">
        <v>330</v>
      </c>
      <c r="V31" s="4" t="s">
        <v>330</v>
      </c>
      <c r="W31" s="4" t="s">
        <v>148</v>
      </c>
      <c r="X31" s="4" t="s">
        <v>140</v>
      </c>
      <c r="Y31" s="2" t="s">
        <v>330</v>
      </c>
    </row>
    <row r="32" spans="1:25" x14ac:dyDescent="0.2">
      <c r="A32" s="3">
        <v>31</v>
      </c>
      <c r="B32" s="2" t="s">
        <v>63</v>
      </c>
      <c r="C32" s="8" t="s">
        <v>59</v>
      </c>
      <c r="D32" s="8" t="s">
        <v>285</v>
      </c>
      <c r="E32" s="4">
        <v>4.7473175840183996</v>
      </c>
      <c r="F32" s="4" t="s">
        <v>330</v>
      </c>
      <c r="G32" s="4">
        <v>1.9092890909906199</v>
      </c>
      <c r="H32" s="4" t="s">
        <v>330</v>
      </c>
      <c r="I32" s="4" t="s">
        <v>330</v>
      </c>
      <c r="J32" s="4" t="s">
        <v>330</v>
      </c>
      <c r="K32" s="4" t="s">
        <v>330</v>
      </c>
      <c r="L32" s="4">
        <v>2.14390336390615</v>
      </c>
      <c r="M32" s="4">
        <v>3.08759812309146</v>
      </c>
      <c r="N32" s="4">
        <v>76.498721030948104</v>
      </c>
      <c r="O32" s="4">
        <v>0.47403248639273698</v>
      </c>
      <c r="P32" s="4" t="s">
        <v>330</v>
      </c>
      <c r="Q32" s="4" t="s">
        <v>330</v>
      </c>
      <c r="R32" s="4">
        <v>0.60919790499614201</v>
      </c>
      <c r="S32" s="4">
        <f t="shared" ref="S32:S40" si="2">E32/O32</f>
        <v>10.014751563008355</v>
      </c>
      <c r="T32" s="4">
        <f t="shared" ref="T32:T45" si="3">E32/M32</f>
        <v>1.5375438754526591</v>
      </c>
      <c r="U32" s="4" t="s">
        <v>330</v>
      </c>
      <c r="V32" s="4">
        <f>E32/G32</f>
        <v>2.4864320476242234</v>
      </c>
      <c r="W32" s="4" t="s">
        <v>148</v>
      </c>
      <c r="X32" s="4" t="s">
        <v>140</v>
      </c>
      <c r="Y32" s="2" t="s">
        <v>330</v>
      </c>
    </row>
    <row r="33" spans="1:25" x14ac:dyDescent="0.2">
      <c r="A33" s="3">
        <v>32</v>
      </c>
      <c r="B33" s="2" t="s">
        <v>64</v>
      </c>
      <c r="C33" s="8" t="s">
        <v>59</v>
      </c>
      <c r="D33" s="8" t="s">
        <v>326</v>
      </c>
      <c r="E33" s="4">
        <v>8.3229469334451203</v>
      </c>
      <c r="F33" s="4" t="s">
        <v>330</v>
      </c>
      <c r="G33" s="2" t="s">
        <v>330</v>
      </c>
      <c r="H33" s="4" t="s">
        <v>330</v>
      </c>
      <c r="I33" s="4" t="s">
        <v>330</v>
      </c>
      <c r="J33" s="4" t="s">
        <v>330</v>
      </c>
      <c r="K33" s="4" t="s">
        <v>330</v>
      </c>
      <c r="L33" s="4">
        <v>4.6079727523850504</v>
      </c>
      <c r="M33" s="4">
        <v>2.3701485486168701</v>
      </c>
      <c r="N33" s="4" t="s">
        <v>330</v>
      </c>
      <c r="O33" s="4">
        <v>1.27511897142772</v>
      </c>
      <c r="P33" s="4" t="s">
        <v>330</v>
      </c>
      <c r="Q33" s="4" t="s">
        <v>330</v>
      </c>
      <c r="R33" s="4" t="s">
        <v>330</v>
      </c>
      <c r="S33" s="4">
        <f t="shared" si="2"/>
        <v>6.5271924580701022</v>
      </c>
      <c r="T33" s="4">
        <f t="shared" si="3"/>
        <v>3.5115718541363496</v>
      </c>
      <c r="U33" s="4" t="s">
        <v>330</v>
      </c>
      <c r="V33" s="4" t="s">
        <v>330</v>
      </c>
      <c r="W33" s="4" t="s">
        <v>148</v>
      </c>
      <c r="X33" s="4" t="s">
        <v>140</v>
      </c>
      <c r="Y33" s="2" t="s">
        <v>330</v>
      </c>
    </row>
    <row r="34" spans="1:25" x14ac:dyDescent="0.2">
      <c r="A34" s="3">
        <v>33</v>
      </c>
      <c r="B34" s="2" t="s">
        <v>65</v>
      </c>
      <c r="C34" s="8" t="s">
        <v>59</v>
      </c>
      <c r="D34" s="8" t="s">
        <v>326</v>
      </c>
      <c r="E34" s="4">
        <v>9.6662549606543902</v>
      </c>
      <c r="F34" s="4" t="s">
        <v>330</v>
      </c>
      <c r="G34" s="2" t="s">
        <v>330</v>
      </c>
      <c r="H34" s="4" t="s">
        <v>330</v>
      </c>
      <c r="I34" s="4" t="s">
        <v>330</v>
      </c>
      <c r="J34" s="4" t="s">
        <v>330</v>
      </c>
      <c r="K34" s="4" t="s">
        <v>330</v>
      </c>
      <c r="L34" s="4">
        <v>4.5361227124454899</v>
      </c>
      <c r="M34" s="4">
        <v>3.3291942204662601</v>
      </c>
      <c r="N34" s="4">
        <v>74.732724331388795</v>
      </c>
      <c r="O34" s="4">
        <v>0.93748428318761801</v>
      </c>
      <c r="P34" s="4" t="s">
        <v>330</v>
      </c>
      <c r="Q34" s="4" t="s">
        <v>330</v>
      </c>
      <c r="R34" s="4" t="s">
        <v>330</v>
      </c>
      <c r="S34" s="4">
        <f t="shared" si="2"/>
        <v>10.31084481521904</v>
      </c>
      <c r="T34" s="4">
        <f t="shared" si="3"/>
        <v>2.9034818399091815</v>
      </c>
      <c r="U34" s="4" t="s">
        <v>330</v>
      </c>
      <c r="V34" s="4" t="s">
        <v>330</v>
      </c>
      <c r="W34" s="4" t="s">
        <v>148</v>
      </c>
      <c r="X34" s="4" t="s">
        <v>140</v>
      </c>
      <c r="Y34" s="2" t="s">
        <v>330</v>
      </c>
    </row>
    <row r="35" spans="1:25" x14ac:dyDescent="0.2">
      <c r="A35" s="3">
        <v>34</v>
      </c>
      <c r="B35" s="2" t="s">
        <v>66</v>
      </c>
      <c r="C35" s="8" t="s">
        <v>59</v>
      </c>
      <c r="D35" s="8" t="s">
        <v>285</v>
      </c>
      <c r="E35" s="4">
        <v>5.6954264483753301</v>
      </c>
      <c r="F35" s="4" t="s">
        <v>330</v>
      </c>
      <c r="G35" s="4">
        <v>2.7818736126680998</v>
      </c>
      <c r="H35" s="4" t="s">
        <v>330</v>
      </c>
      <c r="I35" s="4" t="s">
        <v>330</v>
      </c>
      <c r="J35" s="4" t="s">
        <v>330</v>
      </c>
      <c r="K35" s="4" t="s">
        <v>330</v>
      </c>
      <c r="L35" s="4">
        <v>2.5349135376276202</v>
      </c>
      <c r="M35" s="4">
        <v>3.6376372984782601</v>
      </c>
      <c r="N35" s="4">
        <v>70.178153609780196</v>
      </c>
      <c r="O35" s="4">
        <v>1.0700895748603401</v>
      </c>
      <c r="P35" s="4" t="s">
        <v>330</v>
      </c>
      <c r="Q35" s="4" t="s">
        <v>330</v>
      </c>
      <c r="R35" s="4">
        <v>0.60891009827862996</v>
      </c>
      <c r="S35" s="4">
        <f t="shared" si="2"/>
        <v>5.322382894084968</v>
      </c>
      <c r="T35" s="4">
        <f t="shared" si="3"/>
        <v>1.5656938779349741</v>
      </c>
      <c r="U35" s="4" t="s">
        <v>330</v>
      </c>
      <c r="V35" s="4">
        <f>E35/G35</f>
        <v>2.0473347252152254</v>
      </c>
      <c r="W35" s="4" t="s">
        <v>148</v>
      </c>
      <c r="X35" s="4" t="s">
        <v>140</v>
      </c>
      <c r="Y35" s="2" t="s">
        <v>330</v>
      </c>
    </row>
    <row r="36" spans="1:25" x14ac:dyDescent="0.2">
      <c r="A36" s="3">
        <v>35</v>
      </c>
      <c r="B36" s="2" t="s">
        <v>67</v>
      </c>
      <c r="C36" s="8" t="s">
        <v>59</v>
      </c>
      <c r="D36" s="8" t="s">
        <v>326</v>
      </c>
      <c r="E36" s="4">
        <v>7.39174728139752</v>
      </c>
      <c r="F36" s="4" t="s">
        <v>330</v>
      </c>
      <c r="G36" s="2" t="s">
        <v>330</v>
      </c>
      <c r="H36" s="4" t="s">
        <v>330</v>
      </c>
      <c r="I36" s="4" t="s">
        <v>330</v>
      </c>
      <c r="J36" s="4" t="s">
        <v>330</v>
      </c>
      <c r="K36" s="4" t="s">
        <v>330</v>
      </c>
      <c r="L36" s="4">
        <v>3.52962422760314</v>
      </c>
      <c r="M36" s="4">
        <v>3.9119730488768298</v>
      </c>
      <c r="N36" s="4">
        <v>53.558129102481999</v>
      </c>
      <c r="O36" s="4">
        <v>0.90450608939758403</v>
      </c>
      <c r="P36" s="4" t="s">
        <v>330</v>
      </c>
      <c r="Q36" s="4" t="s">
        <v>330</v>
      </c>
      <c r="R36" s="4" t="s">
        <v>330</v>
      </c>
      <c r="S36" s="4">
        <f t="shared" si="2"/>
        <v>8.172136559434934</v>
      </c>
      <c r="T36" s="4">
        <f t="shared" si="3"/>
        <v>1.8895189688282161</v>
      </c>
      <c r="U36" s="4" t="s">
        <v>330</v>
      </c>
      <c r="V36" s="4" t="s">
        <v>330</v>
      </c>
      <c r="W36" s="4" t="s">
        <v>148</v>
      </c>
      <c r="X36" s="4" t="s">
        <v>140</v>
      </c>
      <c r="Y36" s="2" t="s">
        <v>330</v>
      </c>
    </row>
    <row r="37" spans="1:25" x14ac:dyDescent="0.2">
      <c r="A37" s="3">
        <v>36</v>
      </c>
      <c r="B37" s="2" t="s">
        <v>68</v>
      </c>
      <c r="C37" s="8" t="s">
        <v>59</v>
      </c>
      <c r="D37" s="8" t="s">
        <v>285</v>
      </c>
      <c r="E37" s="4">
        <v>5.7402813872904099</v>
      </c>
      <c r="F37" s="4" t="s">
        <v>330</v>
      </c>
      <c r="G37" s="2" t="s">
        <v>330</v>
      </c>
      <c r="H37" s="4" t="s">
        <v>330</v>
      </c>
      <c r="I37" s="4" t="s">
        <v>330</v>
      </c>
      <c r="J37" s="4" t="s">
        <v>330</v>
      </c>
      <c r="K37" s="4" t="s">
        <v>330</v>
      </c>
      <c r="L37" s="4">
        <v>2.4151880422651701</v>
      </c>
      <c r="M37" s="4">
        <v>3.6599767817560398</v>
      </c>
      <c r="N37" s="4">
        <v>88.859862319075603</v>
      </c>
      <c r="O37" s="4">
        <v>1.03840400778987</v>
      </c>
      <c r="P37" s="4" t="s">
        <v>330</v>
      </c>
      <c r="Q37" s="4" t="s">
        <v>330</v>
      </c>
      <c r="R37" s="4">
        <v>0.75211667441694896</v>
      </c>
      <c r="S37" s="4">
        <f t="shared" si="2"/>
        <v>5.5279846227750742</v>
      </c>
      <c r="T37" s="4">
        <f t="shared" si="3"/>
        <v>1.5683928422453679</v>
      </c>
      <c r="U37" s="4" t="s">
        <v>330</v>
      </c>
      <c r="V37" s="4" t="s">
        <v>330</v>
      </c>
      <c r="W37" s="4" t="s">
        <v>148</v>
      </c>
      <c r="X37" s="4" t="s">
        <v>140</v>
      </c>
      <c r="Y37" s="2" t="s">
        <v>296</v>
      </c>
    </row>
    <row r="38" spans="1:25" x14ac:dyDescent="0.2">
      <c r="A38" s="3">
        <v>37</v>
      </c>
      <c r="B38" s="2" t="s">
        <v>68</v>
      </c>
      <c r="C38" s="8" t="s">
        <v>59</v>
      </c>
      <c r="D38" s="8" t="s">
        <v>285</v>
      </c>
      <c r="E38" s="4">
        <v>5.4221517298692898</v>
      </c>
      <c r="F38" s="4" t="s">
        <v>330</v>
      </c>
      <c r="G38" s="2" t="s">
        <v>330</v>
      </c>
      <c r="H38" s="4" t="s">
        <v>330</v>
      </c>
      <c r="I38" s="4" t="s">
        <v>330</v>
      </c>
      <c r="J38" s="4" t="s">
        <v>330</v>
      </c>
      <c r="K38" s="4" t="s">
        <v>330</v>
      </c>
      <c r="L38" s="4">
        <v>2.4008911653048499</v>
      </c>
      <c r="M38" s="4">
        <v>3.40820377811671</v>
      </c>
      <c r="N38" s="4">
        <v>84.970615666290001</v>
      </c>
      <c r="O38" s="4">
        <v>0.844129953584284</v>
      </c>
      <c r="P38" s="4" t="s">
        <v>330</v>
      </c>
      <c r="Q38" s="4" t="s">
        <v>330</v>
      </c>
      <c r="R38" s="4">
        <v>0.51440904004807897</v>
      </c>
      <c r="S38" s="4">
        <f t="shared" si="2"/>
        <v>6.4233613637878131</v>
      </c>
      <c r="T38" s="4">
        <f t="shared" si="3"/>
        <v>1.590911835930608</v>
      </c>
      <c r="U38" s="4" t="s">
        <v>330</v>
      </c>
      <c r="V38" s="4" t="s">
        <v>330</v>
      </c>
      <c r="W38" s="4" t="s">
        <v>148</v>
      </c>
      <c r="X38" s="4" t="s">
        <v>140</v>
      </c>
      <c r="Y38" s="2" t="s">
        <v>297</v>
      </c>
    </row>
    <row r="39" spans="1:25" x14ac:dyDescent="0.2">
      <c r="A39" s="3">
        <v>38</v>
      </c>
      <c r="B39" s="2" t="s">
        <v>68</v>
      </c>
      <c r="C39" s="8" t="s">
        <v>59</v>
      </c>
      <c r="D39" s="8" t="s">
        <v>285</v>
      </c>
      <c r="E39" s="4">
        <v>6.2759304736994297</v>
      </c>
      <c r="F39" s="4" t="s">
        <v>330</v>
      </c>
      <c r="G39" s="2" t="s">
        <v>330</v>
      </c>
      <c r="H39" s="4" t="s">
        <v>330</v>
      </c>
      <c r="I39" s="4" t="s">
        <v>330</v>
      </c>
      <c r="J39" s="4" t="s">
        <v>330</v>
      </c>
      <c r="K39" s="4" t="s">
        <v>330</v>
      </c>
      <c r="L39" s="4">
        <v>2.9744355906253301</v>
      </c>
      <c r="M39" s="4">
        <v>3.36077382336607</v>
      </c>
      <c r="N39" s="4">
        <v>84.962441876259604</v>
      </c>
      <c r="O39" s="4">
        <v>1.19852663108474</v>
      </c>
      <c r="P39" s="4" t="s">
        <v>330</v>
      </c>
      <c r="Q39" s="4" t="s">
        <v>330</v>
      </c>
      <c r="R39" s="4">
        <v>0.57512679089395602</v>
      </c>
      <c r="S39" s="4">
        <f t="shared" si="2"/>
        <v>5.2363713170222415</v>
      </c>
      <c r="T39" s="4">
        <f t="shared" si="3"/>
        <v>1.8674063782767771</v>
      </c>
      <c r="U39" s="4" t="s">
        <v>330</v>
      </c>
      <c r="V39" s="4" t="s">
        <v>330</v>
      </c>
      <c r="W39" s="4" t="s">
        <v>148</v>
      </c>
      <c r="X39" s="4" t="s">
        <v>140</v>
      </c>
      <c r="Y39" s="2" t="s">
        <v>298</v>
      </c>
    </row>
    <row r="40" spans="1:25" x14ac:dyDescent="0.2">
      <c r="A40" s="3">
        <v>39</v>
      </c>
      <c r="B40" s="2" t="s">
        <v>68</v>
      </c>
      <c r="C40" s="8" t="s">
        <v>59</v>
      </c>
      <c r="D40" s="8" t="s">
        <v>285</v>
      </c>
      <c r="E40" s="4">
        <v>6.7297232886487999</v>
      </c>
      <c r="F40" s="4" t="s">
        <v>330</v>
      </c>
      <c r="G40" s="2" t="s">
        <v>330</v>
      </c>
      <c r="H40" s="4" t="s">
        <v>330</v>
      </c>
      <c r="I40" s="4" t="s">
        <v>330</v>
      </c>
      <c r="J40" s="4" t="s">
        <v>330</v>
      </c>
      <c r="K40" s="4" t="s">
        <v>330</v>
      </c>
      <c r="L40" s="4">
        <v>3.1816800070445201</v>
      </c>
      <c r="M40" s="4">
        <v>2.6840492509424099</v>
      </c>
      <c r="N40" s="4">
        <v>88.393997010717698</v>
      </c>
      <c r="O40" s="4">
        <v>0.96307959956365996</v>
      </c>
      <c r="P40" s="4" t="s">
        <v>330</v>
      </c>
      <c r="Q40" s="4" t="s">
        <v>330</v>
      </c>
      <c r="R40" s="4">
        <v>0.738648334338458</v>
      </c>
      <c r="S40" s="4">
        <f t="shared" si="2"/>
        <v>6.9877124296868285</v>
      </c>
      <c r="T40" s="4">
        <f t="shared" si="3"/>
        <v>2.507302459627331</v>
      </c>
      <c r="U40" s="4" t="s">
        <v>330</v>
      </c>
      <c r="V40" s="4" t="s">
        <v>330</v>
      </c>
      <c r="W40" s="4" t="s">
        <v>148</v>
      </c>
      <c r="X40" s="4" t="s">
        <v>140</v>
      </c>
      <c r="Y40" s="2" t="s">
        <v>299</v>
      </c>
    </row>
    <row r="41" spans="1:25" x14ac:dyDescent="0.2">
      <c r="A41" s="3">
        <v>40</v>
      </c>
      <c r="B41" s="2" t="s">
        <v>68</v>
      </c>
      <c r="C41" s="8" t="s">
        <v>59</v>
      </c>
      <c r="D41" s="8" t="s">
        <v>285</v>
      </c>
      <c r="E41" s="4">
        <v>4.69405059592897</v>
      </c>
      <c r="F41" s="4" t="s">
        <v>330</v>
      </c>
      <c r="G41" s="2" t="s">
        <v>330</v>
      </c>
      <c r="H41" s="4" t="s">
        <v>330</v>
      </c>
      <c r="I41" s="4" t="s">
        <v>330</v>
      </c>
      <c r="J41" s="4" t="s">
        <v>330</v>
      </c>
      <c r="K41" s="4" t="s">
        <v>330</v>
      </c>
      <c r="L41" s="4" t="s">
        <v>330</v>
      </c>
      <c r="M41" s="4">
        <v>3.8131714218652202</v>
      </c>
      <c r="N41" s="4">
        <v>90.640149669523495</v>
      </c>
      <c r="O41" s="4" t="s">
        <v>330</v>
      </c>
      <c r="P41" s="4" t="s">
        <v>330</v>
      </c>
      <c r="Q41" s="4" t="s">
        <v>330</v>
      </c>
      <c r="R41" s="4">
        <v>0.61711404987333496</v>
      </c>
      <c r="S41" s="4" t="s">
        <v>330</v>
      </c>
      <c r="T41" s="4">
        <f t="shared" si="3"/>
        <v>1.2310095919141411</v>
      </c>
      <c r="U41" s="4" t="s">
        <v>330</v>
      </c>
      <c r="V41" s="4" t="s">
        <v>330</v>
      </c>
      <c r="W41" s="4" t="s">
        <v>148</v>
      </c>
      <c r="X41" s="4" t="s">
        <v>140</v>
      </c>
      <c r="Y41" s="2" t="s">
        <v>300</v>
      </c>
    </row>
    <row r="42" spans="1:25" x14ac:dyDescent="0.2">
      <c r="A42" s="3">
        <v>41</v>
      </c>
      <c r="B42" s="2" t="s">
        <v>69</v>
      </c>
      <c r="C42" s="8" t="s">
        <v>59</v>
      </c>
      <c r="D42" s="8" t="s">
        <v>326</v>
      </c>
      <c r="E42" s="4">
        <v>8.9185013558698092</v>
      </c>
      <c r="F42" s="4" t="s">
        <v>330</v>
      </c>
      <c r="G42" s="2" t="s">
        <v>330</v>
      </c>
      <c r="H42" s="4" t="s">
        <v>330</v>
      </c>
      <c r="I42" s="4" t="s">
        <v>330</v>
      </c>
      <c r="J42" s="4" t="s">
        <v>330</v>
      </c>
      <c r="K42" s="4" t="s">
        <v>330</v>
      </c>
      <c r="L42" s="4">
        <v>4.4306669742211602</v>
      </c>
      <c r="M42" s="4">
        <v>2.5329804578829398</v>
      </c>
      <c r="N42" s="4">
        <v>63.082067744762803</v>
      </c>
      <c r="O42" s="4">
        <v>0.82813992382006796</v>
      </c>
      <c r="P42" s="4" t="s">
        <v>330</v>
      </c>
      <c r="Q42" s="4" t="s">
        <v>330</v>
      </c>
      <c r="R42" s="4" t="s">
        <v>330</v>
      </c>
      <c r="S42" s="4">
        <f>E42/O42</f>
        <v>10.769316995043889</v>
      </c>
      <c r="T42" s="4">
        <f t="shared" si="3"/>
        <v>3.5209515052176421</v>
      </c>
      <c r="U42" s="4" t="s">
        <v>330</v>
      </c>
      <c r="V42" s="4" t="s">
        <v>330</v>
      </c>
      <c r="W42" s="4" t="s">
        <v>148</v>
      </c>
      <c r="X42" s="4" t="s">
        <v>140</v>
      </c>
      <c r="Y42" s="2" t="s">
        <v>330</v>
      </c>
    </row>
    <row r="43" spans="1:25" x14ac:dyDescent="0.2">
      <c r="A43" s="3">
        <v>42</v>
      </c>
      <c r="B43" s="2" t="s">
        <v>70</v>
      </c>
      <c r="C43" s="8" t="s">
        <v>59</v>
      </c>
      <c r="D43" s="8" t="s">
        <v>326</v>
      </c>
      <c r="E43" s="4">
        <v>6.4330225774786696</v>
      </c>
      <c r="F43" s="4" t="s">
        <v>330</v>
      </c>
      <c r="G43" s="2" t="s">
        <v>330</v>
      </c>
      <c r="H43" s="4" t="s">
        <v>330</v>
      </c>
      <c r="I43" s="4" t="s">
        <v>330</v>
      </c>
      <c r="J43" s="4" t="s">
        <v>330</v>
      </c>
      <c r="K43" s="4" t="s">
        <v>330</v>
      </c>
      <c r="L43" s="4">
        <v>2.7012618765811598</v>
      </c>
      <c r="M43" s="4">
        <v>2.6387880741894798</v>
      </c>
      <c r="N43" s="4">
        <v>75.758428252455701</v>
      </c>
      <c r="O43" s="4">
        <v>0.57322165423740101</v>
      </c>
      <c r="P43" s="4" t="s">
        <v>330</v>
      </c>
      <c r="Q43" s="4" t="s">
        <v>330</v>
      </c>
      <c r="R43" s="4" t="s">
        <v>330</v>
      </c>
      <c r="S43" s="4">
        <f>E43/O43</f>
        <v>11.222574251904341</v>
      </c>
      <c r="T43" s="4">
        <f t="shared" si="3"/>
        <v>2.437870111814346</v>
      </c>
      <c r="U43" s="4" t="s">
        <v>330</v>
      </c>
      <c r="V43" s="4" t="s">
        <v>330</v>
      </c>
      <c r="W43" s="4" t="s">
        <v>148</v>
      </c>
      <c r="X43" s="4" t="s">
        <v>140</v>
      </c>
      <c r="Y43" s="2" t="s">
        <v>330</v>
      </c>
    </row>
    <row r="44" spans="1:25" x14ac:dyDescent="0.2">
      <c r="A44" s="3">
        <v>43</v>
      </c>
      <c r="B44" s="2" t="s">
        <v>71</v>
      </c>
      <c r="C44" s="8" t="s">
        <v>59</v>
      </c>
      <c r="D44" s="8" t="s">
        <v>326</v>
      </c>
      <c r="E44" s="4">
        <v>7.0909179723835596</v>
      </c>
      <c r="F44" s="4" t="s">
        <v>330</v>
      </c>
      <c r="G44" s="2" t="s">
        <v>330</v>
      </c>
      <c r="H44" s="4" t="s">
        <v>330</v>
      </c>
      <c r="I44" s="4" t="s">
        <v>330</v>
      </c>
      <c r="J44" s="4" t="s">
        <v>330</v>
      </c>
      <c r="K44" s="4" t="s">
        <v>330</v>
      </c>
      <c r="L44" s="4">
        <v>3.5304752755412401</v>
      </c>
      <c r="M44" s="4">
        <v>4.49456908975713</v>
      </c>
      <c r="N44" s="4">
        <v>76.205722137132696</v>
      </c>
      <c r="O44" s="4">
        <v>0.618643583721875</v>
      </c>
      <c r="P44" s="4" t="s">
        <v>330</v>
      </c>
      <c r="Q44" s="4" t="s">
        <v>330</v>
      </c>
      <c r="R44" s="4" t="s">
        <v>330</v>
      </c>
      <c r="S44" s="4">
        <f>E44/O44</f>
        <v>11.462040759759079</v>
      </c>
      <c r="T44" s="4">
        <f t="shared" si="3"/>
        <v>1.5776635825986884</v>
      </c>
      <c r="U44" s="4" t="s">
        <v>330</v>
      </c>
      <c r="V44" s="4" t="s">
        <v>330</v>
      </c>
      <c r="W44" s="4" t="s">
        <v>148</v>
      </c>
      <c r="X44" s="4" t="s">
        <v>140</v>
      </c>
      <c r="Y44" s="2" t="s">
        <v>72</v>
      </c>
    </row>
    <row r="45" spans="1:25" x14ac:dyDescent="0.2">
      <c r="A45" s="3">
        <v>44</v>
      </c>
      <c r="B45" s="2" t="s">
        <v>71</v>
      </c>
      <c r="C45" s="8" t="s">
        <v>59</v>
      </c>
      <c r="D45" s="8" t="s">
        <v>326</v>
      </c>
      <c r="E45" s="4">
        <v>7.2889452665660404</v>
      </c>
      <c r="F45" s="4" t="s">
        <v>330</v>
      </c>
      <c r="G45" s="2" t="s">
        <v>330</v>
      </c>
      <c r="H45" s="4" t="s">
        <v>330</v>
      </c>
      <c r="I45" s="4" t="s">
        <v>330</v>
      </c>
      <c r="J45" s="4" t="s">
        <v>330</v>
      </c>
      <c r="K45" s="4" t="s">
        <v>330</v>
      </c>
      <c r="L45" s="4">
        <v>3.35006798791798</v>
      </c>
      <c r="M45" s="4">
        <v>4.03064302733116</v>
      </c>
      <c r="N45" s="4">
        <v>66.705037267595898</v>
      </c>
      <c r="O45" s="4">
        <v>0.50021516173986003</v>
      </c>
      <c r="P45" s="4" t="s">
        <v>330</v>
      </c>
      <c r="Q45" s="4" t="s">
        <v>330</v>
      </c>
      <c r="R45" s="4" t="s">
        <v>330</v>
      </c>
      <c r="S45" s="4">
        <f>E45/O45</f>
        <v>14.571620022898669</v>
      </c>
      <c r="T45" s="4">
        <f t="shared" si="3"/>
        <v>1.8083827362385709</v>
      </c>
      <c r="U45" s="4" t="s">
        <v>330</v>
      </c>
      <c r="V45" s="4" t="s">
        <v>330</v>
      </c>
      <c r="W45" s="4" t="s">
        <v>148</v>
      </c>
      <c r="X45" s="4" t="s">
        <v>140</v>
      </c>
      <c r="Y45" s="2" t="s">
        <v>73</v>
      </c>
    </row>
    <row r="46" spans="1:25" x14ac:dyDescent="0.2">
      <c r="A46" s="3">
        <v>45</v>
      </c>
      <c r="B46" s="2" t="s">
        <v>74</v>
      </c>
      <c r="C46" s="8" t="s">
        <v>59</v>
      </c>
      <c r="D46" s="8" t="s">
        <v>285</v>
      </c>
      <c r="E46" s="4" t="s">
        <v>330</v>
      </c>
      <c r="F46" s="4" t="s">
        <v>330</v>
      </c>
      <c r="G46" s="4">
        <v>4.5753841630754</v>
      </c>
      <c r="H46" s="4" t="s">
        <v>330</v>
      </c>
      <c r="I46" s="4" t="s">
        <v>330</v>
      </c>
      <c r="J46" s="4" t="s">
        <v>330</v>
      </c>
      <c r="K46" s="4" t="s">
        <v>330</v>
      </c>
      <c r="L46" s="4" t="s">
        <v>330</v>
      </c>
      <c r="M46" s="4">
        <v>2.2950471597539899</v>
      </c>
      <c r="N46" s="4" t="s">
        <v>330</v>
      </c>
      <c r="O46" s="4">
        <v>1.1779188854405001</v>
      </c>
      <c r="P46" s="4">
        <v>1.6919405494211299</v>
      </c>
      <c r="Q46" s="4" t="s">
        <v>330</v>
      </c>
      <c r="R46" s="4">
        <v>0.53851294201130795</v>
      </c>
      <c r="S46" s="4" t="s">
        <v>330</v>
      </c>
      <c r="T46" s="4" t="s">
        <v>330</v>
      </c>
      <c r="U46" s="4" t="s">
        <v>330</v>
      </c>
      <c r="V46" s="4" t="s">
        <v>330</v>
      </c>
      <c r="W46" s="4" t="s">
        <v>148</v>
      </c>
      <c r="X46" s="4" t="s">
        <v>140</v>
      </c>
      <c r="Y46" s="2" t="s">
        <v>330</v>
      </c>
    </row>
    <row r="47" spans="1:25" x14ac:dyDescent="0.2">
      <c r="A47" s="3">
        <v>46</v>
      </c>
      <c r="B47" s="2" t="s">
        <v>75</v>
      </c>
      <c r="C47" s="8" t="s">
        <v>59</v>
      </c>
      <c r="D47" s="8" t="s">
        <v>285</v>
      </c>
      <c r="E47" s="4" t="s">
        <v>330</v>
      </c>
      <c r="F47" s="4" t="s">
        <v>330</v>
      </c>
      <c r="G47" s="4">
        <v>3.8871940540719998</v>
      </c>
      <c r="H47" s="4" t="s">
        <v>330</v>
      </c>
      <c r="I47" s="4" t="s">
        <v>330</v>
      </c>
      <c r="J47" s="4" t="s">
        <v>330</v>
      </c>
      <c r="K47" s="4" t="s">
        <v>330</v>
      </c>
      <c r="L47" s="4" t="s">
        <v>330</v>
      </c>
      <c r="M47" s="4">
        <v>4.6041471890968797</v>
      </c>
      <c r="N47" s="4" t="s">
        <v>330</v>
      </c>
      <c r="O47" s="4">
        <v>0.83848325838272597</v>
      </c>
      <c r="P47" s="4">
        <v>1.42304668753675</v>
      </c>
      <c r="Q47" s="4" t="s">
        <v>330</v>
      </c>
      <c r="R47" s="4">
        <v>0.652708191411701</v>
      </c>
      <c r="S47" s="4" t="s">
        <v>330</v>
      </c>
      <c r="T47" s="4" t="s">
        <v>330</v>
      </c>
      <c r="U47" s="4" t="s">
        <v>330</v>
      </c>
      <c r="V47" s="4" t="s">
        <v>330</v>
      </c>
      <c r="W47" s="4" t="s">
        <v>148</v>
      </c>
      <c r="X47" s="4" t="s">
        <v>140</v>
      </c>
      <c r="Y47" s="2" t="s">
        <v>330</v>
      </c>
    </row>
    <row r="48" spans="1:25" x14ac:dyDescent="0.2">
      <c r="A48" s="3">
        <v>47</v>
      </c>
      <c r="B48" s="2" t="s">
        <v>76</v>
      </c>
      <c r="C48" s="8" t="s">
        <v>59</v>
      </c>
      <c r="D48" s="8" t="s">
        <v>285</v>
      </c>
      <c r="E48" s="4">
        <v>6.7037019069588304</v>
      </c>
      <c r="F48" s="4" t="s">
        <v>330</v>
      </c>
      <c r="G48" s="4">
        <v>2.9558030719184201</v>
      </c>
      <c r="H48" s="4" t="s">
        <v>330</v>
      </c>
      <c r="I48" s="4" t="s">
        <v>330</v>
      </c>
      <c r="J48" s="4" t="s">
        <v>330</v>
      </c>
      <c r="K48" s="4" t="s">
        <v>330</v>
      </c>
      <c r="L48" s="4">
        <v>2.9250764544049401</v>
      </c>
      <c r="M48" s="4">
        <v>3.0004998026260399</v>
      </c>
      <c r="N48" s="4">
        <v>74.922919566279802</v>
      </c>
      <c r="O48" s="4">
        <v>1.2463778187338701</v>
      </c>
      <c r="P48" s="4" t="s">
        <v>330</v>
      </c>
      <c r="Q48" s="4" t="s">
        <v>330</v>
      </c>
      <c r="R48" s="4">
        <v>0.534336428010877</v>
      </c>
      <c r="S48" s="4">
        <f>E48/O48</f>
        <v>5.3785471838457219</v>
      </c>
      <c r="T48" s="4">
        <f>E48/M48</f>
        <v>2.23419508346301</v>
      </c>
      <c r="U48" s="4" t="s">
        <v>330</v>
      </c>
      <c r="V48" s="4">
        <f>E48/G48</f>
        <v>2.2679798835880809</v>
      </c>
      <c r="W48" s="4" t="s">
        <v>148</v>
      </c>
      <c r="X48" s="4" t="s">
        <v>140</v>
      </c>
      <c r="Y48" s="2" t="s">
        <v>330</v>
      </c>
    </row>
    <row r="49" spans="1:25" x14ac:dyDescent="0.2">
      <c r="A49" s="3">
        <v>48</v>
      </c>
      <c r="B49" s="2" t="s">
        <v>77</v>
      </c>
      <c r="C49" s="8" t="s">
        <v>59</v>
      </c>
      <c r="D49" s="8" t="s">
        <v>285</v>
      </c>
      <c r="E49" s="4" t="s">
        <v>330</v>
      </c>
      <c r="F49" s="4" t="s">
        <v>330</v>
      </c>
      <c r="G49" s="4">
        <v>6.1217147860110996</v>
      </c>
      <c r="H49" s="4" t="s">
        <v>330</v>
      </c>
      <c r="I49" s="4" t="s">
        <v>330</v>
      </c>
      <c r="J49" s="4" t="s">
        <v>330</v>
      </c>
      <c r="K49" s="4" t="s">
        <v>330</v>
      </c>
      <c r="L49" s="4" t="s">
        <v>330</v>
      </c>
      <c r="M49" s="4">
        <v>8.8349238845569804</v>
      </c>
      <c r="N49" s="4" t="s">
        <v>330</v>
      </c>
      <c r="O49" s="4">
        <v>2.3687635884357499</v>
      </c>
      <c r="P49" s="4">
        <v>1.5818458255155501</v>
      </c>
      <c r="Q49" s="4" t="s">
        <v>330</v>
      </c>
      <c r="R49" s="4">
        <v>1.24900119840224</v>
      </c>
      <c r="S49" s="4" t="s">
        <v>330</v>
      </c>
      <c r="T49" s="4" t="s">
        <v>330</v>
      </c>
      <c r="U49" s="4" t="s">
        <v>330</v>
      </c>
      <c r="V49" s="4" t="s">
        <v>330</v>
      </c>
      <c r="W49" s="4" t="s">
        <v>148</v>
      </c>
      <c r="X49" s="4" t="s">
        <v>140</v>
      </c>
      <c r="Y49" s="2" t="s">
        <v>330</v>
      </c>
    </row>
    <row r="50" spans="1:25" x14ac:dyDescent="0.2">
      <c r="A50" s="3">
        <v>49</v>
      </c>
      <c r="B50" s="2" t="s">
        <v>78</v>
      </c>
      <c r="C50" s="8" t="s">
        <v>59</v>
      </c>
      <c r="D50" s="8" t="s">
        <v>285</v>
      </c>
      <c r="E50" s="4" t="s">
        <v>330</v>
      </c>
      <c r="F50" s="4" t="s">
        <v>330</v>
      </c>
      <c r="G50" s="4">
        <v>4.4586465392491696</v>
      </c>
      <c r="H50" s="4" t="s">
        <v>330</v>
      </c>
      <c r="I50" s="4" t="s">
        <v>330</v>
      </c>
      <c r="J50" s="4" t="s">
        <v>330</v>
      </c>
      <c r="K50" s="4" t="s">
        <v>330</v>
      </c>
      <c r="L50" s="4" t="s">
        <v>330</v>
      </c>
      <c r="M50" s="4">
        <v>5.6209597547794603</v>
      </c>
      <c r="N50" s="4" t="s">
        <v>330</v>
      </c>
      <c r="O50" s="4">
        <v>0.74769484127899599</v>
      </c>
      <c r="P50" s="4">
        <v>2.0229507330799801</v>
      </c>
      <c r="Q50" s="4" t="s">
        <v>330</v>
      </c>
      <c r="R50" s="4">
        <v>1.2110770351887299</v>
      </c>
      <c r="S50" s="4" t="s">
        <v>330</v>
      </c>
      <c r="T50" s="4" t="s">
        <v>330</v>
      </c>
      <c r="U50" s="4" t="s">
        <v>330</v>
      </c>
      <c r="V50" s="4" t="s">
        <v>330</v>
      </c>
      <c r="W50" s="4" t="s">
        <v>148</v>
      </c>
      <c r="X50" s="4" t="s">
        <v>140</v>
      </c>
      <c r="Y50" s="2" t="s">
        <v>330</v>
      </c>
    </row>
    <row r="51" spans="1:25" x14ac:dyDescent="0.2">
      <c r="A51" s="3">
        <v>50</v>
      </c>
      <c r="B51" s="2" t="s">
        <v>79</v>
      </c>
      <c r="C51" s="8" t="s">
        <v>59</v>
      </c>
      <c r="D51" s="8" t="s">
        <v>285</v>
      </c>
      <c r="E51" s="4">
        <v>4.8094845471571803</v>
      </c>
      <c r="F51" s="4" t="s">
        <v>330</v>
      </c>
      <c r="G51" s="4">
        <v>2.2976820729782301</v>
      </c>
      <c r="H51" s="4" t="s">
        <v>330</v>
      </c>
      <c r="I51" s="4" t="s">
        <v>330</v>
      </c>
      <c r="J51" s="4" t="s">
        <v>330</v>
      </c>
      <c r="K51" s="4" t="s">
        <v>330</v>
      </c>
      <c r="L51" s="4">
        <v>2.0698349381190102</v>
      </c>
      <c r="M51" s="4">
        <v>4.4401640366950001</v>
      </c>
      <c r="N51" s="4">
        <v>89.597954863419304</v>
      </c>
      <c r="O51" s="4">
        <v>0.74228124143380203</v>
      </c>
      <c r="P51" s="4" t="s">
        <v>330</v>
      </c>
      <c r="Q51" s="4" t="s">
        <v>330</v>
      </c>
      <c r="R51" s="4">
        <v>0.59167118727827805</v>
      </c>
      <c r="S51" s="4">
        <f>E51/O51</f>
        <v>6.4793292335760837</v>
      </c>
      <c r="T51" s="4">
        <f t="shared" ref="T51:T60" si="4">E51/M51</f>
        <v>1.0831772221499008</v>
      </c>
      <c r="U51" s="4" t="s">
        <v>330</v>
      </c>
      <c r="V51" s="4">
        <f>E51/G51</f>
        <v>2.093189742705865</v>
      </c>
      <c r="W51" s="4" t="s">
        <v>148</v>
      </c>
      <c r="X51" s="4" t="s">
        <v>140</v>
      </c>
      <c r="Y51" s="2" t="s">
        <v>301</v>
      </c>
    </row>
    <row r="52" spans="1:25" x14ac:dyDescent="0.2">
      <c r="A52" s="3">
        <v>51</v>
      </c>
      <c r="B52" s="2" t="s">
        <v>79</v>
      </c>
      <c r="C52" s="8" t="s">
        <v>59</v>
      </c>
      <c r="D52" s="8" t="s">
        <v>285</v>
      </c>
      <c r="E52" s="4">
        <v>6.2477881520043503</v>
      </c>
      <c r="F52" s="4" t="s">
        <v>330</v>
      </c>
      <c r="G52" s="2" t="s">
        <v>330</v>
      </c>
      <c r="H52" s="4" t="s">
        <v>330</v>
      </c>
      <c r="I52" s="4" t="s">
        <v>330</v>
      </c>
      <c r="J52" s="4" t="s">
        <v>330</v>
      </c>
      <c r="K52" s="4" t="s">
        <v>330</v>
      </c>
      <c r="L52" s="4">
        <v>2.484776922589</v>
      </c>
      <c r="M52" s="4">
        <v>2.8407459953988301</v>
      </c>
      <c r="N52" s="4">
        <v>84.283580504602398</v>
      </c>
      <c r="O52" s="4">
        <v>1.1221242165170799</v>
      </c>
      <c r="P52" s="4" t="s">
        <v>330</v>
      </c>
      <c r="Q52" s="4" t="s">
        <v>330</v>
      </c>
      <c r="R52" s="4">
        <v>0.59325287333737198</v>
      </c>
      <c r="S52" s="4">
        <f>E52/O52</f>
        <v>5.5678222250622396</v>
      </c>
      <c r="T52" s="4">
        <f t="shared" si="4"/>
        <v>2.1993476932199933</v>
      </c>
      <c r="U52" s="4" t="s">
        <v>330</v>
      </c>
      <c r="V52" s="4" t="s">
        <v>330</v>
      </c>
      <c r="W52" s="4" t="s">
        <v>148</v>
      </c>
      <c r="X52" s="4" t="s">
        <v>140</v>
      </c>
      <c r="Y52" s="2" t="s">
        <v>302</v>
      </c>
    </row>
    <row r="53" spans="1:25" x14ac:dyDescent="0.2">
      <c r="A53" s="3">
        <v>52</v>
      </c>
      <c r="B53" s="2" t="s">
        <v>80</v>
      </c>
      <c r="C53" s="8" t="s">
        <v>59</v>
      </c>
      <c r="D53" s="8" t="s">
        <v>285</v>
      </c>
      <c r="E53" s="4">
        <v>5.6670863572032699</v>
      </c>
      <c r="F53" s="4" t="s">
        <v>330</v>
      </c>
      <c r="G53" s="4">
        <v>2.7311017382273</v>
      </c>
      <c r="H53" s="4" t="s">
        <v>330</v>
      </c>
      <c r="I53" s="4" t="s">
        <v>330</v>
      </c>
      <c r="J53" s="4" t="s">
        <v>330</v>
      </c>
      <c r="K53" s="4" t="s">
        <v>330</v>
      </c>
      <c r="L53" s="4">
        <v>2.4459367911677501</v>
      </c>
      <c r="M53" s="4">
        <v>3.9254606318333001</v>
      </c>
      <c r="N53" s="4">
        <v>66.367017955206293</v>
      </c>
      <c r="O53" s="4">
        <v>1.01926451041086</v>
      </c>
      <c r="P53" s="4" t="s">
        <v>330</v>
      </c>
      <c r="Q53" s="4" t="s">
        <v>330</v>
      </c>
      <c r="R53" s="4">
        <v>0.323862562789621</v>
      </c>
      <c r="S53" s="4">
        <f>E53/O53</f>
        <v>5.5599761389895725</v>
      </c>
      <c r="T53" s="4">
        <f t="shared" si="4"/>
        <v>1.4436742305466919</v>
      </c>
      <c r="U53" s="4" t="s">
        <v>330</v>
      </c>
      <c r="V53" s="4">
        <f>E53/G53</f>
        <v>2.0750183993078393</v>
      </c>
      <c r="W53" s="4" t="s">
        <v>148</v>
      </c>
      <c r="X53" s="4" t="s">
        <v>140</v>
      </c>
      <c r="Y53" s="2" t="s">
        <v>330</v>
      </c>
    </row>
    <row r="54" spans="1:25" x14ac:dyDescent="0.2">
      <c r="A54" s="3">
        <v>53</v>
      </c>
      <c r="B54" s="2" t="s">
        <v>81</v>
      </c>
      <c r="C54" s="8" t="s">
        <v>59</v>
      </c>
      <c r="D54" s="8" t="s">
        <v>285</v>
      </c>
      <c r="E54" s="4">
        <v>2.9774976689326902</v>
      </c>
      <c r="F54" s="4" t="s">
        <v>330</v>
      </c>
      <c r="G54" s="2" t="s">
        <v>330</v>
      </c>
      <c r="H54" s="4" t="s">
        <v>330</v>
      </c>
      <c r="I54" s="4" t="s">
        <v>330</v>
      </c>
      <c r="J54" s="4" t="s">
        <v>330</v>
      </c>
      <c r="K54" s="4" t="s">
        <v>330</v>
      </c>
      <c r="L54" s="4" t="s">
        <v>330</v>
      </c>
      <c r="M54" s="4">
        <v>3.29093864477607</v>
      </c>
      <c r="N54" s="4">
        <v>87.713323682496295</v>
      </c>
      <c r="O54" s="4" t="s">
        <v>330</v>
      </c>
      <c r="P54" s="4" t="s">
        <v>330</v>
      </c>
      <c r="Q54" s="4" t="s">
        <v>330</v>
      </c>
      <c r="R54" s="4">
        <v>0.478761699712483</v>
      </c>
      <c r="S54" s="4" t="s">
        <v>330</v>
      </c>
      <c r="T54" s="4">
        <f t="shared" si="4"/>
        <v>0.90475635990937542</v>
      </c>
      <c r="U54" s="4" t="s">
        <v>330</v>
      </c>
      <c r="V54" s="4" t="s">
        <v>330</v>
      </c>
      <c r="W54" s="4" t="s">
        <v>148</v>
      </c>
      <c r="X54" s="4" t="s">
        <v>140</v>
      </c>
      <c r="Y54" s="2" t="s">
        <v>330</v>
      </c>
    </row>
    <row r="55" spans="1:25" x14ac:dyDescent="0.2">
      <c r="A55" s="3">
        <v>54</v>
      </c>
      <c r="B55" s="2" t="s">
        <v>82</v>
      </c>
      <c r="C55" s="8" t="s">
        <v>59</v>
      </c>
      <c r="D55" s="8" t="s">
        <v>285</v>
      </c>
      <c r="E55" s="4">
        <v>4.8896666188858902</v>
      </c>
      <c r="F55" s="4" t="s">
        <v>330</v>
      </c>
      <c r="G55" s="4">
        <v>2.9680416782452599</v>
      </c>
      <c r="H55" s="4" t="s">
        <v>330</v>
      </c>
      <c r="I55" s="4" t="s">
        <v>330</v>
      </c>
      <c r="J55" s="4" t="s">
        <v>330</v>
      </c>
      <c r="K55" s="4" t="s">
        <v>330</v>
      </c>
      <c r="L55" s="4">
        <v>2.1961955436737299</v>
      </c>
      <c r="M55" s="4">
        <v>3.1529442615099201</v>
      </c>
      <c r="N55" s="4">
        <v>84.051948428194805</v>
      </c>
      <c r="O55" s="4">
        <v>0.54417866230016299</v>
      </c>
      <c r="P55" s="4" t="s">
        <v>330</v>
      </c>
      <c r="Q55" s="4" t="s">
        <v>330</v>
      </c>
      <c r="R55" s="4">
        <v>0.53515850174283397</v>
      </c>
      <c r="S55" s="4">
        <f t="shared" ref="S55:S86" si="5">E55/O55</f>
        <v>8.9854067379599005</v>
      </c>
      <c r="T55" s="4">
        <f t="shared" si="4"/>
        <v>1.5508255818465586</v>
      </c>
      <c r="U55" s="4" t="s">
        <v>330</v>
      </c>
      <c r="V55" s="4">
        <f t="shared" ref="V55:V60" si="6">E55/G55</f>
        <v>1.6474386646001269</v>
      </c>
      <c r="W55" s="4" t="s">
        <v>148</v>
      </c>
      <c r="X55" s="4" t="s">
        <v>140</v>
      </c>
      <c r="Y55" s="2" t="s">
        <v>83</v>
      </c>
    </row>
    <row r="56" spans="1:25" x14ac:dyDescent="0.2">
      <c r="A56" s="3">
        <v>55</v>
      </c>
      <c r="B56" s="2" t="s">
        <v>82</v>
      </c>
      <c r="C56" s="8" t="s">
        <v>59</v>
      </c>
      <c r="D56" s="8" t="s">
        <v>285</v>
      </c>
      <c r="E56" s="4">
        <v>5.6793388750609601</v>
      </c>
      <c r="F56" s="4" t="s">
        <v>330</v>
      </c>
      <c r="G56" s="4">
        <v>2.9529862910740898</v>
      </c>
      <c r="H56" s="4" t="s">
        <v>330</v>
      </c>
      <c r="I56" s="4" t="s">
        <v>330</v>
      </c>
      <c r="J56" s="4" t="s">
        <v>330</v>
      </c>
      <c r="K56" s="4" t="s">
        <v>330</v>
      </c>
      <c r="L56" s="4">
        <v>3.0128237863330201</v>
      </c>
      <c r="M56" s="4">
        <v>4.5172857285027304</v>
      </c>
      <c r="N56" s="4">
        <v>88.102291388033706</v>
      </c>
      <c r="O56" s="4">
        <v>0.64008959204656002</v>
      </c>
      <c r="P56" s="4" t="s">
        <v>330</v>
      </c>
      <c r="Q56" s="4" t="s">
        <v>330</v>
      </c>
      <c r="R56" s="4">
        <v>0.61256325954016599</v>
      </c>
      <c r="S56" s="4">
        <f t="shared" si="5"/>
        <v>8.8727249210573724</v>
      </c>
      <c r="T56" s="4">
        <f t="shared" si="4"/>
        <v>1.2572458809116323</v>
      </c>
      <c r="U56" s="4" t="s">
        <v>330</v>
      </c>
      <c r="V56" s="4">
        <f t="shared" si="6"/>
        <v>1.9232527059904547</v>
      </c>
      <c r="W56" s="4" t="s">
        <v>148</v>
      </c>
      <c r="X56" s="4" t="s">
        <v>140</v>
      </c>
      <c r="Y56" s="2" t="s">
        <v>60</v>
      </c>
    </row>
    <row r="57" spans="1:25" x14ac:dyDescent="0.2">
      <c r="A57" s="3">
        <v>56</v>
      </c>
      <c r="B57" s="2" t="s">
        <v>84</v>
      </c>
      <c r="C57" s="8" t="s">
        <v>59</v>
      </c>
      <c r="D57" s="8" t="s">
        <v>285</v>
      </c>
      <c r="E57" s="4">
        <v>7.0864443395889802</v>
      </c>
      <c r="F57" s="4" t="s">
        <v>330</v>
      </c>
      <c r="G57" s="4">
        <v>2.2018221022432201</v>
      </c>
      <c r="H57" s="4" t="s">
        <v>330</v>
      </c>
      <c r="I57" s="4" t="s">
        <v>330</v>
      </c>
      <c r="J57" s="4" t="s">
        <v>330</v>
      </c>
      <c r="K57" s="4" t="s">
        <v>330</v>
      </c>
      <c r="L57" s="4">
        <v>2.9688201531017602</v>
      </c>
      <c r="M57" s="4">
        <v>4.2246377932646402</v>
      </c>
      <c r="N57" s="4">
        <v>76.504496332464399</v>
      </c>
      <c r="O57" s="4">
        <v>0.61386890120565296</v>
      </c>
      <c r="P57" s="4" t="s">
        <v>330</v>
      </c>
      <c r="Q57" s="4" t="s">
        <v>330</v>
      </c>
      <c r="R57" s="4">
        <v>0.44980832778073998</v>
      </c>
      <c r="S57" s="4">
        <f t="shared" si="5"/>
        <v>11.543905100374097</v>
      </c>
      <c r="T57" s="4">
        <f t="shared" si="4"/>
        <v>1.6774087356996454</v>
      </c>
      <c r="U57" s="4" t="s">
        <v>330</v>
      </c>
      <c r="V57" s="4">
        <f t="shared" si="6"/>
        <v>3.2184454558655302</v>
      </c>
      <c r="W57" s="4" t="s">
        <v>148</v>
      </c>
      <c r="X57" s="4" t="s">
        <v>140</v>
      </c>
      <c r="Y57" s="2" t="s">
        <v>330</v>
      </c>
    </row>
    <row r="58" spans="1:25" x14ac:dyDescent="0.2">
      <c r="A58" s="3">
        <v>57</v>
      </c>
      <c r="B58" s="2" t="s">
        <v>85</v>
      </c>
      <c r="C58" s="8" t="s">
        <v>59</v>
      </c>
      <c r="D58" s="8" t="s">
        <v>285</v>
      </c>
      <c r="E58" s="4">
        <v>6.4487632679478697</v>
      </c>
      <c r="F58" s="4" t="s">
        <v>330</v>
      </c>
      <c r="G58" s="4">
        <v>2.2778544063847401</v>
      </c>
      <c r="H58" s="4" t="s">
        <v>330</v>
      </c>
      <c r="I58" s="4" t="s">
        <v>330</v>
      </c>
      <c r="J58" s="4" t="s">
        <v>330</v>
      </c>
      <c r="K58" s="4" t="s">
        <v>330</v>
      </c>
      <c r="L58" s="4">
        <v>2.4374925676610402</v>
      </c>
      <c r="M58" s="4">
        <v>3.1527593072001299</v>
      </c>
      <c r="N58" s="4">
        <v>77.867662383210998</v>
      </c>
      <c r="O58" s="4">
        <v>0.64008959204656202</v>
      </c>
      <c r="P58" s="4" t="s">
        <v>330</v>
      </c>
      <c r="Q58" s="4" t="s">
        <v>330</v>
      </c>
      <c r="R58" s="4">
        <v>0.46422609596415798</v>
      </c>
      <c r="S58" s="4">
        <f t="shared" si="5"/>
        <v>10.074782261853693</v>
      </c>
      <c r="T58" s="4">
        <f t="shared" si="4"/>
        <v>2.0454346937365231</v>
      </c>
      <c r="U58" s="4" t="s">
        <v>330</v>
      </c>
      <c r="V58" s="4">
        <f t="shared" si="6"/>
        <v>2.8310691191992907</v>
      </c>
      <c r="W58" s="4" t="s">
        <v>148</v>
      </c>
      <c r="X58" s="4" t="s">
        <v>140</v>
      </c>
      <c r="Y58" s="2" t="s">
        <v>330</v>
      </c>
    </row>
    <row r="59" spans="1:25" x14ac:dyDescent="0.2">
      <c r="A59" s="3">
        <v>58</v>
      </c>
      <c r="B59" s="2" t="s">
        <v>86</v>
      </c>
      <c r="C59" s="8" t="s">
        <v>59</v>
      </c>
      <c r="D59" s="8" t="s">
        <v>285</v>
      </c>
      <c r="E59" s="4">
        <v>8.7089084548505404</v>
      </c>
      <c r="F59" s="4" t="s">
        <v>330</v>
      </c>
      <c r="G59" s="4">
        <v>4.0993733447879803</v>
      </c>
      <c r="H59" s="4" t="s">
        <v>330</v>
      </c>
      <c r="I59" s="4" t="s">
        <v>330</v>
      </c>
      <c r="J59" s="4" t="s">
        <v>330</v>
      </c>
      <c r="K59" s="4" t="s">
        <v>330</v>
      </c>
      <c r="L59" s="4">
        <v>3.3886140596306098</v>
      </c>
      <c r="M59" s="4">
        <v>6.15574082244349</v>
      </c>
      <c r="N59" s="4">
        <v>76.039527151570795</v>
      </c>
      <c r="O59" s="4">
        <v>0.84126903370961603</v>
      </c>
      <c r="P59" s="4" t="s">
        <v>330</v>
      </c>
      <c r="Q59" s="4" t="s">
        <v>330</v>
      </c>
      <c r="R59" s="4">
        <v>1.07735002798955</v>
      </c>
      <c r="S59" s="4">
        <f t="shared" si="5"/>
        <v>10.352108666651134</v>
      </c>
      <c r="T59" s="4">
        <f t="shared" si="4"/>
        <v>1.4147620418160465</v>
      </c>
      <c r="U59" s="4" t="s">
        <v>330</v>
      </c>
      <c r="V59" s="4">
        <f t="shared" si="6"/>
        <v>2.1244487199301347</v>
      </c>
      <c r="W59" s="4" t="s">
        <v>148</v>
      </c>
      <c r="X59" s="4" t="s">
        <v>140</v>
      </c>
      <c r="Y59" s="2" t="s">
        <v>73</v>
      </c>
    </row>
    <row r="60" spans="1:25" x14ac:dyDescent="0.2">
      <c r="A60" s="3">
        <v>59</v>
      </c>
      <c r="B60" s="2" t="s">
        <v>86</v>
      </c>
      <c r="C60" s="8" t="s">
        <v>59</v>
      </c>
      <c r="D60" s="8" t="s">
        <v>285</v>
      </c>
      <c r="E60" s="4">
        <v>8.3761126853969099</v>
      </c>
      <c r="F60" s="4" t="s">
        <v>330</v>
      </c>
      <c r="G60" s="4">
        <v>3.6128638207850701</v>
      </c>
      <c r="H60" s="4" t="s">
        <v>330</v>
      </c>
      <c r="I60" s="4" t="s">
        <v>330</v>
      </c>
      <c r="J60" s="4" t="s">
        <v>330</v>
      </c>
      <c r="K60" s="4" t="s">
        <v>330</v>
      </c>
      <c r="L60" s="4">
        <v>3.3407206195339998</v>
      </c>
      <c r="M60" s="4">
        <v>5.6986991725115503</v>
      </c>
      <c r="N60" s="4">
        <v>79.912766494659806</v>
      </c>
      <c r="O60" s="4">
        <v>0.86802307861774097</v>
      </c>
      <c r="P60" s="4" t="s">
        <v>330</v>
      </c>
      <c r="Q60" s="4" t="s">
        <v>330</v>
      </c>
      <c r="R60" s="4">
        <v>0.957490052424945</v>
      </c>
      <c r="S60" s="4">
        <f t="shared" si="5"/>
        <v>9.6496428398369503</v>
      </c>
      <c r="T60" s="4">
        <f t="shared" si="4"/>
        <v>1.4698288910915367</v>
      </c>
      <c r="U60" s="4" t="s">
        <v>330</v>
      </c>
      <c r="V60" s="4">
        <f t="shared" si="6"/>
        <v>2.3184136189159745</v>
      </c>
      <c r="W60" s="4" t="s">
        <v>148</v>
      </c>
      <c r="X60" s="4" t="s">
        <v>140</v>
      </c>
      <c r="Y60" s="2" t="s">
        <v>72</v>
      </c>
    </row>
    <row r="61" spans="1:25" x14ac:dyDescent="0.2">
      <c r="A61" s="3">
        <v>60</v>
      </c>
      <c r="B61" s="2" t="s">
        <v>88</v>
      </c>
      <c r="C61" s="8" t="s">
        <v>87</v>
      </c>
      <c r="D61" s="8" t="s">
        <v>244</v>
      </c>
      <c r="E61" s="4">
        <v>8.0509471745704495</v>
      </c>
      <c r="F61" s="4" t="s">
        <v>330</v>
      </c>
      <c r="G61" s="2" t="s">
        <v>330</v>
      </c>
      <c r="H61" s="4" t="s">
        <v>330</v>
      </c>
      <c r="I61" s="4" t="s">
        <v>330</v>
      </c>
      <c r="J61" s="4" t="s">
        <v>330</v>
      </c>
      <c r="K61" s="4" t="s">
        <v>330</v>
      </c>
      <c r="L61" s="4">
        <v>2.0966302765478901</v>
      </c>
      <c r="M61" s="4" t="s">
        <v>330</v>
      </c>
      <c r="N61" s="4">
        <v>75.549466471495194</v>
      </c>
      <c r="O61" s="4">
        <v>2.8068785903967699</v>
      </c>
      <c r="P61" s="4" t="s">
        <v>330</v>
      </c>
      <c r="Q61" s="4">
        <v>5.7319842595246602</v>
      </c>
      <c r="R61" s="4">
        <v>0.595364</v>
      </c>
      <c r="S61" s="4">
        <f t="shared" si="5"/>
        <v>2.868291917618139</v>
      </c>
      <c r="T61" s="4" t="s">
        <v>330</v>
      </c>
      <c r="U61" s="4">
        <f t="shared" ref="U61:U92" si="7">E61/Q61</f>
        <v>1.404565471580359</v>
      </c>
      <c r="V61" s="4" t="s">
        <v>330</v>
      </c>
      <c r="W61" s="4" t="s">
        <v>159</v>
      </c>
      <c r="X61" s="4" t="s">
        <v>142</v>
      </c>
      <c r="Y61" s="2" t="s">
        <v>330</v>
      </c>
    </row>
    <row r="62" spans="1:25" x14ac:dyDescent="0.2">
      <c r="A62" s="3">
        <v>61</v>
      </c>
      <c r="B62" s="2" t="s">
        <v>89</v>
      </c>
      <c r="C62" s="8" t="s">
        <v>87</v>
      </c>
      <c r="D62" s="8" t="s">
        <v>244</v>
      </c>
      <c r="E62" s="4">
        <v>14.4057830320944</v>
      </c>
      <c r="F62" s="4" t="s">
        <v>330</v>
      </c>
      <c r="G62" s="2" t="s">
        <v>330</v>
      </c>
      <c r="H62" s="4" t="s">
        <v>330</v>
      </c>
      <c r="I62" s="4" t="s">
        <v>330</v>
      </c>
      <c r="J62" s="4" t="s">
        <v>330</v>
      </c>
      <c r="K62" s="4" t="s">
        <v>330</v>
      </c>
      <c r="L62" s="4">
        <v>3.5722955492952702</v>
      </c>
      <c r="M62" s="4" t="s">
        <v>330</v>
      </c>
      <c r="N62" s="4">
        <v>79.598343403699204</v>
      </c>
      <c r="O62" s="4">
        <v>6.49853916766686</v>
      </c>
      <c r="P62" s="4" t="s">
        <v>330</v>
      </c>
      <c r="Q62" s="4">
        <v>13.752044969339099</v>
      </c>
      <c r="R62" s="4">
        <v>0.75241000000000002</v>
      </c>
      <c r="S62" s="4">
        <f t="shared" si="5"/>
        <v>2.216772517702073</v>
      </c>
      <c r="T62" s="4" t="s">
        <v>330</v>
      </c>
      <c r="U62" s="4">
        <f t="shared" si="7"/>
        <v>1.0475375163630458</v>
      </c>
      <c r="V62" s="4" t="s">
        <v>330</v>
      </c>
      <c r="W62" s="4" t="s">
        <v>159</v>
      </c>
      <c r="X62" s="4" t="s">
        <v>142</v>
      </c>
      <c r="Y62" s="2" t="s">
        <v>330</v>
      </c>
    </row>
    <row r="63" spans="1:25" x14ac:dyDescent="0.2">
      <c r="A63" s="3">
        <v>62</v>
      </c>
      <c r="B63" s="2" t="s">
        <v>90</v>
      </c>
      <c r="C63" s="8" t="s">
        <v>87</v>
      </c>
      <c r="D63" s="8" t="s">
        <v>244</v>
      </c>
      <c r="E63" s="4">
        <v>13.3082162982185</v>
      </c>
      <c r="F63" s="4" t="s">
        <v>330</v>
      </c>
      <c r="G63" s="2" t="s">
        <v>330</v>
      </c>
      <c r="H63" s="4" t="s">
        <v>330</v>
      </c>
      <c r="I63" s="4" t="s">
        <v>330</v>
      </c>
      <c r="J63" s="4" t="s">
        <v>330</v>
      </c>
      <c r="K63" s="4" t="s">
        <v>330</v>
      </c>
      <c r="L63" s="4">
        <v>2.7196447184428298</v>
      </c>
      <c r="M63" s="4" t="s">
        <v>330</v>
      </c>
      <c r="N63" s="4">
        <v>61.332376764287297</v>
      </c>
      <c r="O63" s="4">
        <v>6.5934041400790102</v>
      </c>
      <c r="P63" s="4" t="s">
        <v>330</v>
      </c>
      <c r="Q63" s="4">
        <v>9.7645108136416496</v>
      </c>
      <c r="R63" s="4">
        <v>0.65456409999999998</v>
      </c>
      <c r="S63" s="4">
        <f t="shared" si="5"/>
        <v>2.0184135562573031</v>
      </c>
      <c r="T63" s="4" t="s">
        <v>330</v>
      </c>
      <c r="U63" s="4">
        <f t="shared" si="7"/>
        <v>1.3629168477775728</v>
      </c>
      <c r="V63" s="4" t="s">
        <v>330</v>
      </c>
      <c r="W63" s="4" t="s">
        <v>159</v>
      </c>
      <c r="X63" s="4" t="s">
        <v>142</v>
      </c>
      <c r="Y63" s="2" t="s">
        <v>91</v>
      </c>
    </row>
    <row r="64" spans="1:25" x14ac:dyDescent="0.2">
      <c r="A64" s="3">
        <v>63</v>
      </c>
      <c r="B64" s="2" t="s">
        <v>93</v>
      </c>
      <c r="C64" s="8" t="s">
        <v>92</v>
      </c>
      <c r="D64" s="8" t="s">
        <v>244</v>
      </c>
      <c r="E64" s="4">
        <v>23.286115136512201</v>
      </c>
      <c r="F64" s="4" t="s">
        <v>330</v>
      </c>
      <c r="G64" s="2" t="s">
        <v>330</v>
      </c>
      <c r="H64" s="4" t="s">
        <v>330</v>
      </c>
      <c r="I64" s="4" t="s">
        <v>330</v>
      </c>
      <c r="J64" s="4" t="s">
        <v>330</v>
      </c>
      <c r="K64" s="4" t="s">
        <v>330</v>
      </c>
      <c r="L64" s="4">
        <v>7.66369893995972</v>
      </c>
      <c r="M64" s="4" t="s">
        <v>330</v>
      </c>
      <c r="N64" s="4">
        <v>87.215125770798295</v>
      </c>
      <c r="O64" s="4">
        <v>8.5080774653375109</v>
      </c>
      <c r="P64" s="4" t="s">
        <v>330</v>
      </c>
      <c r="Q64" s="4">
        <v>26.967828334821899</v>
      </c>
      <c r="R64" s="4">
        <v>0.86932966869008599</v>
      </c>
      <c r="S64" s="4">
        <f t="shared" si="5"/>
        <v>2.7369420684498262</v>
      </c>
      <c r="T64" s="4" t="s">
        <v>330</v>
      </c>
      <c r="U64" s="4">
        <f t="shared" si="7"/>
        <v>0.86347757955890991</v>
      </c>
      <c r="V64" s="4" t="s">
        <v>330</v>
      </c>
      <c r="W64" s="4" t="s">
        <v>143</v>
      </c>
      <c r="X64" s="4" t="s">
        <v>142</v>
      </c>
      <c r="Y64" s="2" t="s">
        <v>330</v>
      </c>
    </row>
    <row r="65" spans="1:25" x14ac:dyDescent="0.2">
      <c r="A65" s="3">
        <v>64</v>
      </c>
      <c r="B65" s="2" t="s">
        <v>94</v>
      </c>
      <c r="C65" s="8" t="s">
        <v>92</v>
      </c>
      <c r="D65" s="8" t="s">
        <v>244</v>
      </c>
      <c r="E65" s="4">
        <v>7.8885931032721999</v>
      </c>
      <c r="F65" s="4" t="s">
        <v>330</v>
      </c>
      <c r="G65" s="2" t="s">
        <v>330</v>
      </c>
      <c r="H65" s="4" t="s">
        <v>330</v>
      </c>
      <c r="I65" s="4" t="s">
        <v>330</v>
      </c>
      <c r="J65" s="4" t="s">
        <v>330</v>
      </c>
      <c r="K65" s="4" t="s">
        <v>330</v>
      </c>
      <c r="L65" s="4">
        <v>1.9074948301551899</v>
      </c>
      <c r="M65" s="4" t="s">
        <v>330</v>
      </c>
      <c r="N65" s="4">
        <v>74.649074446327305</v>
      </c>
      <c r="O65" s="4">
        <v>2.87752134131232</v>
      </c>
      <c r="P65" s="4" t="s">
        <v>330</v>
      </c>
      <c r="Q65" s="4">
        <v>5.8186738019190596</v>
      </c>
      <c r="R65" s="4">
        <v>0.48241732770506501</v>
      </c>
      <c r="S65" s="4">
        <f t="shared" si="5"/>
        <v>2.7414542474512231</v>
      </c>
      <c r="T65" s="4" t="s">
        <v>330</v>
      </c>
      <c r="U65" s="4">
        <f t="shared" si="7"/>
        <v>1.3557372988790777</v>
      </c>
      <c r="V65" s="4" t="s">
        <v>330</v>
      </c>
      <c r="W65" s="4" t="s">
        <v>143</v>
      </c>
      <c r="X65" s="4" t="s">
        <v>142</v>
      </c>
      <c r="Y65" s="2" t="s">
        <v>330</v>
      </c>
    </row>
    <row r="66" spans="1:25" x14ac:dyDescent="0.2">
      <c r="A66" s="3">
        <v>65</v>
      </c>
      <c r="B66" s="2" t="s">
        <v>95</v>
      </c>
      <c r="C66" s="8" t="s">
        <v>92</v>
      </c>
      <c r="D66" s="8" t="s">
        <v>244</v>
      </c>
      <c r="E66" s="4">
        <v>9.9266438380810502</v>
      </c>
      <c r="F66" s="4" t="s">
        <v>330</v>
      </c>
      <c r="G66" s="2" t="s">
        <v>330</v>
      </c>
      <c r="H66" s="4" t="s">
        <v>330</v>
      </c>
      <c r="I66" s="4" t="s">
        <v>330</v>
      </c>
      <c r="J66" s="4" t="s">
        <v>330</v>
      </c>
      <c r="K66" s="4" t="s">
        <v>330</v>
      </c>
      <c r="L66" s="4">
        <v>2.6648178710445301</v>
      </c>
      <c r="M66" s="4" t="s">
        <v>330</v>
      </c>
      <c r="N66" s="4">
        <v>71.5010176739206</v>
      </c>
      <c r="O66" s="4">
        <v>4.3534242174901596</v>
      </c>
      <c r="P66" s="4" t="s">
        <v>330</v>
      </c>
      <c r="Q66" s="4">
        <v>7.80649616317086</v>
      </c>
      <c r="R66" s="4">
        <v>0.63600026149715305</v>
      </c>
      <c r="S66" s="4">
        <f t="shared" si="5"/>
        <v>2.2801921756671737</v>
      </c>
      <c r="T66" s="4" t="s">
        <v>330</v>
      </c>
      <c r="U66" s="4">
        <f t="shared" si="7"/>
        <v>1.2715876150573837</v>
      </c>
      <c r="V66" s="4" t="s">
        <v>330</v>
      </c>
      <c r="W66" s="4" t="s">
        <v>143</v>
      </c>
      <c r="X66" s="4" t="s">
        <v>142</v>
      </c>
      <c r="Y66" s="2" t="s">
        <v>330</v>
      </c>
    </row>
    <row r="67" spans="1:25" x14ac:dyDescent="0.2">
      <c r="A67" s="3">
        <v>66</v>
      </c>
      <c r="B67" s="2" t="s">
        <v>96</v>
      </c>
      <c r="C67" s="8" t="s">
        <v>92</v>
      </c>
      <c r="D67" s="8" t="s">
        <v>244</v>
      </c>
      <c r="E67" s="4">
        <v>6.5075320641378003</v>
      </c>
      <c r="F67" s="4" t="s">
        <v>330</v>
      </c>
      <c r="G67" s="2" t="s">
        <v>330</v>
      </c>
      <c r="H67" s="4" t="s">
        <v>330</v>
      </c>
      <c r="I67" s="4" t="s">
        <v>330</v>
      </c>
      <c r="J67" s="4" t="s">
        <v>330</v>
      </c>
      <c r="K67" s="4" t="s">
        <v>330</v>
      </c>
      <c r="L67" s="4">
        <v>1.7442235614022701</v>
      </c>
      <c r="M67" s="4" t="s">
        <v>330</v>
      </c>
      <c r="N67" s="4">
        <v>78.631791597482604</v>
      </c>
      <c r="O67" s="4">
        <v>2.4337385572596499</v>
      </c>
      <c r="P67" s="4" t="s">
        <v>330</v>
      </c>
      <c r="Q67" s="4">
        <v>4.8200961168964298</v>
      </c>
      <c r="R67" s="4">
        <v>0.45466257149952399</v>
      </c>
      <c r="S67" s="4">
        <f t="shared" si="5"/>
        <v>2.6738829627884004</v>
      </c>
      <c r="T67" s="4" t="s">
        <v>330</v>
      </c>
      <c r="U67" s="4">
        <f t="shared" si="7"/>
        <v>1.3500834643786894</v>
      </c>
      <c r="V67" s="4" t="s">
        <v>330</v>
      </c>
      <c r="W67" s="4" t="s">
        <v>143</v>
      </c>
      <c r="X67" s="4" t="s">
        <v>142</v>
      </c>
      <c r="Y67" s="2" t="s">
        <v>303</v>
      </c>
    </row>
    <row r="68" spans="1:25" x14ac:dyDescent="0.2">
      <c r="A68" s="3">
        <v>67</v>
      </c>
      <c r="B68" s="2" t="s">
        <v>96</v>
      </c>
      <c r="C68" s="8" t="s">
        <v>92</v>
      </c>
      <c r="D68" s="8" t="s">
        <v>244</v>
      </c>
      <c r="E68" s="4">
        <v>5.6332418143320497</v>
      </c>
      <c r="F68" s="4" t="s">
        <v>330</v>
      </c>
      <c r="G68" s="2" t="s">
        <v>330</v>
      </c>
      <c r="H68" s="4" t="s">
        <v>330</v>
      </c>
      <c r="I68" s="4" t="s">
        <v>330</v>
      </c>
      <c r="J68" s="4" t="s">
        <v>330</v>
      </c>
      <c r="K68" s="4" t="s">
        <v>330</v>
      </c>
      <c r="L68" s="4">
        <v>1.5981501570846</v>
      </c>
      <c r="M68" s="4" t="s">
        <v>330</v>
      </c>
      <c r="N68" s="4">
        <v>56.338289926241302</v>
      </c>
      <c r="O68" s="4">
        <v>2.26837663009964</v>
      </c>
      <c r="P68" s="4" t="s">
        <v>330</v>
      </c>
      <c r="Q68" s="4">
        <v>4.5747542274572401</v>
      </c>
      <c r="R68" s="4">
        <v>0.73351993153937001</v>
      </c>
      <c r="S68" s="4">
        <f t="shared" si="5"/>
        <v>2.4833802903729465</v>
      </c>
      <c r="T68" s="4" t="s">
        <v>330</v>
      </c>
      <c r="U68" s="4">
        <f t="shared" si="7"/>
        <v>1.2313758366562881</v>
      </c>
      <c r="V68" s="4" t="s">
        <v>330</v>
      </c>
      <c r="W68" s="4" t="s">
        <v>143</v>
      </c>
      <c r="X68" s="4" t="s">
        <v>142</v>
      </c>
      <c r="Y68" s="2" t="s">
        <v>97</v>
      </c>
    </row>
    <row r="69" spans="1:25" x14ac:dyDescent="0.2">
      <c r="A69" s="3">
        <v>68</v>
      </c>
      <c r="B69" s="2" t="s">
        <v>98</v>
      </c>
      <c r="C69" s="8" t="s">
        <v>92</v>
      </c>
      <c r="D69" s="8" t="s">
        <v>244</v>
      </c>
      <c r="E69" s="4">
        <v>16.868893326889399</v>
      </c>
      <c r="F69" s="4" t="s">
        <v>330</v>
      </c>
      <c r="G69" s="2" t="s">
        <v>330</v>
      </c>
      <c r="H69" s="4" t="s">
        <v>330</v>
      </c>
      <c r="I69" s="4" t="s">
        <v>330</v>
      </c>
      <c r="J69" s="4" t="s">
        <v>330</v>
      </c>
      <c r="K69" s="4" t="s">
        <v>330</v>
      </c>
      <c r="L69" s="4">
        <v>4.42596940187524</v>
      </c>
      <c r="M69" s="4" t="s">
        <v>330</v>
      </c>
      <c r="N69" s="4">
        <v>82.075388537083498</v>
      </c>
      <c r="O69" s="4">
        <v>5.9314769558517204</v>
      </c>
      <c r="P69" s="4" t="s">
        <v>330</v>
      </c>
      <c r="Q69" s="4">
        <v>17.987526818922099</v>
      </c>
      <c r="R69" s="4">
        <v>1.0741620405457699</v>
      </c>
      <c r="S69" s="4">
        <f t="shared" si="5"/>
        <v>2.8439617067461302</v>
      </c>
      <c r="T69" s="4" t="s">
        <v>330</v>
      </c>
      <c r="U69" s="4">
        <f t="shared" si="7"/>
        <v>0.93781060046254128</v>
      </c>
      <c r="V69" s="4" t="s">
        <v>330</v>
      </c>
      <c r="W69" s="4" t="s">
        <v>143</v>
      </c>
      <c r="X69" s="4" t="s">
        <v>142</v>
      </c>
      <c r="Y69" s="2" t="s">
        <v>330</v>
      </c>
    </row>
    <row r="70" spans="1:25" x14ac:dyDescent="0.2">
      <c r="A70" s="3">
        <v>69</v>
      </c>
      <c r="B70" s="2" t="s">
        <v>99</v>
      </c>
      <c r="C70" s="8" t="s">
        <v>92</v>
      </c>
      <c r="D70" s="8" t="s">
        <v>244</v>
      </c>
      <c r="E70" s="4">
        <v>21.784180629462899</v>
      </c>
      <c r="F70" s="4" t="s">
        <v>330</v>
      </c>
      <c r="G70" s="2" t="s">
        <v>330</v>
      </c>
      <c r="H70" s="4" t="s">
        <v>330</v>
      </c>
      <c r="I70" s="4" t="s">
        <v>330</v>
      </c>
      <c r="J70" s="4" t="s">
        <v>330</v>
      </c>
      <c r="K70" s="4" t="s">
        <v>330</v>
      </c>
      <c r="L70" s="4">
        <v>6.7992555448690304</v>
      </c>
      <c r="M70" s="4" t="s">
        <v>330</v>
      </c>
      <c r="N70" s="4">
        <v>74.163104663361494</v>
      </c>
      <c r="O70" s="4">
        <v>8.0181478635475507</v>
      </c>
      <c r="P70" s="4" t="s">
        <v>330</v>
      </c>
      <c r="Q70" s="4">
        <v>20.719961555060301</v>
      </c>
      <c r="R70" s="4">
        <v>1.18198280232421</v>
      </c>
      <c r="S70" s="4">
        <f t="shared" si="5"/>
        <v>2.716859429407517</v>
      </c>
      <c r="T70" s="4" t="s">
        <v>330</v>
      </c>
      <c r="U70" s="4">
        <f t="shared" si="7"/>
        <v>1.0513620197399782</v>
      </c>
      <c r="V70" s="4" t="s">
        <v>330</v>
      </c>
      <c r="W70" s="4" t="s">
        <v>143</v>
      </c>
      <c r="X70" s="4" t="s">
        <v>142</v>
      </c>
      <c r="Y70" s="2" t="s">
        <v>330</v>
      </c>
    </row>
    <row r="71" spans="1:25" x14ac:dyDescent="0.2">
      <c r="A71" s="3">
        <v>70</v>
      </c>
      <c r="B71" s="2" t="s">
        <v>100</v>
      </c>
      <c r="C71" s="8" t="s">
        <v>92</v>
      </c>
      <c r="D71" s="8" t="s">
        <v>244</v>
      </c>
      <c r="E71" s="4">
        <v>13.0239947181974</v>
      </c>
      <c r="F71" s="4" t="s">
        <v>330</v>
      </c>
      <c r="G71" s="2" t="s">
        <v>330</v>
      </c>
      <c r="H71" s="4" t="s">
        <v>330</v>
      </c>
      <c r="I71" s="4" t="s">
        <v>330</v>
      </c>
      <c r="J71" s="4" t="s">
        <v>330</v>
      </c>
      <c r="K71" s="4" t="s">
        <v>330</v>
      </c>
      <c r="L71" s="4">
        <v>2.9293079584831898</v>
      </c>
      <c r="M71" s="4" t="s">
        <v>330</v>
      </c>
      <c r="N71" s="4">
        <v>79.448242459563502</v>
      </c>
      <c r="O71" s="4">
        <v>6.2253429610918003</v>
      </c>
      <c r="P71" s="4" t="s">
        <v>330</v>
      </c>
      <c r="Q71" s="4">
        <v>14.218576338664199</v>
      </c>
      <c r="R71" s="4">
        <v>1.68420957631783</v>
      </c>
      <c r="S71" s="4">
        <f t="shared" si="5"/>
        <v>2.0920927247859211</v>
      </c>
      <c r="T71" s="4" t="s">
        <v>330</v>
      </c>
      <c r="U71" s="4">
        <f t="shared" si="7"/>
        <v>0.91598444232293463</v>
      </c>
      <c r="V71" s="4" t="s">
        <v>330</v>
      </c>
      <c r="W71" s="4" t="s">
        <v>143</v>
      </c>
      <c r="X71" s="4" t="s">
        <v>142</v>
      </c>
      <c r="Y71" s="2" t="s">
        <v>330</v>
      </c>
    </row>
    <row r="72" spans="1:25" x14ac:dyDescent="0.2">
      <c r="A72" s="3">
        <v>71</v>
      </c>
      <c r="B72" s="2" t="s">
        <v>101</v>
      </c>
      <c r="C72" s="8" t="s">
        <v>92</v>
      </c>
      <c r="D72" s="8" t="s">
        <v>244</v>
      </c>
      <c r="E72" s="4">
        <v>15.7878283770086</v>
      </c>
      <c r="F72" s="4" t="s">
        <v>330</v>
      </c>
      <c r="G72" s="2" t="s">
        <v>330</v>
      </c>
      <c r="H72" s="4" t="s">
        <v>330</v>
      </c>
      <c r="I72" s="4" t="s">
        <v>330</v>
      </c>
      <c r="J72" s="4" t="s">
        <v>330</v>
      </c>
      <c r="K72" s="4" t="s">
        <v>330</v>
      </c>
      <c r="L72" s="4">
        <v>4.4169750404872401</v>
      </c>
      <c r="M72" s="4" t="s">
        <v>330</v>
      </c>
      <c r="N72" s="4">
        <v>74.792428877070705</v>
      </c>
      <c r="O72" s="4">
        <v>5.1241493027963196</v>
      </c>
      <c r="P72" s="4" t="s">
        <v>330</v>
      </c>
      <c r="Q72" s="4">
        <v>19.1916259094968</v>
      </c>
      <c r="R72" s="4">
        <v>0.56607595687353196</v>
      </c>
      <c r="S72" s="4">
        <f t="shared" si="5"/>
        <v>3.0810633032087806</v>
      </c>
      <c r="T72" s="4" t="s">
        <v>330</v>
      </c>
      <c r="U72" s="4">
        <f t="shared" si="7"/>
        <v>0.82264152351970021</v>
      </c>
      <c r="V72" s="4" t="s">
        <v>330</v>
      </c>
      <c r="W72" s="4" t="s">
        <v>143</v>
      </c>
      <c r="X72" s="4" t="s">
        <v>142</v>
      </c>
      <c r="Y72" s="2" t="s">
        <v>330</v>
      </c>
    </row>
    <row r="73" spans="1:25" x14ac:dyDescent="0.2">
      <c r="A73" s="3">
        <v>72</v>
      </c>
      <c r="B73" s="2" t="s">
        <v>102</v>
      </c>
      <c r="C73" s="8" t="s">
        <v>92</v>
      </c>
      <c r="D73" s="8" t="s">
        <v>244</v>
      </c>
      <c r="E73" s="4">
        <v>16.6088922416108</v>
      </c>
      <c r="F73" s="4" t="s">
        <v>330</v>
      </c>
      <c r="G73" s="2" t="s">
        <v>330</v>
      </c>
      <c r="H73" s="4" t="s">
        <v>330</v>
      </c>
      <c r="I73" s="4" t="s">
        <v>330</v>
      </c>
      <c r="J73" s="4" t="s">
        <v>330</v>
      </c>
      <c r="K73" s="4" t="s">
        <v>330</v>
      </c>
      <c r="L73" s="4">
        <v>3.8189484739228798</v>
      </c>
      <c r="M73" s="4" t="s">
        <v>330</v>
      </c>
      <c r="N73" s="4">
        <v>72.366652333059903</v>
      </c>
      <c r="O73" s="4">
        <v>7.9506093619621003</v>
      </c>
      <c r="P73" s="4" t="s">
        <v>330</v>
      </c>
      <c r="Q73" s="4">
        <v>17.741484548689002</v>
      </c>
      <c r="R73" s="4">
        <v>0.93027835494520705</v>
      </c>
      <c r="S73" s="4">
        <f t="shared" si="5"/>
        <v>2.0890087143599714</v>
      </c>
      <c r="T73" s="4" t="s">
        <v>330</v>
      </c>
      <c r="U73" s="4">
        <f t="shared" si="7"/>
        <v>0.93616135651050159</v>
      </c>
      <c r="V73" s="4" t="s">
        <v>330</v>
      </c>
      <c r="W73" s="4" t="s">
        <v>143</v>
      </c>
      <c r="X73" s="4" t="s">
        <v>142</v>
      </c>
      <c r="Y73" s="2" t="s">
        <v>330</v>
      </c>
    </row>
    <row r="74" spans="1:25" x14ac:dyDescent="0.2">
      <c r="A74" s="3">
        <v>73</v>
      </c>
      <c r="B74" s="2" t="s">
        <v>103</v>
      </c>
      <c r="C74" s="8" t="s">
        <v>92</v>
      </c>
      <c r="D74" s="8" t="s">
        <v>244</v>
      </c>
      <c r="E74" s="4">
        <v>14.771788712132</v>
      </c>
      <c r="F74" s="4" t="s">
        <v>330</v>
      </c>
      <c r="G74" s="2" t="s">
        <v>330</v>
      </c>
      <c r="H74" s="4" t="s">
        <v>330</v>
      </c>
      <c r="I74" s="4" t="s">
        <v>330</v>
      </c>
      <c r="J74" s="4" t="s">
        <v>330</v>
      </c>
      <c r="K74" s="4" t="s">
        <v>330</v>
      </c>
      <c r="L74" s="4">
        <v>3.1346398279273999</v>
      </c>
      <c r="M74" s="4" t="s">
        <v>330</v>
      </c>
      <c r="N74" s="4">
        <v>60.814597279219399</v>
      </c>
      <c r="O74" s="4">
        <v>5.44248081077835</v>
      </c>
      <c r="P74" s="4" t="s">
        <v>330</v>
      </c>
      <c r="Q74" s="4">
        <v>11.1294570189166</v>
      </c>
      <c r="R74" s="4">
        <v>0.51324985568886805</v>
      </c>
      <c r="S74" s="4">
        <f t="shared" si="5"/>
        <v>2.7141645925287938</v>
      </c>
      <c r="T74" s="4" t="s">
        <v>330</v>
      </c>
      <c r="U74" s="4">
        <f t="shared" si="7"/>
        <v>1.3272694873635411</v>
      </c>
      <c r="V74" s="4" t="s">
        <v>330</v>
      </c>
      <c r="W74" s="4" t="s">
        <v>143</v>
      </c>
      <c r="X74" s="4" t="s">
        <v>142</v>
      </c>
      <c r="Y74" s="2" t="s">
        <v>330</v>
      </c>
    </row>
    <row r="75" spans="1:25" x14ac:dyDescent="0.2">
      <c r="A75" s="3">
        <v>74</v>
      </c>
      <c r="B75" s="2" t="s">
        <v>104</v>
      </c>
      <c r="C75" s="8" t="s">
        <v>92</v>
      </c>
      <c r="D75" s="8" t="s">
        <v>244</v>
      </c>
      <c r="E75" s="4">
        <v>15.1107203128932</v>
      </c>
      <c r="F75" s="4" t="s">
        <v>330</v>
      </c>
      <c r="G75" s="2" t="s">
        <v>330</v>
      </c>
      <c r="H75" s="4" t="s">
        <v>330</v>
      </c>
      <c r="I75" s="4" t="s">
        <v>330</v>
      </c>
      <c r="J75" s="4" t="s">
        <v>330</v>
      </c>
      <c r="K75" s="4" t="s">
        <v>330</v>
      </c>
      <c r="L75" s="4">
        <v>4.3964671629836296</v>
      </c>
      <c r="M75" s="4" t="s">
        <v>330</v>
      </c>
      <c r="N75" s="4">
        <v>79.147025046268695</v>
      </c>
      <c r="O75" s="4">
        <v>4.9767593721629302</v>
      </c>
      <c r="P75" s="4" t="s">
        <v>330</v>
      </c>
      <c r="Q75" s="4">
        <v>12.8602115374911</v>
      </c>
      <c r="R75" s="4">
        <v>1.53748098009614</v>
      </c>
      <c r="S75" s="4">
        <f t="shared" si="5"/>
        <v>3.0362569662125312</v>
      </c>
      <c r="T75" s="4" t="s">
        <v>330</v>
      </c>
      <c r="U75" s="4">
        <f t="shared" si="7"/>
        <v>1.1749978037951585</v>
      </c>
      <c r="V75" s="4" t="s">
        <v>330</v>
      </c>
      <c r="W75" s="4" t="s">
        <v>143</v>
      </c>
      <c r="X75" s="4" t="s">
        <v>142</v>
      </c>
      <c r="Y75" s="2" t="s">
        <v>330</v>
      </c>
    </row>
    <row r="76" spans="1:25" x14ac:dyDescent="0.2">
      <c r="A76" s="3">
        <v>75</v>
      </c>
      <c r="B76" s="2" t="s">
        <v>105</v>
      </c>
      <c r="C76" s="8" t="s">
        <v>92</v>
      </c>
      <c r="D76" s="8" t="s">
        <v>244</v>
      </c>
      <c r="E76" s="4">
        <v>9.4252222924677298</v>
      </c>
      <c r="F76" s="4" t="s">
        <v>330</v>
      </c>
      <c r="G76" s="2" t="s">
        <v>330</v>
      </c>
      <c r="H76" s="4" t="s">
        <v>330</v>
      </c>
      <c r="I76" s="4" t="s">
        <v>330</v>
      </c>
      <c r="J76" s="4" t="s">
        <v>330</v>
      </c>
      <c r="K76" s="4" t="s">
        <v>330</v>
      </c>
      <c r="L76" s="4">
        <v>2.6414572248511501</v>
      </c>
      <c r="M76" s="4" t="s">
        <v>330</v>
      </c>
      <c r="N76" s="4">
        <v>59.634497873456901</v>
      </c>
      <c r="O76" s="4">
        <v>4.4291732825495602</v>
      </c>
      <c r="P76" s="4" t="s">
        <v>330</v>
      </c>
      <c r="Q76" s="4">
        <v>8.1783469672068794</v>
      </c>
      <c r="R76" s="4">
        <v>0.883883476483172</v>
      </c>
      <c r="S76" s="4">
        <f t="shared" si="5"/>
        <v>2.1279868027746929</v>
      </c>
      <c r="T76" s="4" t="s">
        <v>330</v>
      </c>
      <c r="U76" s="4">
        <f t="shared" si="7"/>
        <v>1.1524605559363656</v>
      </c>
      <c r="V76" s="4" t="s">
        <v>330</v>
      </c>
      <c r="W76" s="4" t="s">
        <v>143</v>
      </c>
      <c r="X76" s="4" t="s">
        <v>142</v>
      </c>
      <c r="Y76" s="2" t="s">
        <v>330</v>
      </c>
    </row>
    <row r="77" spans="1:25" x14ac:dyDescent="0.2">
      <c r="A77" s="3">
        <v>76</v>
      </c>
      <c r="B77" s="2" t="s">
        <v>106</v>
      </c>
      <c r="C77" s="8" t="s">
        <v>92</v>
      </c>
      <c r="D77" s="8" t="s">
        <v>244</v>
      </c>
      <c r="E77" s="4">
        <v>11.4790584962804</v>
      </c>
      <c r="F77" s="4" t="s">
        <v>330</v>
      </c>
      <c r="G77" s="2" t="s">
        <v>330</v>
      </c>
      <c r="H77" s="4" t="s">
        <v>330</v>
      </c>
      <c r="I77" s="4" t="s">
        <v>330</v>
      </c>
      <c r="J77" s="4" t="s">
        <v>330</v>
      </c>
      <c r="K77" s="4" t="s">
        <v>330</v>
      </c>
      <c r="L77" s="4">
        <v>2.0568154938257699</v>
      </c>
      <c r="M77" s="4" t="s">
        <v>330</v>
      </c>
      <c r="N77" s="4">
        <v>85.918747425202696</v>
      </c>
      <c r="O77" s="4">
        <v>5.7572530039091703</v>
      </c>
      <c r="P77" s="4" t="s">
        <v>330</v>
      </c>
      <c r="Q77" s="4">
        <v>18.468667286811598</v>
      </c>
      <c r="R77" s="4">
        <v>0.45097691307749999</v>
      </c>
      <c r="S77" s="4">
        <f t="shared" si="5"/>
        <v>1.9938429817981125</v>
      </c>
      <c r="T77" s="4" t="s">
        <v>330</v>
      </c>
      <c r="U77" s="4">
        <f t="shared" si="7"/>
        <v>0.62154232993723102</v>
      </c>
      <c r="V77" s="4" t="s">
        <v>330</v>
      </c>
      <c r="W77" s="4" t="s">
        <v>143</v>
      </c>
      <c r="X77" s="4" t="s">
        <v>142</v>
      </c>
      <c r="Y77" s="2" t="s">
        <v>330</v>
      </c>
    </row>
    <row r="78" spans="1:25" x14ac:dyDescent="0.2">
      <c r="A78" s="3">
        <v>77</v>
      </c>
      <c r="B78" s="2" t="s">
        <v>107</v>
      </c>
      <c r="C78" s="8" t="s">
        <v>92</v>
      </c>
      <c r="D78" s="8" t="s">
        <v>244</v>
      </c>
      <c r="E78" s="4">
        <v>11.6184268727302</v>
      </c>
      <c r="F78" s="4" t="s">
        <v>330</v>
      </c>
      <c r="G78" s="2" t="s">
        <v>330</v>
      </c>
      <c r="H78" s="4" t="s">
        <v>330</v>
      </c>
      <c r="I78" s="4" t="s">
        <v>330</v>
      </c>
      <c r="J78" s="4" t="s">
        <v>330</v>
      </c>
      <c r="K78" s="4" t="s">
        <v>330</v>
      </c>
      <c r="L78" s="4">
        <v>2.6748908413104799</v>
      </c>
      <c r="M78" s="4" t="s">
        <v>330</v>
      </c>
      <c r="N78" s="4">
        <v>91.191603565359699</v>
      </c>
      <c r="O78" s="4">
        <v>4.9852523422209396</v>
      </c>
      <c r="P78" s="4" t="s">
        <v>330</v>
      </c>
      <c r="Q78" s="4">
        <v>8.5218082543961504</v>
      </c>
      <c r="R78" s="4">
        <v>0.43295758812224699</v>
      </c>
      <c r="S78" s="4">
        <f t="shared" si="5"/>
        <v>2.3305594331367727</v>
      </c>
      <c r="T78" s="4" t="s">
        <v>330</v>
      </c>
      <c r="U78" s="4">
        <f t="shared" si="7"/>
        <v>1.3633757678995646</v>
      </c>
      <c r="V78" s="4" t="s">
        <v>330</v>
      </c>
      <c r="W78" s="4" t="s">
        <v>143</v>
      </c>
      <c r="X78" s="4" t="s">
        <v>142</v>
      </c>
      <c r="Y78" s="2" t="s">
        <v>330</v>
      </c>
    </row>
    <row r="79" spans="1:25" x14ac:dyDescent="0.2">
      <c r="A79" s="3">
        <v>78</v>
      </c>
      <c r="B79" s="2" t="s">
        <v>108</v>
      </c>
      <c r="C79" s="8" t="s">
        <v>92</v>
      </c>
      <c r="D79" s="8" t="s">
        <v>244</v>
      </c>
      <c r="E79" s="4">
        <v>16.003978974717501</v>
      </c>
      <c r="F79" s="4" t="s">
        <v>330</v>
      </c>
      <c r="G79" s="2" t="s">
        <v>330</v>
      </c>
      <c r="H79" s="4" t="s">
        <v>330</v>
      </c>
      <c r="I79" s="4" t="s">
        <v>330</v>
      </c>
      <c r="J79" s="4" t="s">
        <v>330</v>
      </c>
      <c r="K79" s="4" t="s">
        <v>330</v>
      </c>
      <c r="L79" s="4">
        <v>3.32675277823772</v>
      </c>
      <c r="M79" s="4" t="s">
        <v>330</v>
      </c>
      <c r="N79" s="4">
        <v>94.909984112255202</v>
      </c>
      <c r="O79" s="4">
        <v>7.0619809433593996</v>
      </c>
      <c r="P79" s="4" t="s">
        <v>330</v>
      </c>
      <c r="Q79" s="4">
        <v>12.1126501053983</v>
      </c>
      <c r="R79" s="4">
        <v>0.80751000702655495</v>
      </c>
      <c r="S79" s="4">
        <f t="shared" si="5"/>
        <v>2.2662166753319464</v>
      </c>
      <c r="T79" s="4" t="s">
        <v>330</v>
      </c>
      <c r="U79" s="4">
        <f t="shared" si="7"/>
        <v>1.3212615600598365</v>
      </c>
      <c r="V79" s="4" t="s">
        <v>330</v>
      </c>
      <c r="W79" s="4" t="s">
        <v>143</v>
      </c>
      <c r="X79" s="4" t="s">
        <v>142</v>
      </c>
      <c r="Y79" s="2" t="s">
        <v>330</v>
      </c>
    </row>
    <row r="80" spans="1:25" x14ac:dyDescent="0.2">
      <c r="A80" s="3">
        <v>79</v>
      </c>
      <c r="B80" s="2" t="s">
        <v>109</v>
      </c>
      <c r="C80" s="8" t="s">
        <v>92</v>
      </c>
      <c r="D80" s="8" t="s">
        <v>275</v>
      </c>
      <c r="E80" s="4">
        <v>16.746688872333301</v>
      </c>
      <c r="F80" s="4" t="s">
        <v>330</v>
      </c>
      <c r="G80" s="2" t="s">
        <v>330</v>
      </c>
      <c r="H80" s="4" t="s">
        <v>330</v>
      </c>
      <c r="I80" s="4" t="s">
        <v>330</v>
      </c>
      <c r="J80" s="4" t="s">
        <v>330</v>
      </c>
      <c r="K80" s="4" t="s">
        <v>330</v>
      </c>
      <c r="L80" s="4">
        <v>2.80243734295175</v>
      </c>
      <c r="M80" s="4" t="s">
        <v>330</v>
      </c>
      <c r="N80" s="4">
        <v>60.4983801756552</v>
      </c>
      <c r="O80" s="4">
        <v>8.6493660670717691</v>
      </c>
      <c r="P80" s="4" t="s">
        <v>330</v>
      </c>
      <c r="Q80" s="4">
        <v>18.077444705663599</v>
      </c>
      <c r="R80" s="4">
        <v>1.0677064239304099</v>
      </c>
      <c r="S80" s="4">
        <f t="shared" si="5"/>
        <v>1.9361752922087698</v>
      </c>
      <c r="T80" s="4" t="s">
        <v>330</v>
      </c>
      <c r="U80" s="4">
        <f t="shared" si="7"/>
        <v>0.92638584407267599</v>
      </c>
      <c r="V80" s="4" t="s">
        <v>330</v>
      </c>
      <c r="W80" s="4" t="s">
        <v>143</v>
      </c>
      <c r="X80" s="4" t="s">
        <v>145</v>
      </c>
      <c r="Y80" s="2" t="s">
        <v>330</v>
      </c>
    </row>
    <row r="81" spans="1:25" x14ac:dyDescent="0.2">
      <c r="A81" s="3">
        <v>80</v>
      </c>
      <c r="B81" s="2" t="s">
        <v>110</v>
      </c>
      <c r="C81" s="8" t="s">
        <v>92</v>
      </c>
      <c r="D81" s="8" t="s">
        <v>275</v>
      </c>
      <c r="E81" s="4">
        <v>23.688271407200101</v>
      </c>
      <c r="F81" s="4" t="s">
        <v>330</v>
      </c>
      <c r="G81" s="2" t="s">
        <v>330</v>
      </c>
      <c r="H81" s="4" t="s">
        <v>330</v>
      </c>
      <c r="I81" s="4" t="s">
        <v>330</v>
      </c>
      <c r="J81" s="4" t="s">
        <v>330</v>
      </c>
      <c r="K81" s="4" t="s">
        <v>330</v>
      </c>
      <c r="L81" s="4">
        <v>5.1980512159964301</v>
      </c>
      <c r="M81" s="4" t="s">
        <v>330</v>
      </c>
      <c r="N81" s="4">
        <v>67.151557045211803</v>
      </c>
      <c r="O81" s="4">
        <v>11.9809374025408</v>
      </c>
      <c r="P81" s="4" t="s">
        <v>330</v>
      </c>
      <c r="Q81" s="4">
        <v>25.9986839857585</v>
      </c>
      <c r="R81" s="4">
        <v>1.8659835705482599</v>
      </c>
      <c r="S81" s="4">
        <f t="shared" si="5"/>
        <v>1.9771634398303863</v>
      </c>
      <c r="T81" s="4" t="s">
        <v>330</v>
      </c>
      <c r="U81" s="4">
        <f t="shared" si="7"/>
        <v>0.91113347968597214</v>
      </c>
      <c r="V81" s="4" t="s">
        <v>330</v>
      </c>
      <c r="W81" s="4" t="s">
        <v>143</v>
      </c>
      <c r="X81" s="4" t="s">
        <v>145</v>
      </c>
      <c r="Y81" s="2" t="s">
        <v>330</v>
      </c>
    </row>
    <row r="82" spans="1:25" x14ac:dyDescent="0.2">
      <c r="A82" s="3">
        <v>81</v>
      </c>
      <c r="B82" s="2" t="s">
        <v>111</v>
      </c>
      <c r="C82" s="8" t="s">
        <v>92</v>
      </c>
      <c r="D82" s="8" t="s">
        <v>275</v>
      </c>
      <c r="E82" s="4">
        <v>19.007961074114899</v>
      </c>
      <c r="F82" s="4" t="s">
        <v>330</v>
      </c>
      <c r="G82" s="2" t="s">
        <v>330</v>
      </c>
      <c r="H82" s="4" t="s">
        <v>330</v>
      </c>
      <c r="I82" s="4" t="s">
        <v>330</v>
      </c>
      <c r="J82" s="4" t="s">
        <v>330</v>
      </c>
      <c r="K82" s="4" t="s">
        <v>330</v>
      </c>
      <c r="L82" s="4">
        <v>5.5530373873228704</v>
      </c>
      <c r="M82" s="4" t="s">
        <v>330</v>
      </c>
      <c r="N82" s="4">
        <v>74.679506558085293</v>
      </c>
      <c r="O82" s="4">
        <v>8.8601477438069605</v>
      </c>
      <c r="P82" s="4" t="s">
        <v>330</v>
      </c>
      <c r="Q82" s="4">
        <v>27.815240775222801</v>
      </c>
      <c r="R82" s="4">
        <v>0.85398373210643896</v>
      </c>
      <c r="S82" s="4">
        <f t="shared" si="5"/>
        <v>2.1453322928391376</v>
      </c>
      <c r="T82" s="4" t="s">
        <v>330</v>
      </c>
      <c r="U82" s="4">
        <f t="shared" si="7"/>
        <v>0.68336496626866405</v>
      </c>
      <c r="V82" s="4" t="s">
        <v>330</v>
      </c>
      <c r="W82" s="4" t="s">
        <v>143</v>
      </c>
      <c r="X82" s="4" t="s">
        <v>145</v>
      </c>
      <c r="Y82" s="2" t="s">
        <v>330</v>
      </c>
    </row>
    <row r="83" spans="1:25" x14ac:dyDescent="0.2">
      <c r="A83" s="3">
        <v>82</v>
      </c>
      <c r="B83" s="2" t="s">
        <v>112</v>
      </c>
      <c r="C83" s="8" t="s">
        <v>92</v>
      </c>
      <c r="D83" s="8" t="s">
        <v>275</v>
      </c>
      <c r="E83" s="4">
        <v>19.592843746286501</v>
      </c>
      <c r="F83" s="4" t="s">
        <v>330</v>
      </c>
      <c r="G83" s="2" t="s">
        <v>330</v>
      </c>
      <c r="H83" s="4" t="s">
        <v>330</v>
      </c>
      <c r="I83" s="4" t="s">
        <v>330</v>
      </c>
      <c r="J83" s="4" t="s">
        <v>330</v>
      </c>
      <c r="K83" s="4" t="s">
        <v>330</v>
      </c>
      <c r="L83" s="4">
        <v>4.8972315881790296</v>
      </c>
      <c r="M83" s="4" t="s">
        <v>330</v>
      </c>
      <c r="N83" s="4">
        <v>53.613614033392501</v>
      </c>
      <c r="O83" s="4">
        <v>9.7524527784931205</v>
      </c>
      <c r="P83" s="4" t="s">
        <v>330</v>
      </c>
      <c r="Q83" s="4">
        <v>32.856373090704899</v>
      </c>
      <c r="R83" s="4">
        <v>1.46338588887807</v>
      </c>
      <c r="S83" s="4">
        <f t="shared" si="5"/>
        <v>2.009017033078508</v>
      </c>
      <c r="T83" s="4" t="s">
        <v>330</v>
      </c>
      <c r="U83" s="4">
        <f t="shared" si="7"/>
        <v>0.59631791044609661</v>
      </c>
      <c r="V83" s="4" t="s">
        <v>330</v>
      </c>
      <c r="W83" s="4" t="s">
        <v>143</v>
      </c>
      <c r="X83" s="4" t="s">
        <v>145</v>
      </c>
      <c r="Y83" s="2" t="s">
        <v>330</v>
      </c>
    </row>
    <row r="84" spans="1:25" x14ac:dyDescent="0.2">
      <c r="A84" s="3">
        <v>83</v>
      </c>
      <c r="B84" s="2" t="s">
        <v>113</v>
      </c>
      <c r="C84" s="8" t="s">
        <v>92</v>
      </c>
      <c r="D84" s="8" t="s">
        <v>275</v>
      </c>
      <c r="E84" s="4">
        <v>17.359812192525599</v>
      </c>
      <c r="F84" s="4" t="s">
        <v>330</v>
      </c>
      <c r="G84" s="2" t="s">
        <v>330</v>
      </c>
      <c r="H84" s="4" t="s">
        <v>330</v>
      </c>
      <c r="I84" s="4" t="s">
        <v>330</v>
      </c>
      <c r="J84" s="4" t="s">
        <v>330</v>
      </c>
      <c r="K84" s="4" t="s">
        <v>330</v>
      </c>
      <c r="L84" s="4">
        <v>4.66364575206598</v>
      </c>
      <c r="M84" s="4" t="s">
        <v>330</v>
      </c>
      <c r="N84" s="4">
        <v>54.526519669786801</v>
      </c>
      <c r="O84" s="4">
        <v>6.1329296437039202</v>
      </c>
      <c r="P84" s="4" t="s">
        <v>330</v>
      </c>
      <c r="Q84" s="4">
        <v>20.598945985254101</v>
      </c>
      <c r="R84" s="4">
        <v>1.00344263291491</v>
      </c>
      <c r="S84" s="4">
        <f t="shared" si="5"/>
        <v>2.8305904683493672</v>
      </c>
      <c r="T84" s="4" t="s">
        <v>330</v>
      </c>
      <c r="U84" s="4">
        <f t="shared" si="7"/>
        <v>0.8427524498075164</v>
      </c>
      <c r="V84" s="4" t="s">
        <v>330</v>
      </c>
      <c r="W84" s="4" t="s">
        <v>143</v>
      </c>
      <c r="X84" s="4" t="s">
        <v>145</v>
      </c>
      <c r="Y84" s="2" t="s">
        <v>330</v>
      </c>
    </row>
    <row r="85" spans="1:25" x14ac:dyDescent="0.2">
      <c r="A85" s="3">
        <v>84</v>
      </c>
      <c r="B85" s="2" t="s">
        <v>114</v>
      </c>
      <c r="C85" s="8" t="s">
        <v>115</v>
      </c>
      <c r="D85" s="8" t="s">
        <v>244</v>
      </c>
      <c r="E85" s="4">
        <v>22.776952216589802</v>
      </c>
      <c r="F85" s="4" t="s">
        <v>330</v>
      </c>
      <c r="G85" s="2" t="s">
        <v>330</v>
      </c>
      <c r="H85" s="4" t="s">
        <v>330</v>
      </c>
      <c r="I85" s="4" t="s">
        <v>330</v>
      </c>
      <c r="J85" s="4" t="s">
        <v>330</v>
      </c>
      <c r="K85" s="4" t="s">
        <v>330</v>
      </c>
      <c r="L85" s="4">
        <v>4.8952138066556401</v>
      </c>
      <c r="M85" s="4" t="s">
        <v>330</v>
      </c>
      <c r="N85" s="4">
        <v>68.949058280601093</v>
      </c>
      <c r="O85" s="4">
        <v>9.9040690599131693</v>
      </c>
      <c r="P85" s="4" t="s">
        <v>330</v>
      </c>
      <c r="Q85" s="4">
        <v>29.926885526236799</v>
      </c>
      <c r="R85" s="4">
        <v>2.2106681196472899</v>
      </c>
      <c r="S85" s="4">
        <f t="shared" si="5"/>
        <v>2.2997570068225563</v>
      </c>
      <c r="T85" s="4" t="s">
        <v>330</v>
      </c>
      <c r="U85" s="4">
        <f t="shared" si="7"/>
        <v>0.76108662214854683</v>
      </c>
      <c r="V85" s="4" t="s">
        <v>330</v>
      </c>
      <c r="W85" s="4" t="s">
        <v>159</v>
      </c>
      <c r="X85" s="4" t="s">
        <v>142</v>
      </c>
      <c r="Y85" s="2" t="s">
        <v>330</v>
      </c>
    </row>
    <row r="86" spans="1:25" x14ac:dyDescent="0.2">
      <c r="A86" s="3">
        <v>85</v>
      </c>
      <c r="B86" s="2" t="s">
        <v>116</v>
      </c>
      <c r="C86" s="8" t="s">
        <v>115</v>
      </c>
      <c r="D86" s="8" t="s">
        <v>244</v>
      </c>
      <c r="E86" s="4">
        <v>23.332656479172801</v>
      </c>
      <c r="F86" s="4" t="s">
        <v>330</v>
      </c>
      <c r="G86" s="2" t="s">
        <v>330</v>
      </c>
      <c r="H86" s="4" t="s">
        <v>330</v>
      </c>
      <c r="I86" s="4" t="s">
        <v>330</v>
      </c>
      <c r="J86" s="4" t="s">
        <v>330</v>
      </c>
      <c r="K86" s="4" t="s">
        <v>330</v>
      </c>
      <c r="L86" s="4">
        <v>5.2529182793783296</v>
      </c>
      <c r="M86" s="4" t="s">
        <v>330</v>
      </c>
      <c r="N86" s="4">
        <v>41.782483558331101</v>
      </c>
      <c r="O86" s="4">
        <v>10.5785421775439</v>
      </c>
      <c r="P86" s="4" t="s">
        <v>330</v>
      </c>
      <c r="Q86" s="4">
        <v>28.1191179101607</v>
      </c>
      <c r="R86" s="4">
        <v>2.67847328098583</v>
      </c>
      <c r="S86" s="4">
        <f t="shared" si="5"/>
        <v>2.2056589733794603</v>
      </c>
      <c r="T86" s="4" t="s">
        <v>330</v>
      </c>
      <c r="U86" s="4">
        <f t="shared" si="7"/>
        <v>0.82977910451243797</v>
      </c>
      <c r="V86" s="4" t="s">
        <v>330</v>
      </c>
      <c r="W86" s="4" t="s">
        <v>159</v>
      </c>
      <c r="X86" s="4" t="s">
        <v>142</v>
      </c>
      <c r="Y86" s="2" t="s">
        <v>330</v>
      </c>
    </row>
    <row r="87" spans="1:25" x14ac:dyDescent="0.2">
      <c r="A87" s="3">
        <v>86</v>
      </c>
      <c r="B87" s="2" t="s">
        <v>117</v>
      </c>
      <c r="C87" s="8" t="s">
        <v>115</v>
      </c>
      <c r="D87" s="8" t="s">
        <v>244</v>
      </c>
      <c r="E87" s="4">
        <v>21.173910588235302</v>
      </c>
      <c r="F87" s="4" t="s">
        <v>330</v>
      </c>
      <c r="G87" s="2" t="s">
        <v>330</v>
      </c>
      <c r="H87" s="4" t="s">
        <v>330</v>
      </c>
      <c r="I87" s="4" t="s">
        <v>330</v>
      </c>
      <c r="J87" s="4" t="s">
        <v>330</v>
      </c>
      <c r="K87" s="4" t="s">
        <v>330</v>
      </c>
      <c r="L87" s="4">
        <v>5.2236069285864604</v>
      </c>
      <c r="M87" s="4" t="s">
        <v>330</v>
      </c>
      <c r="N87" s="4">
        <v>63.852536727946301</v>
      </c>
      <c r="O87" s="4">
        <v>8.8964305113424391</v>
      </c>
      <c r="P87" s="4" t="s">
        <v>330</v>
      </c>
      <c r="Q87" s="4">
        <v>28.901215002509598</v>
      </c>
      <c r="R87" s="4">
        <v>1.94602327939788</v>
      </c>
      <c r="S87" s="4">
        <f t="shared" ref="S87:S118" si="8">E87/O87</f>
        <v>2.3800456330479713</v>
      </c>
      <c r="T87" s="4" t="s">
        <v>330</v>
      </c>
      <c r="U87" s="4">
        <f t="shared" si="7"/>
        <v>0.73263046506510865</v>
      </c>
      <c r="V87" s="4" t="s">
        <v>330</v>
      </c>
      <c r="W87" s="4" t="s">
        <v>159</v>
      </c>
      <c r="X87" s="4" t="s">
        <v>142</v>
      </c>
      <c r="Y87" s="2" t="s">
        <v>330</v>
      </c>
    </row>
    <row r="88" spans="1:25" x14ac:dyDescent="0.2">
      <c r="A88" s="3">
        <v>87</v>
      </c>
      <c r="B88" s="2" t="s">
        <v>118</v>
      </c>
      <c r="C88" s="8" t="s">
        <v>115</v>
      </c>
      <c r="D88" s="8" t="s">
        <v>244</v>
      </c>
      <c r="E88" s="4">
        <v>19.7131851133433</v>
      </c>
      <c r="F88" s="4" t="s">
        <v>330</v>
      </c>
      <c r="G88" s="2" t="s">
        <v>330</v>
      </c>
      <c r="H88" s="4" t="s">
        <v>330</v>
      </c>
      <c r="I88" s="4" t="s">
        <v>330</v>
      </c>
      <c r="J88" s="4" t="s">
        <v>330</v>
      </c>
      <c r="K88" s="4" t="s">
        <v>330</v>
      </c>
      <c r="L88" s="4">
        <v>6.0173370523333602</v>
      </c>
      <c r="M88" s="4" t="s">
        <v>330</v>
      </c>
      <c r="N88" s="4">
        <v>59.7176679118772</v>
      </c>
      <c r="O88" s="4">
        <v>8.8955620215303401</v>
      </c>
      <c r="P88" s="4" t="s">
        <v>330</v>
      </c>
      <c r="Q88" s="4">
        <v>23.945344736215301</v>
      </c>
      <c r="R88" s="4">
        <v>1.86788666120307</v>
      </c>
      <c r="S88" s="4">
        <f t="shared" si="8"/>
        <v>2.2160696609871939</v>
      </c>
      <c r="T88" s="4" t="s">
        <v>330</v>
      </c>
      <c r="U88" s="4">
        <f t="shared" si="7"/>
        <v>0.82325751959330873</v>
      </c>
      <c r="V88" s="4" t="s">
        <v>330</v>
      </c>
      <c r="W88" s="4" t="s">
        <v>159</v>
      </c>
      <c r="X88" s="4" t="s">
        <v>142</v>
      </c>
      <c r="Y88" s="2" t="s">
        <v>330</v>
      </c>
    </row>
    <row r="89" spans="1:25" x14ac:dyDescent="0.2">
      <c r="A89" s="3">
        <v>88</v>
      </c>
      <c r="B89" s="2" t="s">
        <v>119</v>
      </c>
      <c r="C89" s="8" t="s">
        <v>115</v>
      </c>
      <c r="D89" s="8" t="s">
        <v>244</v>
      </c>
      <c r="E89" s="4">
        <v>11.2549746843595</v>
      </c>
      <c r="F89" s="4" t="s">
        <v>330</v>
      </c>
      <c r="G89" s="2" t="s">
        <v>330</v>
      </c>
      <c r="H89" s="4" t="s">
        <v>330</v>
      </c>
      <c r="I89" s="4" t="s">
        <v>330</v>
      </c>
      <c r="J89" s="4" t="s">
        <v>330</v>
      </c>
      <c r="K89" s="4" t="s">
        <v>330</v>
      </c>
      <c r="L89" s="4">
        <v>2.8490959879126101</v>
      </c>
      <c r="M89" s="4" t="s">
        <v>330</v>
      </c>
      <c r="N89" s="4">
        <v>75.931564592740898</v>
      </c>
      <c r="O89" s="4">
        <v>4.66023092708076</v>
      </c>
      <c r="P89" s="4" t="s">
        <v>330</v>
      </c>
      <c r="Q89" s="4">
        <v>9.8879647798747605</v>
      </c>
      <c r="R89" s="4">
        <v>0.55050893723215899</v>
      </c>
      <c r="S89" s="4">
        <f t="shared" si="8"/>
        <v>2.4151109377341067</v>
      </c>
      <c r="T89" s="4" t="s">
        <v>330</v>
      </c>
      <c r="U89" s="4">
        <f t="shared" si="7"/>
        <v>1.1382498759772133</v>
      </c>
      <c r="V89" s="4" t="s">
        <v>330</v>
      </c>
      <c r="W89" s="4" t="s">
        <v>159</v>
      </c>
      <c r="X89" s="4" t="s">
        <v>142</v>
      </c>
      <c r="Y89" s="2" t="s">
        <v>330</v>
      </c>
    </row>
    <row r="90" spans="1:25" x14ac:dyDescent="0.2">
      <c r="A90" s="3">
        <v>89</v>
      </c>
      <c r="B90" s="2" t="s">
        <v>120</v>
      </c>
      <c r="C90" s="8" t="s">
        <v>115</v>
      </c>
      <c r="D90" s="8" t="s">
        <v>244</v>
      </c>
      <c r="E90" s="4">
        <v>8.6491631311201491</v>
      </c>
      <c r="F90" s="4" t="s">
        <v>330</v>
      </c>
      <c r="G90" s="2" t="s">
        <v>330</v>
      </c>
      <c r="H90" s="4" t="s">
        <v>330</v>
      </c>
      <c r="I90" s="4" t="s">
        <v>330</v>
      </c>
      <c r="J90" s="4" t="s">
        <v>330</v>
      </c>
      <c r="K90" s="4" t="s">
        <v>330</v>
      </c>
      <c r="L90" s="4">
        <v>2.4907220824151501</v>
      </c>
      <c r="M90" s="4" t="s">
        <v>330</v>
      </c>
      <c r="N90" s="4">
        <v>78.761442790218098</v>
      </c>
      <c r="O90" s="4">
        <v>4.1421934541974004</v>
      </c>
      <c r="P90" s="4" t="s">
        <v>330</v>
      </c>
      <c r="Q90" s="4">
        <v>10.727592643765099</v>
      </c>
      <c r="R90" s="4">
        <v>0.86914153517404602</v>
      </c>
      <c r="S90" s="4">
        <f t="shared" si="8"/>
        <v>2.0880635409135011</v>
      </c>
      <c r="T90" s="4" t="s">
        <v>330</v>
      </c>
      <c r="U90" s="4">
        <f t="shared" si="7"/>
        <v>0.80625387431606677</v>
      </c>
      <c r="V90" s="4" t="s">
        <v>330</v>
      </c>
      <c r="W90" s="4" t="s">
        <v>159</v>
      </c>
      <c r="X90" s="4" t="s">
        <v>142</v>
      </c>
      <c r="Y90" s="2" t="s">
        <v>330</v>
      </c>
    </row>
    <row r="91" spans="1:25" x14ac:dyDescent="0.2">
      <c r="A91" s="3">
        <v>90</v>
      </c>
      <c r="B91" s="2" t="s">
        <v>121</v>
      </c>
      <c r="C91" s="8" t="s">
        <v>115</v>
      </c>
      <c r="D91" s="8" t="s">
        <v>244</v>
      </c>
      <c r="E91" s="4">
        <v>13.133538891343401</v>
      </c>
      <c r="F91" s="4" t="s">
        <v>330</v>
      </c>
      <c r="G91" s="2" t="s">
        <v>330</v>
      </c>
      <c r="H91" s="4" t="s">
        <v>330</v>
      </c>
      <c r="I91" s="4" t="s">
        <v>330</v>
      </c>
      <c r="J91" s="4" t="s">
        <v>330</v>
      </c>
      <c r="K91" s="4" t="s">
        <v>330</v>
      </c>
      <c r="L91" s="4">
        <v>2.9731393278894198</v>
      </c>
      <c r="M91" s="4" t="s">
        <v>330</v>
      </c>
      <c r="N91" s="4">
        <v>89.132775402094197</v>
      </c>
      <c r="O91" s="4">
        <v>5.9627236594772501</v>
      </c>
      <c r="P91" s="4" t="s">
        <v>330</v>
      </c>
      <c r="Q91" s="4">
        <v>16.712836200078701</v>
      </c>
      <c r="R91" s="4">
        <v>0.76808110471466695</v>
      </c>
      <c r="S91" s="4">
        <f t="shared" si="8"/>
        <v>2.2026073387568013</v>
      </c>
      <c r="T91" s="4" t="s">
        <v>330</v>
      </c>
      <c r="U91" s="4">
        <f t="shared" si="7"/>
        <v>0.78583543416057378</v>
      </c>
      <c r="V91" s="4" t="s">
        <v>330</v>
      </c>
      <c r="W91" s="4" t="s">
        <v>159</v>
      </c>
      <c r="X91" s="4" t="s">
        <v>142</v>
      </c>
      <c r="Y91" s="2" t="s">
        <v>122</v>
      </c>
    </row>
    <row r="92" spans="1:25" x14ac:dyDescent="0.2">
      <c r="A92" s="3">
        <v>91</v>
      </c>
      <c r="B92" s="2" t="s">
        <v>121</v>
      </c>
      <c r="C92" s="8" t="s">
        <v>115</v>
      </c>
      <c r="D92" s="8" t="s">
        <v>244</v>
      </c>
      <c r="E92" s="4">
        <v>6.0045451623225601</v>
      </c>
      <c r="F92" s="4" t="s">
        <v>330</v>
      </c>
      <c r="G92" s="2" t="s">
        <v>330</v>
      </c>
      <c r="H92" s="4" t="s">
        <v>330</v>
      </c>
      <c r="I92" s="4" t="s">
        <v>330</v>
      </c>
      <c r="J92" s="4" t="s">
        <v>330</v>
      </c>
      <c r="K92" s="4" t="s">
        <v>330</v>
      </c>
      <c r="L92" s="4">
        <v>1.3818462840089201</v>
      </c>
      <c r="M92" s="4" t="s">
        <v>330</v>
      </c>
      <c r="N92" s="4">
        <v>69.699773821240598</v>
      </c>
      <c r="O92" s="4">
        <v>3.6659544672657698</v>
      </c>
      <c r="P92" s="4" t="s">
        <v>330</v>
      </c>
      <c r="Q92" s="4">
        <v>8.0644858383028897</v>
      </c>
      <c r="R92" s="4">
        <v>0.59005624909846899</v>
      </c>
      <c r="S92" s="4">
        <f t="shared" si="8"/>
        <v>1.637921369711123</v>
      </c>
      <c r="T92" s="4" t="s">
        <v>330</v>
      </c>
      <c r="U92" s="4">
        <f t="shared" si="7"/>
        <v>0.74456639675694081</v>
      </c>
      <c r="V92" s="4" t="s">
        <v>330</v>
      </c>
      <c r="W92" s="4" t="s">
        <v>159</v>
      </c>
      <c r="X92" s="4" t="s">
        <v>142</v>
      </c>
      <c r="Y92" s="2" t="s">
        <v>124</v>
      </c>
    </row>
    <row r="93" spans="1:25" x14ac:dyDescent="0.2">
      <c r="A93" s="3">
        <v>92</v>
      </c>
      <c r="B93" s="2" t="s">
        <v>121</v>
      </c>
      <c r="C93" s="8" t="s">
        <v>115</v>
      </c>
      <c r="D93" s="8" t="s">
        <v>244</v>
      </c>
      <c r="E93" s="4">
        <v>8.0150714121249003</v>
      </c>
      <c r="F93" s="4" t="s">
        <v>330</v>
      </c>
      <c r="G93" s="2" t="s">
        <v>330</v>
      </c>
      <c r="H93" s="4" t="s">
        <v>330</v>
      </c>
      <c r="I93" s="4" t="s">
        <v>330</v>
      </c>
      <c r="J93" s="4" t="s">
        <v>330</v>
      </c>
      <c r="K93" s="4" t="s">
        <v>330</v>
      </c>
      <c r="L93" s="4">
        <v>1.6355146333941</v>
      </c>
      <c r="M93" s="4" t="s">
        <v>330</v>
      </c>
      <c r="N93" s="4">
        <v>82.621767601804507</v>
      </c>
      <c r="O93" s="4">
        <v>3.7247378294910898</v>
      </c>
      <c r="P93" s="4" t="s">
        <v>330</v>
      </c>
      <c r="Q93" s="4">
        <v>8.3303824078300597</v>
      </c>
      <c r="R93" s="4">
        <v>0.72380233222745105</v>
      </c>
      <c r="S93" s="4">
        <f t="shared" si="8"/>
        <v>2.1518484733783256</v>
      </c>
      <c r="T93" s="4" t="s">
        <v>330</v>
      </c>
      <c r="U93" s="4">
        <f t="shared" ref="U93:U124" si="9">E93/Q93</f>
        <v>0.96214927715577792</v>
      </c>
      <c r="V93" s="4" t="s">
        <v>330</v>
      </c>
      <c r="W93" s="4" t="s">
        <v>159</v>
      </c>
      <c r="X93" s="4" t="s">
        <v>142</v>
      </c>
      <c r="Y93" s="2" t="s">
        <v>123</v>
      </c>
    </row>
    <row r="94" spans="1:25" x14ac:dyDescent="0.2">
      <c r="A94" s="3">
        <v>93</v>
      </c>
      <c r="B94" s="2" t="s">
        <v>125</v>
      </c>
      <c r="C94" s="8" t="s">
        <v>126</v>
      </c>
      <c r="D94" s="8" t="s">
        <v>244</v>
      </c>
      <c r="E94" s="4">
        <v>13.8662078930367</v>
      </c>
      <c r="F94" s="4" t="s">
        <v>330</v>
      </c>
      <c r="G94" s="2" t="s">
        <v>330</v>
      </c>
      <c r="H94" s="4" t="s">
        <v>330</v>
      </c>
      <c r="I94" s="4" t="s">
        <v>330</v>
      </c>
      <c r="J94" s="4" t="s">
        <v>330</v>
      </c>
      <c r="K94" s="4" t="s">
        <v>330</v>
      </c>
      <c r="L94" s="4">
        <v>3.5979246827996501</v>
      </c>
      <c r="M94" s="4" t="s">
        <v>330</v>
      </c>
      <c r="N94" s="4">
        <v>73.829242475815306</v>
      </c>
      <c r="O94" s="4">
        <v>4.4002754870908598</v>
      </c>
      <c r="P94" s="4" t="s">
        <v>330</v>
      </c>
      <c r="Q94" s="4">
        <v>22.224546395938599</v>
      </c>
      <c r="R94" s="4">
        <v>1.67153411859654</v>
      </c>
      <c r="S94" s="4">
        <f t="shared" si="8"/>
        <v>3.151213585084879</v>
      </c>
      <c r="T94" s="4" t="s">
        <v>330</v>
      </c>
      <c r="U94" s="4">
        <f t="shared" si="9"/>
        <v>0.62391410137264558</v>
      </c>
      <c r="V94" s="4" t="s">
        <v>330</v>
      </c>
      <c r="W94" s="4" t="s">
        <v>150</v>
      </c>
      <c r="X94" s="4" t="s">
        <v>146</v>
      </c>
      <c r="Y94" s="2" t="s">
        <v>330</v>
      </c>
    </row>
    <row r="95" spans="1:25" x14ac:dyDescent="0.2">
      <c r="A95" s="3">
        <v>94</v>
      </c>
      <c r="B95" s="2" t="s">
        <v>127</v>
      </c>
      <c r="C95" s="8" t="s">
        <v>129</v>
      </c>
      <c r="D95" s="8" t="s">
        <v>244</v>
      </c>
      <c r="E95" s="4">
        <v>9.2758262182511402</v>
      </c>
      <c r="F95" s="4" t="s">
        <v>330</v>
      </c>
      <c r="G95" s="2" t="s">
        <v>330</v>
      </c>
      <c r="H95" s="4" t="s">
        <v>330</v>
      </c>
      <c r="I95" s="4" t="s">
        <v>330</v>
      </c>
      <c r="J95" s="4" t="s">
        <v>330</v>
      </c>
      <c r="K95" s="4" t="s">
        <v>330</v>
      </c>
      <c r="L95" s="4">
        <v>2.9226070390536498</v>
      </c>
      <c r="M95" s="4" t="s">
        <v>330</v>
      </c>
      <c r="N95" s="4">
        <v>68.460627237580397</v>
      </c>
      <c r="O95" s="4">
        <v>3.17361517541742</v>
      </c>
      <c r="P95" s="4" t="s">
        <v>330</v>
      </c>
      <c r="Q95" s="4">
        <v>7.2270378915182896</v>
      </c>
      <c r="R95" s="4">
        <v>0.60135648518866502</v>
      </c>
      <c r="S95" s="4">
        <f t="shared" si="8"/>
        <v>2.9227948902251852</v>
      </c>
      <c r="T95" s="4" t="s">
        <v>330</v>
      </c>
      <c r="U95" s="4">
        <f t="shared" si="9"/>
        <v>1.2834893572562176</v>
      </c>
      <c r="V95" s="4" t="s">
        <v>330</v>
      </c>
      <c r="W95" s="4" t="s">
        <v>159</v>
      </c>
      <c r="X95" s="4" t="s">
        <v>142</v>
      </c>
      <c r="Y95" s="2" t="s">
        <v>330</v>
      </c>
    </row>
    <row r="96" spans="1:25" x14ac:dyDescent="0.2">
      <c r="A96" s="3">
        <v>95</v>
      </c>
      <c r="B96" s="2" t="s">
        <v>128</v>
      </c>
      <c r="C96" s="8" t="s">
        <v>129</v>
      </c>
      <c r="D96" s="8" t="s">
        <v>244</v>
      </c>
      <c r="E96" s="4">
        <v>6.34139087108215</v>
      </c>
      <c r="F96" s="4" t="s">
        <v>330</v>
      </c>
      <c r="G96" s="2" t="s">
        <v>330</v>
      </c>
      <c r="H96" s="4" t="s">
        <v>330</v>
      </c>
      <c r="I96" s="4" t="s">
        <v>330</v>
      </c>
      <c r="J96" s="4" t="s">
        <v>330</v>
      </c>
      <c r="K96" s="4" t="s">
        <v>330</v>
      </c>
      <c r="L96" s="4">
        <v>1.37139514454378</v>
      </c>
      <c r="M96" s="4" t="s">
        <v>330</v>
      </c>
      <c r="N96" s="4">
        <v>88.477273930395697</v>
      </c>
      <c r="O96" s="4">
        <v>3.6001512950714099</v>
      </c>
      <c r="P96" s="4" t="s">
        <v>330</v>
      </c>
      <c r="Q96" s="4">
        <v>6.38802231885421</v>
      </c>
      <c r="R96" s="4">
        <v>0.49144282427663399</v>
      </c>
      <c r="S96" s="4">
        <f t="shared" si="8"/>
        <v>1.7614234378881477</v>
      </c>
      <c r="T96" s="4" t="s">
        <v>330</v>
      </c>
      <c r="U96" s="4">
        <f t="shared" si="9"/>
        <v>0.99270017456976822</v>
      </c>
      <c r="V96" s="4" t="s">
        <v>330</v>
      </c>
      <c r="W96" s="4" t="s">
        <v>148</v>
      </c>
      <c r="X96" s="4" t="s">
        <v>140</v>
      </c>
      <c r="Y96" s="2" t="s">
        <v>73</v>
      </c>
    </row>
    <row r="97" spans="1:25" x14ac:dyDescent="0.2">
      <c r="A97" s="3">
        <v>96</v>
      </c>
      <c r="B97" s="2" t="s">
        <v>128</v>
      </c>
      <c r="C97" s="8" t="s">
        <v>129</v>
      </c>
      <c r="D97" s="8" t="s">
        <v>244</v>
      </c>
      <c r="E97" s="4">
        <v>7.3054964814626304</v>
      </c>
      <c r="F97" s="4" t="s">
        <v>330</v>
      </c>
      <c r="G97" s="2" t="s">
        <v>330</v>
      </c>
      <c r="H97" s="4" t="s">
        <v>330</v>
      </c>
      <c r="I97" s="4" t="s">
        <v>330</v>
      </c>
      <c r="J97" s="4" t="s">
        <v>330</v>
      </c>
      <c r="K97" s="4" t="s">
        <v>330</v>
      </c>
      <c r="L97" s="4">
        <v>1.2160912124876799</v>
      </c>
      <c r="M97" s="4" t="s">
        <v>330</v>
      </c>
      <c r="N97" s="4">
        <v>77.228884565249899</v>
      </c>
      <c r="O97" s="4">
        <v>4.3508201887400997</v>
      </c>
      <c r="P97" s="4" t="s">
        <v>330</v>
      </c>
      <c r="Q97" s="4">
        <v>11.699805235938801</v>
      </c>
      <c r="R97" s="4">
        <v>0.79571583962136405</v>
      </c>
      <c r="S97" s="4">
        <f t="shared" si="8"/>
        <v>1.6791078841569269</v>
      </c>
      <c r="T97" s="4" t="s">
        <v>330</v>
      </c>
      <c r="U97" s="4">
        <f t="shared" si="9"/>
        <v>0.62441180294369514</v>
      </c>
      <c r="V97" s="4" t="s">
        <v>330</v>
      </c>
      <c r="W97" s="4" t="s">
        <v>148</v>
      </c>
      <c r="X97" s="4" t="s">
        <v>140</v>
      </c>
      <c r="Y97" s="2" t="s">
        <v>60</v>
      </c>
    </row>
    <row r="98" spans="1:25" x14ac:dyDescent="0.2">
      <c r="A98" s="3">
        <v>97</v>
      </c>
      <c r="B98" s="2" t="s">
        <v>152</v>
      </c>
      <c r="C98" s="8" t="s">
        <v>151</v>
      </c>
      <c r="D98" s="8" t="s">
        <v>275</v>
      </c>
      <c r="E98" s="4">
        <v>8.9869757552629004</v>
      </c>
      <c r="F98" s="4" t="s">
        <v>330</v>
      </c>
      <c r="G98" s="2" t="s">
        <v>330</v>
      </c>
      <c r="H98" s="4" t="s">
        <v>330</v>
      </c>
      <c r="I98" s="4" t="s">
        <v>330</v>
      </c>
      <c r="J98" s="4" t="s">
        <v>330</v>
      </c>
      <c r="K98" s="4" t="s">
        <v>330</v>
      </c>
      <c r="L98" s="4">
        <v>0.99503719020998804</v>
      </c>
      <c r="M98" s="4" t="s">
        <v>330</v>
      </c>
      <c r="N98" s="4">
        <v>83.490323119160095</v>
      </c>
      <c r="O98" s="4">
        <v>6.9165890814266602</v>
      </c>
      <c r="P98" s="4" t="s">
        <v>330</v>
      </c>
      <c r="Q98" s="4">
        <v>10.642632521697101</v>
      </c>
      <c r="R98" s="4">
        <v>0.40917535088109303</v>
      </c>
      <c r="S98" s="4">
        <f t="shared" si="8"/>
        <v>1.2993363707836738</v>
      </c>
      <c r="T98" s="4" t="s">
        <v>330</v>
      </c>
      <c r="U98" s="4">
        <f t="shared" si="9"/>
        <v>0.84443165137396048</v>
      </c>
      <c r="V98" s="4" t="s">
        <v>330</v>
      </c>
      <c r="W98" s="4" t="s">
        <v>143</v>
      </c>
      <c r="X98" s="4" t="s">
        <v>154</v>
      </c>
      <c r="Y98" s="2" t="s">
        <v>330</v>
      </c>
    </row>
    <row r="99" spans="1:25" x14ac:dyDescent="0.2">
      <c r="A99" s="3">
        <v>98</v>
      </c>
      <c r="B99" s="2" t="s">
        <v>153</v>
      </c>
      <c r="C99" s="8" t="s">
        <v>151</v>
      </c>
      <c r="D99" s="8" t="s">
        <v>244</v>
      </c>
      <c r="E99" s="4">
        <v>16.946083332399201</v>
      </c>
      <c r="F99" s="4" t="s">
        <v>330</v>
      </c>
      <c r="G99" s="2" t="s">
        <v>330</v>
      </c>
      <c r="H99" s="4" t="s">
        <v>330</v>
      </c>
      <c r="I99" s="4" t="s">
        <v>330</v>
      </c>
      <c r="J99" s="4" t="s">
        <v>330</v>
      </c>
      <c r="K99" s="4" t="s">
        <v>330</v>
      </c>
      <c r="L99" s="4">
        <v>3.8395560212537898</v>
      </c>
      <c r="M99" s="4" t="s">
        <v>330</v>
      </c>
      <c r="N99" s="4">
        <v>78.480234267734303</v>
      </c>
      <c r="O99" s="4">
        <v>7.93226879397041</v>
      </c>
      <c r="P99" s="4" t="s">
        <v>330</v>
      </c>
      <c r="Q99" s="4">
        <v>23.898509101985901</v>
      </c>
      <c r="R99" s="4">
        <v>1.51191479190302</v>
      </c>
      <c r="S99" s="4">
        <f t="shared" si="8"/>
        <v>2.1363475914079588</v>
      </c>
      <c r="T99" s="4" t="s">
        <v>330</v>
      </c>
      <c r="U99" s="4">
        <f t="shared" si="9"/>
        <v>0.70908537683595618</v>
      </c>
      <c r="V99" s="4" t="s">
        <v>330</v>
      </c>
      <c r="W99" s="4" t="s">
        <v>143</v>
      </c>
      <c r="X99" s="4" t="s">
        <v>154</v>
      </c>
      <c r="Y99" s="2" t="s">
        <v>330</v>
      </c>
    </row>
    <row r="100" spans="1:25" x14ac:dyDescent="0.2">
      <c r="A100" s="3">
        <v>99</v>
      </c>
      <c r="B100" s="2" t="s">
        <v>155</v>
      </c>
      <c r="C100" s="8" t="s">
        <v>156</v>
      </c>
      <c r="D100" s="8" t="s">
        <v>275</v>
      </c>
      <c r="E100" s="4">
        <v>26.6053152167744</v>
      </c>
      <c r="F100" s="4" t="s">
        <v>330</v>
      </c>
      <c r="G100" s="2" t="s">
        <v>330</v>
      </c>
      <c r="H100" s="4" t="s">
        <v>330</v>
      </c>
      <c r="I100" s="4" t="s">
        <v>330</v>
      </c>
      <c r="J100" s="4" t="s">
        <v>330</v>
      </c>
      <c r="K100" s="4" t="s">
        <v>330</v>
      </c>
      <c r="L100" s="4">
        <v>6.28969389616688</v>
      </c>
      <c r="M100" s="4" t="s">
        <v>330</v>
      </c>
      <c r="N100" s="4">
        <v>93.888686710827201</v>
      </c>
      <c r="O100" s="4">
        <v>11.534003684637399</v>
      </c>
      <c r="P100" s="4" t="s">
        <v>330</v>
      </c>
      <c r="Q100" s="4">
        <v>27.845351019644198</v>
      </c>
      <c r="R100" s="4">
        <v>2.0804458290581702</v>
      </c>
      <c r="S100" s="4">
        <f t="shared" si="8"/>
        <v>2.3066851671125339</v>
      </c>
      <c r="T100" s="4" t="s">
        <v>330</v>
      </c>
      <c r="U100" s="4">
        <f t="shared" si="9"/>
        <v>0.95546704360110302</v>
      </c>
      <c r="V100" s="4" t="s">
        <v>330</v>
      </c>
      <c r="W100" s="4" t="s">
        <v>148</v>
      </c>
      <c r="X100" s="4" t="s">
        <v>140</v>
      </c>
      <c r="Y100" s="2" t="s">
        <v>330</v>
      </c>
    </row>
    <row r="101" spans="1:25" x14ac:dyDescent="0.2">
      <c r="A101" s="3">
        <v>100</v>
      </c>
      <c r="B101" s="2" t="s">
        <v>157</v>
      </c>
      <c r="C101" s="8" t="s">
        <v>158</v>
      </c>
      <c r="D101" s="8" t="s">
        <v>244</v>
      </c>
      <c r="E101" s="4">
        <v>6.9895657282708896</v>
      </c>
      <c r="F101" s="4" t="s">
        <v>330</v>
      </c>
      <c r="G101" s="2" t="s">
        <v>330</v>
      </c>
      <c r="H101" s="4" t="s">
        <v>330</v>
      </c>
      <c r="I101" s="4" t="s">
        <v>330</v>
      </c>
      <c r="J101" s="4" t="s">
        <v>330</v>
      </c>
      <c r="K101" s="4" t="s">
        <v>330</v>
      </c>
      <c r="L101" s="4">
        <v>1.5965351564743999</v>
      </c>
      <c r="M101" s="4" t="s">
        <v>330</v>
      </c>
      <c r="N101" s="4">
        <v>66.366171612401502</v>
      </c>
      <c r="O101" s="4">
        <v>4.0134989566092498</v>
      </c>
      <c r="P101" s="4" t="s">
        <v>330</v>
      </c>
      <c r="Q101" s="4">
        <v>9.0925192020823999</v>
      </c>
      <c r="R101" s="4">
        <v>0.66292514086391297</v>
      </c>
      <c r="S101" s="4">
        <f t="shared" si="8"/>
        <v>1.7415142756573505</v>
      </c>
      <c r="T101" s="4" t="s">
        <v>330</v>
      </c>
      <c r="U101" s="4">
        <f t="shared" si="9"/>
        <v>0.76871608109115852</v>
      </c>
      <c r="V101" s="4" t="s">
        <v>330</v>
      </c>
      <c r="W101" s="4" t="s">
        <v>159</v>
      </c>
      <c r="X101" s="4" t="s">
        <v>142</v>
      </c>
      <c r="Y101" s="2" t="s">
        <v>304</v>
      </c>
    </row>
    <row r="102" spans="1:25" x14ac:dyDescent="0.2">
      <c r="A102" s="3">
        <v>101</v>
      </c>
      <c r="B102" s="2" t="s">
        <v>157</v>
      </c>
      <c r="C102" s="8" t="s">
        <v>158</v>
      </c>
      <c r="D102" s="8" t="s">
        <v>244</v>
      </c>
      <c r="E102" s="4">
        <v>8.7546286656098609</v>
      </c>
      <c r="F102" s="4" t="s">
        <v>330</v>
      </c>
      <c r="G102" s="2" t="s">
        <v>330</v>
      </c>
      <c r="H102" s="4" t="s">
        <v>330</v>
      </c>
      <c r="I102" s="4" t="s">
        <v>330</v>
      </c>
      <c r="J102" s="4" t="s">
        <v>330</v>
      </c>
      <c r="K102" s="4" t="s">
        <v>330</v>
      </c>
      <c r="L102" s="4">
        <v>2.1766254152798599</v>
      </c>
      <c r="M102" s="4" t="s">
        <v>330</v>
      </c>
      <c r="N102" s="4">
        <v>84.941460636742505</v>
      </c>
      <c r="O102" s="4">
        <v>4.2802486926038803</v>
      </c>
      <c r="P102" s="4" t="s">
        <v>330</v>
      </c>
      <c r="Q102" s="4">
        <v>9.5792109388463906</v>
      </c>
      <c r="R102" s="4">
        <v>0.799274009708419</v>
      </c>
      <c r="S102" s="4">
        <f t="shared" si="8"/>
        <v>2.0453551404004986</v>
      </c>
      <c r="T102" s="4" t="s">
        <v>330</v>
      </c>
      <c r="U102" s="4">
        <f t="shared" si="9"/>
        <v>0.91391960376479264</v>
      </c>
      <c r="V102" s="4" t="s">
        <v>330</v>
      </c>
      <c r="W102" s="4" t="s">
        <v>159</v>
      </c>
      <c r="X102" s="4" t="s">
        <v>142</v>
      </c>
      <c r="Y102" s="2" t="s">
        <v>305</v>
      </c>
    </row>
    <row r="103" spans="1:25" x14ac:dyDescent="0.2">
      <c r="A103" s="3">
        <v>102</v>
      </c>
      <c r="B103" s="2" t="s">
        <v>160</v>
      </c>
      <c r="C103" s="8" t="s">
        <v>158</v>
      </c>
      <c r="D103" s="8" t="s">
        <v>244</v>
      </c>
      <c r="E103" s="4">
        <v>6.2716365053277903</v>
      </c>
      <c r="F103" s="4" t="s">
        <v>330</v>
      </c>
      <c r="G103" s="2" t="s">
        <v>330</v>
      </c>
      <c r="H103" s="4" t="s">
        <v>330</v>
      </c>
      <c r="I103" s="4" t="s">
        <v>330</v>
      </c>
      <c r="J103" s="4" t="s">
        <v>330</v>
      </c>
      <c r="K103" s="4" t="s">
        <v>330</v>
      </c>
      <c r="L103" s="4">
        <v>1.56116552439412</v>
      </c>
      <c r="M103" s="4" t="s">
        <v>330</v>
      </c>
      <c r="N103" s="4">
        <v>67.285587646832795</v>
      </c>
      <c r="O103" s="4">
        <v>2.1533317577849802</v>
      </c>
      <c r="P103" s="4" t="s">
        <v>330</v>
      </c>
      <c r="Q103" s="4">
        <v>5.6960873561342504</v>
      </c>
      <c r="R103" s="4">
        <v>0.48524675411116802</v>
      </c>
      <c r="S103" s="4">
        <f t="shared" si="8"/>
        <v>2.9125268239108193</v>
      </c>
      <c r="T103" s="4" t="s">
        <v>330</v>
      </c>
      <c r="U103" s="4">
        <f t="shared" si="9"/>
        <v>1.1010428936932855</v>
      </c>
      <c r="V103" s="4" t="s">
        <v>330</v>
      </c>
      <c r="W103" s="4" t="s">
        <v>148</v>
      </c>
      <c r="X103" s="4" t="s">
        <v>164</v>
      </c>
      <c r="Y103" s="2" t="s">
        <v>73</v>
      </c>
    </row>
    <row r="104" spans="1:25" x14ac:dyDescent="0.2">
      <c r="A104" s="3">
        <v>103</v>
      </c>
      <c r="B104" s="2" t="s">
        <v>161</v>
      </c>
      <c r="C104" s="8" t="s">
        <v>158</v>
      </c>
      <c r="D104" s="8" t="s">
        <v>244</v>
      </c>
      <c r="E104" s="4">
        <v>6.4826664124326596</v>
      </c>
      <c r="F104" s="4" t="s">
        <v>330</v>
      </c>
      <c r="G104" s="2" t="s">
        <v>330</v>
      </c>
      <c r="H104" s="4" t="s">
        <v>330</v>
      </c>
      <c r="I104" s="4" t="s">
        <v>330</v>
      </c>
      <c r="J104" s="4" t="s">
        <v>330</v>
      </c>
      <c r="K104" s="4" t="s">
        <v>330</v>
      </c>
      <c r="L104" s="4">
        <v>1.94285245370027</v>
      </c>
      <c r="M104" s="4" t="s">
        <v>330</v>
      </c>
      <c r="N104" s="4">
        <v>64.716148405759498</v>
      </c>
      <c r="O104" s="4">
        <v>2.6063321297486399</v>
      </c>
      <c r="P104" s="4" t="s">
        <v>330</v>
      </c>
      <c r="Q104" s="4">
        <v>6.3895208998019699</v>
      </c>
      <c r="R104" s="4">
        <v>0.59094148288969806</v>
      </c>
      <c r="S104" s="4">
        <f t="shared" si="8"/>
        <v>2.487275638603228</v>
      </c>
      <c r="T104" s="4" t="s">
        <v>330</v>
      </c>
      <c r="U104" s="4">
        <f t="shared" si="9"/>
        <v>1.0145778555374279</v>
      </c>
      <c r="V104" s="4" t="s">
        <v>330</v>
      </c>
      <c r="W104" s="4" t="s">
        <v>148</v>
      </c>
      <c r="X104" s="4" t="s">
        <v>164</v>
      </c>
      <c r="Y104" s="2" t="s">
        <v>306</v>
      </c>
    </row>
    <row r="105" spans="1:25" x14ac:dyDescent="0.2">
      <c r="A105" s="3">
        <v>104</v>
      </c>
      <c r="B105" s="2" t="s">
        <v>162</v>
      </c>
      <c r="C105" s="8" t="s">
        <v>158</v>
      </c>
      <c r="D105" s="8" t="s">
        <v>244</v>
      </c>
      <c r="E105" s="4">
        <v>6.8182382532388699</v>
      </c>
      <c r="F105" s="4" t="s">
        <v>330</v>
      </c>
      <c r="G105" s="2" t="s">
        <v>330</v>
      </c>
      <c r="H105" s="4" t="s">
        <v>330</v>
      </c>
      <c r="I105" s="4" t="s">
        <v>330</v>
      </c>
      <c r="J105" s="4" t="s">
        <v>330</v>
      </c>
      <c r="K105" s="4" t="s">
        <v>330</v>
      </c>
      <c r="L105" s="4">
        <v>2.17008945610743</v>
      </c>
      <c r="M105" s="4" t="s">
        <v>330</v>
      </c>
      <c r="N105" s="4">
        <v>82.3786148392511</v>
      </c>
      <c r="O105" s="4">
        <v>2.09497513155282</v>
      </c>
      <c r="P105" s="4" t="s">
        <v>330</v>
      </c>
      <c r="Q105" s="4">
        <v>6.0667974219875296</v>
      </c>
      <c r="R105" s="4">
        <v>0.51358098044830203</v>
      </c>
      <c r="S105" s="4">
        <f t="shared" si="8"/>
        <v>3.2545676321155717</v>
      </c>
      <c r="T105" s="4" t="s">
        <v>330</v>
      </c>
      <c r="U105" s="4">
        <f t="shared" si="9"/>
        <v>1.1238612036933915</v>
      </c>
      <c r="V105" s="4" t="s">
        <v>330</v>
      </c>
      <c r="W105" s="4" t="s">
        <v>148</v>
      </c>
      <c r="X105" s="4" t="s">
        <v>164</v>
      </c>
      <c r="Y105" s="2" t="s">
        <v>83</v>
      </c>
    </row>
    <row r="106" spans="1:25" x14ac:dyDescent="0.2">
      <c r="A106" s="3">
        <v>105</v>
      </c>
      <c r="B106" s="2" t="s">
        <v>163</v>
      </c>
      <c r="C106" s="8" t="s">
        <v>158</v>
      </c>
      <c r="D106" s="8" t="s">
        <v>244</v>
      </c>
      <c r="E106" s="4">
        <v>6.2990489413996702</v>
      </c>
      <c r="F106" s="4" t="s">
        <v>330</v>
      </c>
      <c r="G106" s="2" t="s">
        <v>330</v>
      </c>
      <c r="H106" s="4" t="s">
        <v>330</v>
      </c>
      <c r="I106" s="4" t="s">
        <v>330</v>
      </c>
      <c r="J106" s="4" t="s">
        <v>330</v>
      </c>
      <c r="K106" s="4" t="s">
        <v>330</v>
      </c>
      <c r="L106" s="4">
        <v>1.71190721177253</v>
      </c>
      <c r="M106" s="4" t="s">
        <v>330</v>
      </c>
      <c r="N106" s="4">
        <v>80.165499302184699</v>
      </c>
      <c r="O106" s="4">
        <v>2.4281739817979999</v>
      </c>
      <c r="P106" s="4" t="s">
        <v>330</v>
      </c>
      <c r="Q106" s="4">
        <v>5.8142449688905797</v>
      </c>
      <c r="R106" s="4">
        <v>0.438171267110813</v>
      </c>
      <c r="S106" s="4">
        <f t="shared" si="8"/>
        <v>2.5941505792494275</v>
      </c>
      <c r="T106" s="4" t="s">
        <v>330</v>
      </c>
      <c r="U106" s="4">
        <f t="shared" si="9"/>
        <v>1.0833821029390849</v>
      </c>
      <c r="V106" s="4" t="s">
        <v>330</v>
      </c>
      <c r="W106" s="4" t="s">
        <v>148</v>
      </c>
      <c r="X106" s="4" t="s">
        <v>164</v>
      </c>
      <c r="Y106" s="2" t="s">
        <v>307</v>
      </c>
    </row>
    <row r="107" spans="1:25" x14ac:dyDescent="0.2">
      <c r="A107" s="3">
        <v>106</v>
      </c>
      <c r="B107" s="2" t="s">
        <v>166</v>
      </c>
      <c r="C107" s="8" t="s">
        <v>165</v>
      </c>
      <c r="D107" s="8" t="s">
        <v>244</v>
      </c>
      <c r="E107" s="4">
        <v>7.3053184940988798</v>
      </c>
      <c r="F107" s="4" t="s">
        <v>330</v>
      </c>
      <c r="G107" s="2" t="s">
        <v>330</v>
      </c>
      <c r="H107" s="4" t="s">
        <v>330</v>
      </c>
      <c r="I107" s="4" t="s">
        <v>330</v>
      </c>
      <c r="J107" s="4" t="s">
        <v>330</v>
      </c>
      <c r="K107" s="4" t="s">
        <v>330</v>
      </c>
      <c r="L107" s="4">
        <v>1.8849670690261899</v>
      </c>
      <c r="M107" s="4" t="s">
        <v>330</v>
      </c>
      <c r="N107" s="4">
        <v>79.942691085036202</v>
      </c>
      <c r="O107" s="4">
        <v>3.1803400393255901</v>
      </c>
      <c r="P107" s="4" t="s">
        <v>330</v>
      </c>
      <c r="Q107" s="4">
        <v>9.1026740109634794</v>
      </c>
      <c r="R107" s="4">
        <v>0.45071636500248902</v>
      </c>
      <c r="S107" s="4">
        <f t="shared" si="8"/>
        <v>2.2970243444936838</v>
      </c>
      <c r="T107" s="4" t="s">
        <v>330</v>
      </c>
      <c r="U107" s="4">
        <f t="shared" si="9"/>
        <v>0.80254642595133896</v>
      </c>
      <c r="V107" s="4" t="s">
        <v>330</v>
      </c>
      <c r="W107" s="4" t="s">
        <v>148</v>
      </c>
      <c r="X107" s="4" t="s">
        <v>140</v>
      </c>
      <c r="Y107" s="2" t="s">
        <v>308</v>
      </c>
    </row>
    <row r="108" spans="1:25" x14ac:dyDescent="0.2">
      <c r="A108" s="3">
        <v>107</v>
      </c>
      <c r="B108" s="2" t="s">
        <v>166</v>
      </c>
      <c r="C108" s="8" t="s">
        <v>165</v>
      </c>
      <c r="D108" s="8" t="s">
        <v>244</v>
      </c>
      <c r="E108" s="4">
        <v>7.2835889649060901</v>
      </c>
      <c r="F108" s="4" t="s">
        <v>330</v>
      </c>
      <c r="G108" s="2" t="s">
        <v>330</v>
      </c>
      <c r="H108" s="4" t="s">
        <v>330</v>
      </c>
      <c r="I108" s="4" t="s">
        <v>330</v>
      </c>
      <c r="J108" s="4" t="s">
        <v>330</v>
      </c>
      <c r="K108" s="4" t="s">
        <v>330</v>
      </c>
      <c r="L108" s="4">
        <v>1.7902616320270299</v>
      </c>
      <c r="M108" s="4" t="s">
        <v>330</v>
      </c>
      <c r="N108" s="4">
        <v>73.664698055081701</v>
      </c>
      <c r="O108" s="4">
        <v>3.0492786102294498</v>
      </c>
      <c r="P108" s="4" t="s">
        <v>330</v>
      </c>
      <c r="Q108" s="4">
        <v>9.2144965955964793</v>
      </c>
      <c r="R108" s="4">
        <v>0.431652983428085</v>
      </c>
      <c r="S108" s="4">
        <f t="shared" si="8"/>
        <v>2.3886269166981826</v>
      </c>
      <c r="T108" s="4" t="s">
        <v>330</v>
      </c>
      <c r="U108" s="4">
        <f t="shared" si="9"/>
        <v>0.79044892896122487</v>
      </c>
      <c r="V108" s="4" t="s">
        <v>330</v>
      </c>
      <c r="W108" s="4" t="s">
        <v>148</v>
      </c>
      <c r="X108" s="4" t="s">
        <v>140</v>
      </c>
      <c r="Y108" s="2" t="s">
        <v>293</v>
      </c>
    </row>
    <row r="109" spans="1:25" x14ac:dyDescent="0.2">
      <c r="A109" s="3">
        <v>108</v>
      </c>
      <c r="B109" s="2" t="s">
        <v>167</v>
      </c>
      <c r="C109" s="8" t="s">
        <v>165</v>
      </c>
      <c r="D109" s="8" t="s">
        <v>244</v>
      </c>
      <c r="E109" s="4">
        <v>15.089778824404201</v>
      </c>
      <c r="F109" s="4" t="s">
        <v>330</v>
      </c>
      <c r="G109" s="2" t="s">
        <v>330</v>
      </c>
      <c r="H109" s="4" t="s">
        <v>330</v>
      </c>
      <c r="I109" s="4" t="s">
        <v>330</v>
      </c>
      <c r="J109" s="4" t="s">
        <v>330</v>
      </c>
      <c r="K109" s="4" t="s">
        <v>330</v>
      </c>
      <c r="L109" s="4">
        <v>4.0841993825690102</v>
      </c>
      <c r="M109" s="4" t="s">
        <v>330</v>
      </c>
      <c r="N109" s="4">
        <v>60.592075403562802</v>
      </c>
      <c r="O109" s="4">
        <v>6.7888157700664102</v>
      </c>
      <c r="P109" s="4" t="s">
        <v>330</v>
      </c>
      <c r="Q109" s="4">
        <v>19.8039301142353</v>
      </c>
      <c r="R109" s="4">
        <v>1.3286388424226201</v>
      </c>
      <c r="S109" s="4">
        <f t="shared" si="8"/>
        <v>2.2227409515130483</v>
      </c>
      <c r="T109" s="4" t="s">
        <v>330</v>
      </c>
      <c r="U109" s="4">
        <f t="shared" si="9"/>
        <v>0.76195879996352289</v>
      </c>
      <c r="V109" s="4" t="s">
        <v>330</v>
      </c>
      <c r="W109" s="4" t="s">
        <v>148</v>
      </c>
      <c r="X109" s="4" t="s">
        <v>140</v>
      </c>
      <c r="Y109" s="2" t="s">
        <v>309</v>
      </c>
    </row>
    <row r="110" spans="1:25" x14ac:dyDescent="0.2">
      <c r="A110" s="3">
        <v>109</v>
      </c>
      <c r="B110" s="2" t="s">
        <v>167</v>
      </c>
      <c r="C110" s="8" t="s">
        <v>165</v>
      </c>
      <c r="D110" s="8" t="s">
        <v>244</v>
      </c>
      <c r="E110" s="4">
        <v>15.4043404323742</v>
      </c>
      <c r="F110" s="4" t="s">
        <v>330</v>
      </c>
      <c r="G110" s="2" t="s">
        <v>330</v>
      </c>
      <c r="H110" s="4" t="s">
        <v>330</v>
      </c>
      <c r="I110" s="4" t="s">
        <v>330</v>
      </c>
      <c r="J110" s="4" t="s">
        <v>330</v>
      </c>
      <c r="K110" s="4" t="s">
        <v>330</v>
      </c>
      <c r="L110" s="4">
        <v>4.0774890398891204</v>
      </c>
      <c r="M110" s="4" t="s">
        <v>330</v>
      </c>
      <c r="N110" s="4">
        <v>62.432237814828703</v>
      </c>
      <c r="O110" s="4">
        <v>8.6695128076921595</v>
      </c>
      <c r="P110" s="4" t="s">
        <v>330</v>
      </c>
      <c r="Q110" s="4">
        <v>23.083034201502699</v>
      </c>
      <c r="R110" s="4">
        <v>1.92501547956815</v>
      </c>
      <c r="S110" s="4">
        <f t="shared" si="8"/>
        <v>1.7768403800853101</v>
      </c>
      <c r="T110" s="4" t="s">
        <v>330</v>
      </c>
      <c r="U110" s="4">
        <f t="shared" si="9"/>
        <v>0.6673446955847504</v>
      </c>
      <c r="V110" s="4" t="s">
        <v>330</v>
      </c>
      <c r="W110" s="4" t="s">
        <v>148</v>
      </c>
      <c r="X110" s="4" t="s">
        <v>140</v>
      </c>
      <c r="Y110" s="2" t="s">
        <v>310</v>
      </c>
    </row>
    <row r="111" spans="1:25" x14ac:dyDescent="0.2">
      <c r="A111" s="3">
        <v>110</v>
      </c>
      <c r="B111" s="2" t="s">
        <v>168</v>
      </c>
      <c r="C111" s="8" t="s">
        <v>169</v>
      </c>
      <c r="D111" s="8" t="s">
        <v>244</v>
      </c>
      <c r="E111" s="4">
        <v>19.209546095819402</v>
      </c>
      <c r="F111" s="4" t="s">
        <v>330</v>
      </c>
      <c r="G111" s="2" t="s">
        <v>330</v>
      </c>
      <c r="H111" s="4" t="s">
        <v>330</v>
      </c>
      <c r="I111" s="4" t="s">
        <v>330</v>
      </c>
      <c r="J111" s="4" t="s">
        <v>330</v>
      </c>
      <c r="K111" s="4" t="s">
        <v>330</v>
      </c>
      <c r="L111" s="4">
        <v>4.85895814789576</v>
      </c>
      <c r="M111" s="4" t="s">
        <v>330</v>
      </c>
      <c r="N111" s="4">
        <v>58.219003068412597</v>
      </c>
      <c r="O111" s="4">
        <v>7.8636197367028897</v>
      </c>
      <c r="P111" s="4" t="s">
        <v>330</v>
      </c>
      <c r="Q111" s="4">
        <v>17.959592087883699</v>
      </c>
      <c r="R111" s="4">
        <v>1.1556480317270099</v>
      </c>
      <c r="S111" s="4">
        <f t="shared" si="8"/>
        <v>2.4428376166462122</v>
      </c>
      <c r="T111" s="4" t="s">
        <v>330</v>
      </c>
      <c r="U111" s="4">
        <f t="shared" si="9"/>
        <v>1.0695981290565599</v>
      </c>
      <c r="V111" s="4" t="s">
        <v>330</v>
      </c>
      <c r="W111" s="4" t="s">
        <v>148</v>
      </c>
      <c r="X111" s="4" t="s">
        <v>140</v>
      </c>
      <c r="Y111" s="2" t="s">
        <v>330</v>
      </c>
    </row>
    <row r="112" spans="1:25" x14ac:dyDescent="0.2">
      <c r="A112" s="3">
        <v>111</v>
      </c>
      <c r="B112" s="2" t="s">
        <v>170</v>
      </c>
      <c r="C112" s="8" t="s">
        <v>169</v>
      </c>
      <c r="D112" s="8" t="s">
        <v>244</v>
      </c>
      <c r="E112" s="4">
        <v>15.761527430199299</v>
      </c>
      <c r="F112" s="4" t="s">
        <v>330</v>
      </c>
      <c r="G112" s="2" t="s">
        <v>330</v>
      </c>
      <c r="H112" s="4" t="s">
        <v>330</v>
      </c>
      <c r="I112" s="4" t="s">
        <v>330</v>
      </c>
      <c r="J112" s="4" t="s">
        <v>330</v>
      </c>
      <c r="K112" s="4" t="s">
        <v>330</v>
      </c>
      <c r="L112" s="4">
        <v>3.7370517126815899</v>
      </c>
      <c r="M112" s="4" t="s">
        <v>330</v>
      </c>
      <c r="N112" s="4">
        <v>67.446109850104705</v>
      </c>
      <c r="O112" s="4">
        <v>7.0211022014961397</v>
      </c>
      <c r="P112" s="4" t="s">
        <v>330</v>
      </c>
      <c r="Q112" s="4">
        <v>12.148274993329499</v>
      </c>
      <c r="R112" s="4">
        <v>0.51437837607111703</v>
      </c>
      <c r="S112" s="4">
        <f t="shared" si="8"/>
        <v>2.2448793619384499</v>
      </c>
      <c r="T112" s="4" t="s">
        <v>330</v>
      </c>
      <c r="U112" s="4">
        <f t="shared" si="9"/>
        <v>1.2974292596153612</v>
      </c>
      <c r="V112" s="4" t="s">
        <v>330</v>
      </c>
      <c r="W112" s="4" t="s">
        <v>148</v>
      </c>
      <c r="X112" s="4" t="s">
        <v>140</v>
      </c>
      <c r="Y112" s="2" t="s">
        <v>330</v>
      </c>
    </row>
    <row r="113" spans="1:25" x14ac:dyDescent="0.2">
      <c r="A113" s="3">
        <v>112</v>
      </c>
      <c r="B113" s="2" t="s">
        <v>171</v>
      </c>
      <c r="C113" s="8" t="s">
        <v>169</v>
      </c>
      <c r="D113" s="8" t="s">
        <v>244</v>
      </c>
      <c r="E113" s="4">
        <v>29.132235843536701</v>
      </c>
      <c r="F113" s="4" t="s">
        <v>330</v>
      </c>
      <c r="G113" s="2" t="s">
        <v>330</v>
      </c>
      <c r="H113" s="4" t="s">
        <v>330</v>
      </c>
      <c r="I113" s="4" t="s">
        <v>330</v>
      </c>
      <c r="J113" s="4" t="s">
        <v>330</v>
      </c>
      <c r="K113" s="4" t="s">
        <v>330</v>
      </c>
      <c r="L113" s="4">
        <v>8.9395110112809704</v>
      </c>
      <c r="M113" s="4" t="s">
        <v>330</v>
      </c>
      <c r="N113" s="4">
        <v>85.104431416365202</v>
      </c>
      <c r="O113" s="4">
        <v>11.4339284342068</v>
      </c>
      <c r="P113" s="4" t="s">
        <v>330</v>
      </c>
      <c r="Q113" s="4">
        <v>31.301094954717101</v>
      </c>
      <c r="R113" s="4">
        <v>2.0231795049858299</v>
      </c>
      <c r="S113" s="4">
        <f t="shared" si="8"/>
        <v>2.5478763498625727</v>
      </c>
      <c r="T113" s="4" t="s">
        <v>330</v>
      </c>
      <c r="U113" s="4">
        <f t="shared" si="9"/>
        <v>0.93070980058946629</v>
      </c>
      <c r="V113" s="4" t="s">
        <v>330</v>
      </c>
      <c r="W113" s="4" t="s">
        <v>148</v>
      </c>
      <c r="X113" s="4" t="s">
        <v>140</v>
      </c>
      <c r="Y113" s="2" t="s">
        <v>330</v>
      </c>
    </row>
    <row r="114" spans="1:25" x14ac:dyDescent="0.2">
      <c r="A114" s="3">
        <v>113</v>
      </c>
      <c r="B114" s="2" t="s">
        <v>172</v>
      </c>
      <c r="C114" s="8" t="s">
        <v>173</v>
      </c>
      <c r="D114" s="8" t="s">
        <v>244</v>
      </c>
      <c r="E114" s="4">
        <v>11.281642220553801</v>
      </c>
      <c r="F114" s="4" t="s">
        <v>330</v>
      </c>
      <c r="G114" s="2" t="s">
        <v>330</v>
      </c>
      <c r="H114" s="4" t="s">
        <v>330</v>
      </c>
      <c r="I114" s="4" t="s">
        <v>330</v>
      </c>
      <c r="J114" s="4" t="s">
        <v>330</v>
      </c>
      <c r="K114" s="4" t="s">
        <v>330</v>
      </c>
      <c r="L114" s="4">
        <v>2.5841279987432002</v>
      </c>
      <c r="M114" s="4" t="s">
        <v>330</v>
      </c>
      <c r="N114" s="4">
        <v>68.467917973188506</v>
      </c>
      <c r="O114" s="4">
        <v>5.1412487502650004</v>
      </c>
      <c r="P114" s="4" t="s">
        <v>330</v>
      </c>
      <c r="Q114" s="4">
        <v>13.701025892192201</v>
      </c>
      <c r="R114" s="4">
        <v>0.49677967823647301</v>
      </c>
      <c r="S114" s="4">
        <f t="shared" si="8"/>
        <v>2.1943389181416868</v>
      </c>
      <c r="T114" s="4" t="s">
        <v>330</v>
      </c>
      <c r="U114" s="4">
        <f t="shared" si="9"/>
        <v>0.82341587479101597</v>
      </c>
      <c r="V114" s="4" t="s">
        <v>330</v>
      </c>
      <c r="W114" s="4" t="s">
        <v>148</v>
      </c>
      <c r="X114" s="4" t="s">
        <v>140</v>
      </c>
      <c r="Y114" s="2" t="s">
        <v>330</v>
      </c>
    </row>
    <row r="115" spans="1:25" x14ac:dyDescent="0.2">
      <c r="A115" s="3">
        <v>114</v>
      </c>
      <c r="B115" s="2" t="s">
        <v>174</v>
      </c>
      <c r="C115" s="8" t="s">
        <v>175</v>
      </c>
      <c r="D115" s="8" t="s">
        <v>244</v>
      </c>
      <c r="E115" s="4">
        <v>6.6763940637450299</v>
      </c>
      <c r="F115" s="4" t="s">
        <v>330</v>
      </c>
      <c r="G115" s="2" t="s">
        <v>330</v>
      </c>
      <c r="H115" s="4" t="s">
        <v>330</v>
      </c>
      <c r="I115" s="4" t="s">
        <v>330</v>
      </c>
      <c r="J115" s="4" t="s">
        <v>330</v>
      </c>
      <c r="K115" s="4" t="s">
        <v>330</v>
      </c>
      <c r="L115" s="4">
        <v>1.9101769798774899</v>
      </c>
      <c r="M115" s="4" t="s">
        <v>330</v>
      </c>
      <c r="N115" s="4">
        <v>74.1738459238274</v>
      </c>
      <c r="O115" s="4">
        <v>2.8100705959978698</v>
      </c>
      <c r="P115" s="4" t="s">
        <v>330</v>
      </c>
      <c r="Q115" s="4">
        <v>5.9319773925147299</v>
      </c>
      <c r="R115" s="4">
        <v>0.59607558096924496</v>
      </c>
      <c r="S115" s="4">
        <f t="shared" si="8"/>
        <v>2.3758812583760762</v>
      </c>
      <c r="T115" s="4" t="s">
        <v>330</v>
      </c>
      <c r="U115" s="4">
        <f t="shared" si="9"/>
        <v>1.1254921625577405</v>
      </c>
      <c r="V115" s="4" t="s">
        <v>330</v>
      </c>
      <c r="W115" s="4" t="s">
        <v>148</v>
      </c>
      <c r="X115" s="4" t="s">
        <v>140</v>
      </c>
      <c r="Y115" s="2" t="s">
        <v>330</v>
      </c>
    </row>
    <row r="116" spans="1:25" x14ac:dyDescent="0.2">
      <c r="A116" s="3">
        <v>115</v>
      </c>
      <c r="B116" s="2" t="s">
        <v>178</v>
      </c>
      <c r="C116" s="8" t="s">
        <v>177</v>
      </c>
      <c r="D116" s="8" t="s">
        <v>244</v>
      </c>
      <c r="E116" s="4">
        <v>17.196620127127499</v>
      </c>
      <c r="F116" s="4" t="s">
        <v>330</v>
      </c>
      <c r="G116" s="2" t="s">
        <v>330</v>
      </c>
      <c r="H116" s="4" t="s">
        <v>330</v>
      </c>
      <c r="I116" s="4" t="s">
        <v>330</v>
      </c>
      <c r="J116" s="4" t="s">
        <v>330</v>
      </c>
      <c r="K116" s="4" t="s">
        <v>330</v>
      </c>
      <c r="L116" s="4">
        <v>3.9249196102186898</v>
      </c>
      <c r="M116" s="4" t="s">
        <v>330</v>
      </c>
      <c r="N116" s="4">
        <v>55.912445831501202</v>
      </c>
      <c r="O116" s="4">
        <v>9.7201591614507592</v>
      </c>
      <c r="P116" s="4" t="s">
        <v>330</v>
      </c>
      <c r="Q116" s="4">
        <v>22.039480832842401</v>
      </c>
      <c r="R116" s="4">
        <v>0.793429897740628</v>
      </c>
      <c r="S116" s="4">
        <f t="shared" si="8"/>
        <v>1.769170632033237</v>
      </c>
      <c r="T116" s="4" t="s">
        <v>330</v>
      </c>
      <c r="U116" s="4">
        <f t="shared" si="9"/>
        <v>0.78026430193862584</v>
      </c>
      <c r="V116" s="4" t="s">
        <v>330</v>
      </c>
      <c r="W116" s="4" t="s">
        <v>143</v>
      </c>
      <c r="X116" s="4" t="s">
        <v>176</v>
      </c>
      <c r="Y116" s="2" t="s">
        <v>330</v>
      </c>
    </row>
    <row r="117" spans="1:25" x14ac:dyDescent="0.2">
      <c r="A117" s="3">
        <v>116</v>
      </c>
      <c r="B117" s="2" t="s">
        <v>179</v>
      </c>
      <c r="C117" s="8" t="s">
        <v>181</v>
      </c>
      <c r="D117" s="8" t="s">
        <v>244</v>
      </c>
      <c r="E117" s="4">
        <v>9.2159517369164092</v>
      </c>
      <c r="F117" s="4" t="s">
        <v>330</v>
      </c>
      <c r="G117" s="2" t="s">
        <v>330</v>
      </c>
      <c r="H117" s="4" t="s">
        <v>330</v>
      </c>
      <c r="I117" s="4" t="s">
        <v>330</v>
      </c>
      <c r="J117" s="4" t="s">
        <v>330</v>
      </c>
      <c r="K117" s="4" t="s">
        <v>330</v>
      </c>
      <c r="L117" s="4">
        <v>1.97884590034258</v>
      </c>
      <c r="M117" s="4" t="s">
        <v>330</v>
      </c>
      <c r="N117" s="4">
        <v>51.436091504078298</v>
      </c>
      <c r="O117" s="4">
        <v>5.0790425068441403</v>
      </c>
      <c r="P117" s="4" t="s">
        <v>330</v>
      </c>
      <c r="Q117" s="4">
        <v>7.6861633962037397</v>
      </c>
      <c r="R117" s="4">
        <v>0.56532581560160999</v>
      </c>
      <c r="S117" s="4">
        <f t="shared" si="8"/>
        <v>1.8145057310502279</v>
      </c>
      <c r="T117" s="4" t="s">
        <v>330</v>
      </c>
      <c r="U117" s="4">
        <f t="shared" si="9"/>
        <v>1.1990314623636866</v>
      </c>
      <c r="V117" s="4" t="s">
        <v>330</v>
      </c>
      <c r="W117" s="4" t="s">
        <v>148</v>
      </c>
      <c r="X117" s="4" t="s">
        <v>140</v>
      </c>
      <c r="Y117" s="2" t="s">
        <v>330</v>
      </c>
    </row>
    <row r="118" spans="1:25" x14ac:dyDescent="0.2">
      <c r="A118" s="3">
        <v>117</v>
      </c>
      <c r="B118" s="2" t="s">
        <v>180</v>
      </c>
      <c r="C118" s="8" t="s">
        <v>181</v>
      </c>
      <c r="D118" s="8" t="s">
        <v>244</v>
      </c>
      <c r="E118" s="4">
        <v>7.3763775068447304</v>
      </c>
      <c r="F118" s="4" t="s">
        <v>330</v>
      </c>
      <c r="G118" s="2" t="s">
        <v>330</v>
      </c>
      <c r="H118" s="4" t="s">
        <v>330</v>
      </c>
      <c r="I118" s="4" t="s">
        <v>330</v>
      </c>
      <c r="J118" s="4" t="s">
        <v>330</v>
      </c>
      <c r="K118" s="4" t="s">
        <v>330</v>
      </c>
      <c r="L118" s="4">
        <v>1.5059528442538399</v>
      </c>
      <c r="M118" s="4" t="s">
        <v>330</v>
      </c>
      <c r="N118" s="4">
        <v>71.989194788968902</v>
      </c>
      <c r="O118" s="4">
        <v>3.8874565327278501</v>
      </c>
      <c r="P118" s="4" t="s">
        <v>330</v>
      </c>
      <c r="Q118" s="4">
        <v>8.5413158679855901</v>
      </c>
      <c r="R118" s="4">
        <v>0.37313323228272599</v>
      </c>
      <c r="S118" s="4">
        <f t="shared" si="8"/>
        <v>1.897481668217827</v>
      </c>
      <c r="T118" s="4" t="s">
        <v>330</v>
      </c>
      <c r="U118" s="4">
        <f t="shared" si="9"/>
        <v>0.8636113709941039</v>
      </c>
      <c r="V118" s="4" t="s">
        <v>330</v>
      </c>
      <c r="W118" s="4" t="s">
        <v>148</v>
      </c>
      <c r="X118" s="4" t="s">
        <v>140</v>
      </c>
      <c r="Y118" s="2" t="s">
        <v>330</v>
      </c>
    </row>
    <row r="119" spans="1:25" x14ac:dyDescent="0.2">
      <c r="A119" s="3">
        <v>118</v>
      </c>
      <c r="B119" s="2" t="s">
        <v>183</v>
      </c>
      <c r="C119" s="8" t="s">
        <v>182</v>
      </c>
      <c r="D119" s="8" t="s">
        <v>244</v>
      </c>
      <c r="E119" s="4">
        <v>10.3870587475477</v>
      </c>
      <c r="F119" s="4" t="s">
        <v>330</v>
      </c>
      <c r="G119" s="2" t="s">
        <v>330</v>
      </c>
      <c r="H119" s="4" t="s">
        <v>330</v>
      </c>
      <c r="I119" s="4" t="s">
        <v>330</v>
      </c>
      <c r="J119" s="4" t="s">
        <v>330</v>
      </c>
      <c r="K119" s="4" t="s">
        <v>330</v>
      </c>
      <c r="L119" s="4">
        <v>2.1100111095101299</v>
      </c>
      <c r="M119" s="4" t="s">
        <v>330</v>
      </c>
      <c r="N119" s="4">
        <v>87.201244956545494</v>
      </c>
      <c r="O119" s="4">
        <v>5.5124915341696799</v>
      </c>
      <c r="P119" s="4" t="s">
        <v>330</v>
      </c>
      <c r="Q119" s="4">
        <v>7.4506906263936097</v>
      </c>
      <c r="R119" s="4">
        <v>0.76422765824473204</v>
      </c>
      <c r="S119" s="4">
        <f t="shared" ref="S119:S149" si="10">E119/O119</f>
        <v>1.8842765894809219</v>
      </c>
      <c r="T119" s="4" t="s">
        <v>330</v>
      </c>
      <c r="U119" s="4">
        <f t="shared" si="9"/>
        <v>1.394106837660416</v>
      </c>
      <c r="V119" s="4" t="s">
        <v>330</v>
      </c>
      <c r="W119" s="4" t="s">
        <v>184</v>
      </c>
      <c r="X119" s="4" t="s">
        <v>186</v>
      </c>
      <c r="Y119" s="2" t="s">
        <v>330</v>
      </c>
    </row>
    <row r="120" spans="1:25" x14ac:dyDescent="0.2">
      <c r="A120" s="3">
        <v>119</v>
      </c>
      <c r="B120" s="2" t="s">
        <v>188</v>
      </c>
      <c r="C120" s="8" t="s">
        <v>187</v>
      </c>
      <c r="D120" s="8" t="s">
        <v>244</v>
      </c>
      <c r="E120" s="4">
        <v>17.190359297036199</v>
      </c>
      <c r="F120" s="4" t="s">
        <v>330</v>
      </c>
      <c r="G120" s="2" t="s">
        <v>330</v>
      </c>
      <c r="H120" s="4" t="s">
        <v>330</v>
      </c>
      <c r="I120" s="4" t="s">
        <v>330</v>
      </c>
      <c r="J120" s="4" t="s">
        <v>330</v>
      </c>
      <c r="K120" s="4" t="s">
        <v>330</v>
      </c>
      <c r="L120" s="4">
        <v>3.5526545178061002</v>
      </c>
      <c r="M120" s="4" t="s">
        <v>330</v>
      </c>
      <c r="N120" s="4">
        <v>85.525578953726907</v>
      </c>
      <c r="O120" s="4">
        <v>8.9418751976359303</v>
      </c>
      <c r="P120" s="4" t="s">
        <v>330</v>
      </c>
      <c r="Q120" s="4">
        <v>11.519757149467999</v>
      </c>
      <c r="R120" s="4">
        <v>0.86142110155071805</v>
      </c>
      <c r="S120" s="4">
        <f t="shared" si="10"/>
        <v>1.9224557396619693</v>
      </c>
      <c r="T120" s="4" t="s">
        <v>330</v>
      </c>
      <c r="U120" s="4">
        <f t="shared" si="9"/>
        <v>1.4922501467689426</v>
      </c>
      <c r="V120" s="4" t="s">
        <v>330</v>
      </c>
      <c r="W120" s="4" t="s">
        <v>143</v>
      </c>
      <c r="X120" s="4" t="s">
        <v>140</v>
      </c>
      <c r="Y120" s="2" t="s">
        <v>330</v>
      </c>
    </row>
    <row r="121" spans="1:25" x14ac:dyDescent="0.2">
      <c r="A121" s="3">
        <v>120</v>
      </c>
      <c r="B121" s="2" t="s">
        <v>189</v>
      </c>
      <c r="C121" s="8" t="s">
        <v>187</v>
      </c>
      <c r="D121" s="8" t="s">
        <v>244</v>
      </c>
      <c r="E121" s="4">
        <v>21.380256888432999</v>
      </c>
      <c r="F121" s="4" t="s">
        <v>330</v>
      </c>
      <c r="G121" s="2" t="s">
        <v>330</v>
      </c>
      <c r="H121" s="4" t="s">
        <v>330</v>
      </c>
      <c r="I121" s="4" t="s">
        <v>330</v>
      </c>
      <c r="J121" s="4" t="s">
        <v>330</v>
      </c>
      <c r="K121" s="4" t="s">
        <v>330</v>
      </c>
      <c r="L121" s="4">
        <v>3.6294733671811099</v>
      </c>
      <c r="M121" s="4" t="s">
        <v>330</v>
      </c>
      <c r="N121" s="4">
        <v>78.164852282959899</v>
      </c>
      <c r="O121" s="4">
        <v>12.258140936976099</v>
      </c>
      <c r="P121" s="4" t="s">
        <v>330</v>
      </c>
      <c r="Q121" s="4">
        <v>15.988276955319501</v>
      </c>
      <c r="R121" s="4">
        <v>0.91593793877768304</v>
      </c>
      <c r="S121" s="4">
        <f t="shared" si="10"/>
        <v>1.7441679777021057</v>
      </c>
      <c r="T121" s="4" t="s">
        <v>330</v>
      </c>
      <c r="U121" s="4">
        <f t="shared" si="9"/>
        <v>1.3372458425746445</v>
      </c>
      <c r="V121" s="4" t="s">
        <v>330</v>
      </c>
      <c r="W121" s="4" t="s">
        <v>143</v>
      </c>
      <c r="X121" s="4" t="s">
        <v>140</v>
      </c>
      <c r="Y121" s="2" t="s">
        <v>330</v>
      </c>
    </row>
    <row r="122" spans="1:25" x14ac:dyDescent="0.2">
      <c r="A122" s="3">
        <v>121</v>
      </c>
      <c r="B122" s="2" t="s">
        <v>190</v>
      </c>
      <c r="C122" s="8" t="s">
        <v>129</v>
      </c>
      <c r="D122" s="8" t="s">
        <v>275</v>
      </c>
      <c r="E122" s="4">
        <v>16.207960476511101</v>
      </c>
      <c r="F122" s="4" t="s">
        <v>330</v>
      </c>
      <c r="G122" s="2" t="s">
        <v>330</v>
      </c>
      <c r="H122" s="4" t="s">
        <v>330</v>
      </c>
      <c r="I122" s="4" t="s">
        <v>330</v>
      </c>
      <c r="J122" s="4" t="s">
        <v>330</v>
      </c>
      <c r="K122" s="4" t="s">
        <v>330</v>
      </c>
      <c r="L122" s="4">
        <v>3.1822366537419202</v>
      </c>
      <c r="M122" s="4" t="s">
        <v>330</v>
      </c>
      <c r="N122" s="4">
        <v>56.425766459681803</v>
      </c>
      <c r="O122" s="4">
        <v>9.8783235401363303</v>
      </c>
      <c r="P122" s="4" t="s">
        <v>330</v>
      </c>
      <c r="Q122" s="4">
        <v>23.8740354948978</v>
      </c>
      <c r="R122" s="4">
        <v>0.87178597134192204</v>
      </c>
      <c r="S122" s="4">
        <f t="shared" si="10"/>
        <v>1.6407602373679102</v>
      </c>
      <c r="T122" s="4" t="s">
        <v>330</v>
      </c>
      <c r="U122" s="4">
        <f t="shared" si="9"/>
        <v>0.67889488059004344</v>
      </c>
      <c r="V122" s="4" t="s">
        <v>330</v>
      </c>
      <c r="W122" s="4" t="s">
        <v>143</v>
      </c>
      <c r="X122" s="4" t="s">
        <v>154</v>
      </c>
      <c r="Y122" s="2" t="s">
        <v>330</v>
      </c>
    </row>
    <row r="123" spans="1:25" x14ac:dyDescent="0.2">
      <c r="A123" s="3">
        <v>122</v>
      </c>
      <c r="B123" s="2" t="s">
        <v>191</v>
      </c>
      <c r="C123" s="8" t="s">
        <v>129</v>
      </c>
      <c r="D123" s="8" t="s">
        <v>275</v>
      </c>
      <c r="E123" s="4">
        <v>24.791464057520201</v>
      </c>
      <c r="F123" s="4" t="s">
        <v>330</v>
      </c>
      <c r="G123" s="2" t="s">
        <v>330</v>
      </c>
      <c r="H123" s="4" t="s">
        <v>330</v>
      </c>
      <c r="I123" s="4" t="s">
        <v>330</v>
      </c>
      <c r="J123" s="4" t="s">
        <v>330</v>
      </c>
      <c r="K123" s="4" t="s">
        <v>330</v>
      </c>
      <c r="L123" s="4">
        <v>6.8075858102010596</v>
      </c>
      <c r="M123" s="4" t="s">
        <v>330</v>
      </c>
      <c r="N123" s="4">
        <v>57.943520188533597</v>
      </c>
      <c r="O123" s="4">
        <v>11.789654671190201</v>
      </c>
      <c r="P123" s="4" t="s">
        <v>330</v>
      </c>
      <c r="Q123" s="4">
        <v>21.278998274128</v>
      </c>
      <c r="R123" s="4">
        <v>1.2787675926725799</v>
      </c>
      <c r="S123" s="4">
        <f t="shared" si="10"/>
        <v>2.1028151162138689</v>
      </c>
      <c r="T123" s="4" t="s">
        <v>330</v>
      </c>
      <c r="U123" s="4">
        <f t="shared" si="9"/>
        <v>1.1650672526094812</v>
      </c>
      <c r="V123" s="4" t="s">
        <v>330</v>
      </c>
      <c r="W123" s="4" t="s">
        <v>143</v>
      </c>
      <c r="X123" s="4" t="s">
        <v>154</v>
      </c>
      <c r="Y123" s="2" t="s">
        <v>330</v>
      </c>
    </row>
    <row r="124" spans="1:25" x14ac:dyDescent="0.2">
      <c r="A124" s="3">
        <v>123</v>
      </c>
      <c r="B124" s="2" t="s">
        <v>193</v>
      </c>
      <c r="C124" s="8" t="s">
        <v>192</v>
      </c>
      <c r="D124" s="8" t="s">
        <v>244</v>
      </c>
      <c r="E124" s="4">
        <v>14.906027624797099</v>
      </c>
      <c r="F124" s="4" t="s">
        <v>330</v>
      </c>
      <c r="G124" s="2" t="s">
        <v>330</v>
      </c>
      <c r="H124" s="4" t="s">
        <v>330</v>
      </c>
      <c r="I124" s="4" t="s">
        <v>330</v>
      </c>
      <c r="J124" s="4" t="s">
        <v>330</v>
      </c>
      <c r="K124" s="4" t="s">
        <v>330</v>
      </c>
      <c r="L124" s="4">
        <v>3.6306458422149799</v>
      </c>
      <c r="M124" s="4" t="s">
        <v>330</v>
      </c>
      <c r="N124" s="4">
        <v>51.635217108249797</v>
      </c>
      <c r="O124" s="4">
        <v>6.5412540706206297</v>
      </c>
      <c r="P124" s="4" t="s">
        <v>330</v>
      </c>
      <c r="Q124" s="4">
        <v>14.938529325679299</v>
      </c>
      <c r="R124" s="4">
        <v>0.87016078578640099</v>
      </c>
      <c r="S124" s="4">
        <f t="shared" si="10"/>
        <v>2.2787721534538754</v>
      </c>
      <c r="T124" s="4" t="s">
        <v>330</v>
      </c>
      <c r="U124" s="4">
        <f t="shared" si="9"/>
        <v>0.99782430384051735</v>
      </c>
      <c r="V124" s="4" t="s">
        <v>330</v>
      </c>
      <c r="W124" s="4" t="s">
        <v>148</v>
      </c>
      <c r="X124" s="4" t="s">
        <v>311</v>
      </c>
      <c r="Y124" s="2" t="s">
        <v>330</v>
      </c>
    </row>
    <row r="125" spans="1:25" x14ac:dyDescent="0.2">
      <c r="A125" s="3">
        <v>124</v>
      </c>
      <c r="B125" s="2" t="s">
        <v>196</v>
      </c>
      <c r="C125" s="8" t="s">
        <v>59</v>
      </c>
      <c r="D125" s="8" t="s">
        <v>245</v>
      </c>
      <c r="E125" s="4">
        <v>8.807667882354</v>
      </c>
      <c r="F125" s="4" t="s">
        <v>330</v>
      </c>
      <c r="G125" s="4">
        <v>2.8462242274323799</v>
      </c>
      <c r="H125" s="4" t="s">
        <v>330</v>
      </c>
      <c r="I125" s="4" t="s">
        <v>330</v>
      </c>
      <c r="J125" s="4" t="s">
        <v>330</v>
      </c>
      <c r="K125" s="4" t="s">
        <v>330</v>
      </c>
      <c r="L125" s="4">
        <v>1.55433186623374</v>
      </c>
      <c r="M125" s="4" t="s">
        <v>330</v>
      </c>
      <c r="N125" s="4">
        <v>45.373707343846696</v>
      </c>
      <c r="O125" s="4">
        <v>4.9430559168662596</v>
      </c>
      <c r="P125" s="4">
        <v>0.90624697859398295</v>
      </c>
      <c r="Q125" s="4">
        <v>5.2809311769743799</v>
      </c>
      <c r="R125" s="4">
        <v>0.33777409902853101</v>
      </c>
      <c r="S125" s="4">
        <f t="shared" si="10"/>
        <v>1.7818264714144245</v>
      </c>
      <c r="T125" s="4" t="s">
        <v>330</v>
      </c>
      <c r="U125" s="4">
        <f t="shared" ref="U125:U149" si="11">E125/Q125</f>
        <v>1.6678247807425894</v>
      </c>
      <c r="V125" s="4">
        <f>E125/G125</f>
        <v>3.0945094899636647</v>
      </c>
      <c r="W125" s="4" t="s">
        <v>148</v>
      </c>
      <c r="X125" s="4" t="s">
        <v>140</v>
      </c>
      <c r="Y125" s="2" t="s">
        <v>330</v>
      </c>
    </row>
    <row r="126" spans="1:25" x14ac:dyDescent="0.2">
      <c r="A126" s="3">
        <v>125</v>
      </c>
      <c r="B126" s="2" t="s">
        <v>197</v>
      </c>
      <c r="C126" s="8" t="s">
        <v>59</v>
      </c>
      <c r="D126" s="8" t="s">
        <v>245</v>
      </c>
      <c r="E126" s="4">
        <v>4.7087642425659997</v>
      </c>
      <c r="F126" s="4" t="s">
        <v>330</v>
      </c>
      <c r="G126" s="4">
        <v>1.6472297749176299</v>
      </c>
      <c r="H126" s="4" t="s">
        <v>330</v>
      </c>
      <c r="I126" s="4" t="s">
        <v>330</v>
      </c>
      <c r="J126" s="4" t="s">
        <v>330</v>
      </c>
      <c r="K126" s="4" t="s">
        <v>330</v>
      </c>
      <c r="L126" s="4">
        <v>0.95952156549518597</v>
      </c>
      <c r="M126" s="4">
        <v>2.2309779655195698</v>
      </c>
      <c r="N126" s="4" t="s">
        <v>330</v>
      </c>
      <c r="O126" s="4">
        <v>2.7012618765811598</v>
      </c>
      <c r="P126" s="4">
        <v>0.68029062021460396</v>
      </c>
      <c r="Q126" s="4">
        <v>2.5106006517080202</v>
      </c>
      <c r="R126" s="4" t="s">
        <v>330</v>
      </c>
      <c r="S126" s="4">
        <f t="shared" si="10"/>
        <v>1.7431720646521049</v>
      </c>
      <c r="T126" s="4">
        <f>E126/M126</f>
        <v>2.1106278570839141</v>
      </c>
      <c r="U126" s="4">
        <f t="shared" si="11"/>
        <v>1.8755528639580801</v>
      </c>
      <c r="V126" s="4">
        <f>E126/G126</f>
        <v>2.85859587670546</v>
      </c>
      <c r="W126" s="4" t="s">
        <v>148</v>
      </c>
      <c r="X126" s="4" t="s">
        <v>140</v>
      </c>
      <c r="Y126" s="2" t="s">
        <v>312</v>
      </c>
    </row>
    <row r="127" spans="1:25" x14ac:dyDescent="0.2">
      <c r="A127" s="3">
        <v>126</v>
      </c>
      <c r="B127" s="2" t="s">
        <v>197</v>
      </c>
      <c r="C127" s="8" t="s">
        <v>59</v>
      </c>
      <c r="D127" s="8" t="s">
        <v>245</v>
      </c>
      <c r="E127" s="4">
        <v>5.6743081133077098</v>
      </c>
      <c r="F127" s="4" t="s">
        <v>330</v>
      </c>
      <c r="G127" s="4">
        <v>1.5850333568059201</v>
      </c>
      <c r="H127" s="4" t="s">
        <v>330</v>
      </c>
      <c r="I127" s="4" t="s">
        <v>330</v>
      </c>
      <c r="J127" s="4" t="s">
        <v>330</v>
      </c>
      <c r="K127" s="4" t="s">
        <v>330</v>
      </c>
      <c r="L127" s="4">
        <v>1.1660656297645</v>
      </c>
      <c r="M127" s="4">
        <v>1.7519325244605299</v>
      </c>
      <c r="N127" s="4">
        <v>54.638260820289702</v>
      </c>
      <c r="O127" s="4">
        <v>3.1827758521176102</v>
      </c>
      <c r="P127" s="4">
        <v>0.62637480326677497</v>
      </c>
      <c r="Q127" s="4">
        <v>4.6390807981496502</v>
      </c>
      <c r="R127" s="4" t="s">
        <v>330</v>
      </c>
      <c r="S127" s="4">
        <f t="shared" si="10"/>
        <v>1.7828173823589863</v>
      </c>
      <c r="T127" s="4">
        <f>E127/M127</f>
        <v>3.2388850792384205</v>
      </c>
      <c r="U127" s="4">
        <f t="shared" si="11"/>
        <v>1.2231535427386762</v>
      </c>
      <c r="V127" s="4">
        <f>E127/G127</f>
        <v>3.5799297780977253</v>
      </c>
      <c r="W127" s="4" t="s">
        <v>148</v>
      </c>
      <c r="X127" s="4" t="s">
        <v>140</v>
      </c>
      <c r="Y127" s="2" t="s">
        <v>313</v>
      </c>
    </row>
    <row r="128" spans="1:25" x14ac:dyDescent="0.2">
      <c r="A128" s="3">
        <v>127</v>
      </c>
      <c r="B128" s="2" t="s">
        <v>61</v>
      </c>
      <c r="C128" s="8" t="s">
        <v>59</v>
      </c>
      <c r="D128" s="8" t="s">
        <v>244</v>
      </c>
      <c r="E128" s="4">
        <v>6.3870638865323199</v>
      </c>
      <c r="F128" s="4" t="s">
        <v>330</v>
      </c>
      <c r="G128" s="2" t="s">
        <v>330</v>
      </c>
      <c r="H128" s="4" t="s">
        <v>330</v>
      </c>
      <c r="I128" s="4" t="s">
        <v>330</v>
      </c>
      <c r="J128" s="4" t="s">
        <v>330</v>
      </c>
      <c r="K128" s="4" t="s">
        <v>330</v>
      </c>
      <c r="L128" s="4">
        <v>1.5207577628782301</v>
      </c>
      <c r="M128" s="4" t="s">
        <v>330</v>
      </c>
      <c r="N128" s="4">
        <v>72.181361772165104</v>
      </c>
      <c r="O128" s="4">
        <v>3.0457460570852</v>
      </c>
      <c r="P128" s="4" t="s">
        <v>330</v>
      </c>
      <c r="Q128" s="4">
        <v>5.69361065548825</v>
      </c>
      <c r="R128" s="4">
        <v>0.36178858663477398</v>
      </c>
      <c r="S128" s="4">
        <f t="shared" si="10"/>
        <v>2.0970441287034891</v>
      </c>
      <c r="T128" s="4" t="s">
        <v>330</v>
      </c>
      <c r="U128" s="4">
        <f t="shared" si="11"/>
        <v>1.1217949861702659</v>
      </c>
      <c r="V128" s="4" t="s">
        <v>330</v>
      </c>
      <c r="W128" s="4" t="s">
        <v>148</v>
      </c>
      <c r="X128" s="4" t="s">
        <v>140</v>
      </c>
      <c r="Y128" s="2" t="s">
        <v>330</v>
      </c>
    </row>
    <row r="129" spans="1:25" x14ac:dyDescent="0.2">
      <c r="A129" s="3">
        <v>128</v>
      </c>
      <c r="B129" s="2" t="s">
        <v>200</v>
      </c>
      <c r="C129" s="8" t="s">
        <v>59</v>
      </c>
      <c r="D129" s="8" t="s">
        <v>245</v>
      </c>
      <c r="E129" s="4">
        <v>5.8269564189532002</v>
      </c>
      <c r="F129" s="4" t="s">
        <v>330</v>
      </c>
      <c r="G129" s="4">
        <v>2.03214160600269</v>
      </c>
      <c r="H129" s="4" t="s">
        <v>330</v>
      </c>
      <c r="I129" s="4" t="s">
        <v>330</v>
      </c>
      <c r="J129" s="4" t="s">
        <v>330</v>
      </c>
      <c r="K129" s="4" t="s">
        <v>330</v>
      </c>
      <c r="L129" s="4">
        <v>1.49233474641011</v>
      </c>
      <c r="M129" s="4">
        <v>2.59966613739928</v>
      </c>
      <c r="N129" s="4">
        <v>73.995036252339006</v>
      </c>
      <c r="O129" s="4">
        <v>2.58636852519605</v>
      </c>
      <c r="P129" s="4">
        <v>0.69362130322737503</v>
      </c>
      <c r="Q129" s="4">
        <v>3.5670764469446001</v>
      </c>
      <c r="R129" s="4">
        <v>0.35047578251990602</v>
      </c>
      <c r="S129" s="4">
        <f t="shared" si="10"/>
        <v>2.2529490141052153</v>
      </c>
      <c r="T129" s="4">
        <f>E129/M129</f>
        <v>2.2414249026540456</v>
      </c>
      <c r="U129" s="4">
        <f t="shared" si="11"/>
        <v>1.6335384188203517</v>
      </c>
      <c r="V129" s="4">
        <f t="shared" ref="V129:V134" si="12">E129/G129</f>
        <v>2.8673968397384835</v>
      </c>
      <c r="W129" s="4" t="s">
        <v>148</v>
      </c>
      <c r="X129" s="4" t="s">
        <v>140</v>
      </c>
      <c r="Y129" s="2" t="s">
        <v>314</v>
      </c>
    </row>
    <row r="130" spans="1:25" x14ac:dyDescent="0.2">
      <c r="A130" s="3">
        <v>129</v>
      </c>
      <c r="B130" s="2" t="s">
        <v>200</v>
      </c>
      <c r="C130" s="8" t="s">
        <v>59</v>
      </c>
      <c r="D130" s="8" t="s">
        <v>245</v>
      </c>
      <c r="E130" s="4">
        <v>5.6768999766611596</v>
      </c>
      <c r="F130" s="4" t="s">
        <v>330</v>
      </c>
      <c r="G130" s="4">
        <v>2.40498329600047</v>
      </c>
      <c r="H130" s="4" t="s">
        <v>330</v>
      </c>
      <c r="I130" s="4" t="s">
        <v>330</v>
      </c>
      <c r="J130" s="4" t="s">
        <v>330</v>
      </c>
      <c r="K130" s="4" t="s">
        <v>330</v>
      </c>
      <c r="L130" s="4">
        <v>1.1874134674766299</v>
      </c>
      <c r="M130" s="4">
        <v>1.7751941925647201</v>
      </c>
      <c r="N130" s="4">
        <v>55.657671318555103</v>
      </c>
      <c r="O130" s="4">
        <v>2.74298819985757</v>
      </c>
      <c r="P130" s="4">
        <v>0.95672720650506904</v>
      </c>
      <c r="Q130" s="4">
        <v>3.31003604525353</v>
      </c>
      <c r="R130" s="4">
        <v>0.27766365933011</v>
      </c>
      <c r="S130" s="4">
        <f t="shared" si="10"/>
        <v>2.0696042283214831</v>
      </c>
      <c r="T130" s="4">
        <f>E130/M130</f>
        <v>3.1979036436906272</v>
      </c>
      <c r="U130" s="4">
        <f t="shared" si="11"/>
        <v>1.7150568450158195</v>
      </c>
      <c r="V130" s="4">
        <f t="shared" si="12"/>
        <v>2.3604737654943158</v>
      </c>
      <c r="W130" s="4" t="s">
        <v>148</v>
      </c>
      <c r="X130" s="4" t="s">
        <v>140</v>
      </c>
      <c r="Y130" s="2" t="s">
        <v>310</v>
      </c>
    </row>
    <row r="131" spans="1:25" x14ac:dyDescent="0.2">
      <c r="A131" s="3">
        <v>130</v>
      </c>
      <c r="B131" s="2" t="s">
        <v>64</v>
      </c>
      <c r="C131" s="8" t="s">
        <v>59</v>
      </c>
      <c r="D131" s="8" t="s">
        <v>245</v>
      </c>
      <c r="E131" s="4">
        <v>6.7660423027574401</v>
      </c>
      <c r="F131" s="4" t="s">
        <v>330</v>
      </c>
      <c r="G131" s="4">
        <v>2.3820884891034799</v>
      </c>
      <c r="H131" s="4" t="s">
        <v>330</v>
      </c>
      <c r="I131" s="4" t="s">
        <v>330</v>
      </c>
      <c r="J131" s="4" t="s">
        <v>330</v>
      </c>
      <c r="K131" s="4" t="s">
        <v>330</v>
      </c>
      <c r="L131" s="4">
        <v>1.05735222930878</v>
      </c>
      <c r="M131" s="4" t="s">
        <v>330</v>
      </c>
      <c r="N131" s="4">
        <v>55.298194078841099</v>
      </c>
      <c r="O131" s="4">
        <v>3.47775466733692</v>
      </c>
      <c r="P131" s="4">
        <v>0.993584200678162</v>
      </c>
      <c r="Q131" s="4">
        <v>3.6434983666669898</v>
      </c>
      <c r="R131" s="4">
        <v>0.227868904008838</v>
      </c>
      <c r="S131" s="4">
        <f t="shared" si="10"/>
        <v>1.9455202997221528</v>
      </c>
      <c r="T131" s="4" t="s">
        <v>330</v>
      </c>
      <c r="U131" s="4">
        <f t="shared" si="11"/>
        <v>1.8570180694075349</v>
      </c>
      <c r="V131" s="4">
        <f t="shared" si="12"/>
        <v>2.8403824348707971</v>
      </c>
      <c r="W131" s="4" t="s">
        <v>148</v>
      </c>
      <c r="X131" s="4" t="s">
        <v>140</v>
      </c>
      <c r="Y131" s="2" t="s">
        <v>310</v>
      </c>
    </row>
    <row r="132" spans="1:25" x14ac:dyDescent="0.2">
      <c r="A132" s="3">
        <v>131</v>
      </c>
      <c r="B132" s="2" t="s">
        <v>64</v>
      </c>
      <c r="C132" s="8" t="s">
        <v>59</v>
      </c>
      <c r="D132" s="8" t="s">
        <v>245</v>
      </c>
      <c r="E132" s="4">
        <v>5.91550538522272</v>
      </c>
      <c r="F132" s="4" t="s">
        <v>330</v>
      </c>
      <c r="G132" s="4">
        <v>1.84018248975875</v>
      </c>
      <c r="H132" s="4" t="s">
        <v>330</v>
      </c>
      <c r="I132" s="4" t="s">
        <v>330</v>
      </c>
      <c r="J132" s="4" t="s">
        <v>330</v>
      </c>
      <c r="K132" s="4" t="s">
        <v>330</v>
      </c>
      <c r="L132" s="4">
        <v>1.30129904044775</v>
      </c>
      <c r="M132" s="4" t="s">
        <v>330</v>
      </c>
      <c r="N132" s="4">
        <v>62.524102675831102</v>
      </c>
      <c r="O132" s="4">
        <v>2.6732443654424198</v>
      </c>
      <c r="P132" s="4">
        <v>0.78647789428344494</v>
      </c>
      <c r="Q132" s="4">
        <v>3.6356071240255798</v>
      </c>
      <c r="R132" s="4">
        <v>0.23933015772678301</v>
      </c>
      <c r="S132" s="4">
        <f t="shared" si="10"/>
        <v>2.2128562063736767</v>
      </c>
      <c r="T132" s="4" t="s">
        <v>330</v>
      </c>
      <c r="U132" s="4">
        <f t="shared" si="11"/>
        <v>1.6271024847901301</v>
      </c>
      <c r="V132" s="4">
        <f t="shared" si="12"/>
        <v>3.2146297544643248</v>
      </c>
      <c r="W132" s="4" t="s">
        <v>148</v>
      </c>
      <c r="X132" s="4" t="s">
        <v>140</v>
      </c>
      <c r="Y132" s="2" t="s">
        <v>314</v>
      </c>
    </row>
    <row r="133" spans="1:25" x14ac:dyDescent="0.2">
      <c r="A133" s="3">
        <v>132</v>
      </c>
      <c r="B133" s="2" t="s">
        <v>65</v>
      </c>
      <c r="C133" s="8" t="s">
        <v>59</v>
      </c>
      <c r="D133" s="8" t="s">
        <v>245</v>
      </c>
      <c r="E133" s="4">
        <v>6.8994816653431501</v>
      </c>
      <c r="F133" s="4" t="s">
        <v>330</v>
      </c>
      <c r="G133" s="4">
        <v>2.0964188600949298</v>
      </c>
      <c r="H133" s="4" t="s">
        <v>330</v>
      </c>
      <c r="I133" s="4" t="s">
        <v>330</v>
      </c>
      <c r="J133" s="4" t="s">
        <v>330</v>
      </c>
      <c r="K133" s="4" t="s">
        <v>330</v>
      </c>
      <c r="L133" s="4">
        <v>1.8010243307539</v>
      </c>
      <c r="M133" s="4" t="s">
        <v>330</v>
      </c>
      <c r="N133" s="4">
        <v>42.818002696251803</v>
      </c>
      <c r="O133" s="4">
        <v>2.8091857140032599</v>
      </c>
      <c r="P133" s="4">
        <v>0.86711747783341597</v>
      </c>
      <c r="Q133" s="4">
        <v>3.4590424048541601</v>
      </c>
      <c r="R133" s="4">
        <v>0.31981784386727902</v>
      </c>
      <c r="S133" s="4">
        <f t="shared" si="10"/>
        <v>2.456043269389609</v>
      </c>
      <c r="T133" s="4" t="s">
        <v>330</v>
      </c>
      <c r="U133" s="4">
        <f t="shared" si="11"/>
        <v>1.9946218802235369</v>
      </c>
      <c r="V133" s="4">
        <f t="shared" si="12"/>
        <v>3.2910797535139178</v>
      </c>
      <c r="W133" s="4" t="s">
        <v>148</v>
      </c>
      <c r="X133" s="4" t="s">
        <v>140</v>
      </c>
      <c r="Y133" s="2" t="s">
        <v>202</v>
      </c>
    </row>
    <row r="134" spans="1:25" x14ac:dyDescent="0.2">
      <c r="A134" s="3">
        <v>133</v>
      </c>
      <c r="B134" s="2" t="s">
        <v>65</v>
      </c>
      <c r="C134" s="8" t="s">
        <v>59</v>
      </c>
      <c r="D134" s="8" t="s">
        <v>245</v>
      </c>
      <c r="E134" s="4">
        <v>6.8350438407151897</v>
      </c>
      <c r="F134" s="4" t="s">
        <v>330</v>
      </c>
      <c r="G134" s="4">
        <v>2.3040102172978898</v>
      </c>
      <c r="H134" s="4" t="s">
        <v>330</v>
      </c>
      <c r="I134" s="4" t="s">
        <v>330</v>
      </c>
      <c r="J134" s="4" t="s">
        <v>330</v>
      </c>
      <c r="K134" s="4" t="s">
        <v>330</v>
      </c>
      <c r="L134" s="4">
        <v>1.8275606137162901</v>
      </c>
      <c r="M134" s="4" t="s">
        <v>330</v>
      </c>
      <c r="N134" s="4">
        <v>52.234444086511303</v>
      </c>
      <c r="O134" s="4">
        <v>2.9509132427700799</v>
      </c>
      <c r="P134" s="4">
        <v>1.15200510864894</v>
      </c>
      <c r="Q134" s="4">
        <v>3.59733110980221</v>
      </c>
      <c r="R134" s="4">
        <v>0.29998646548484398</v>
      </c>
      <c r="S134" s="4">
        <f t="shared" si="10"/>
        <v>2.3162469643800847</v>
      </c>
      <c r="T134" s="4" t="s">
        <v>330</v>
      </c>
      <c r="U134" s="4">
        <f t="shared" si="11"/>
        <v>1.900031893669915</v>
      </c>
      <c r="V134" s="4">
        <f t="shared" si="12"/>
        <v>2.9665857336046155</v>
      </c>
      <c r="W134" s="4" t="s">
        <v>148</v>
      </c>
      <c r="X134" s="4" t="s">
        <v>140</v>
      </c>
      <c r="Y134" s="2" t="s">
        <v>201</v>
      </c>
    </row>
    <row r="135" spans="1:25" x14ac:dyDescent="0.2">
      <c r="A135" s="3">
        <v>134</v>
      </c>
      <c r="B135" s="2" t="s">
        <v>203</v>
      </c>
      <c r="C135" s="8" t="s">
        <v>59</v>
      </c>
      <c r="D135" s="8" t="s">
        <v>244</v>
      </c>
      <c r="E135" s="4">
        <v>5.4422517640612096</v>
      </c>
      <c r="F135" s="4" t="s">
        <v>330</v>
      </c>
      <c r="G135" s="2" t="s">
        <v>330</v>
      </c>
      <c r="H135" s="4" t="s">
        <v>330</v>
      </c>
      <c r="I135" s="4" t="s">
        <v>330</v>
      </c>
      <c r="J135" s="4" t="s">
        <v>330</v>
      </c>
      <c r="K135" s="4" t="s">
        <v>330</v>
      </c>
      <c r="L135" s="4">
        <v>1.19299763097959</v>
      </c>
      <c r="M135" s="4" t="s">
        <v>330</v>
      </c>
      <c r="N135" s="4">
        <v>43.851661519519602</v>
      </c>
      <c r="O135" s="4">
        <v>2.8744016172667499</v>
      </c>
      <c r="P135" s="4" t="s">
        <v>330</v>
      </c>
      <c r="Q135" s="4">
        <v>7.0387706327596602</v>
      </c>
      <c r="R135" s="4">
        <v>0.36029237229709898</v>
      </c>
      <c r="S135" s="4">
        <f t="shared" si="10"/>
        <v>1.8933512044277974</v>
      </c>
      <c r="T135" s="4" t="s">
        <v>330</v>
      </c>
      <c r="U135" s="4">
        <f t="shared" si="11"/>
        <v>0.77318214330383561</v>
      </c>
      <c r="V135" s="4" t="s">
        <v>330</v>
      </c>
      <c r="W135" s="4" t="s">
        <v>148</v>
      </c>
      <c r="X135" s="4" t="s">
        <v>140</v>
      </c>
      <c r="Y135" s="2" t="s">
        <v>330</v>
      </c>
    </row>
    <row r="136" spans="1:25" x14ac:dyDescent="0.2">
      <c r="A136" s="3">
        <v>135</v>
      </c>
      <c r="B136" s="2" t="s">
        <v>67</v>
      </c>
      <c r="C136" s="8" t="s">
        <v>59</v>
      </c>
      <c r="D136" s="8" t="s">
        <v>244</v>
      </c>
      <c r="E136" s="4">
        <v>5.6252520892849898</v>
      </c>
      <c r="F136" s="4" t="s">
        <v>330</v>
      </c>
      <c r="G136" s="2" t="s">
        <v>330</v>
      </c>
      <c r="H136" s="4" t="s">
        <v>330</v>
      </c>
      <c r="I136" s="4" t="s">
        <v>330</v>
      </c>
      <c r="J136" s="4" t="s">
        <v>330</v>
      </c>
      <c r="K136" s="4" t="s">
        <v>330</v>
      </c>
      <c r="L136" s="4">
        <v>1.2868163753181201</v>
      </c>
      <c r="M136" s="4" t="s">
        <v>330</v>
      </c>
      <c r="N136" s="4">
        <v>54.693798278082397</v>
      </c>
      <c r="O136" s="4">
        <v>3.02068682303383</v>
      </c>
      <c r="P136" s="4" t="s">
        <v>330</v>
      </c>
      <c r="Q136" s="4">
        <v>4.7519852758299699</v>
      </c>
      <c r="R136" s="4">
        <v>0.41335601331184701</v>
      </c>
      <c r="S136" s="4">
        <f t="shared" si="10"/>
        <v>1.8622427344637011</v>
      </c>
      <c r="T136" s="4" t="s">
        <v>330</v>
      </c>
      <c r="U136" s="4">
        <f t="shared" si="11"/>
        <v>1.1837688382362459</v>
      </c>
      <c r="V136" s="4" t="s">
        <v>330</v>
      </c>
      <c r="W136" s="4" t="s">
        <v>148</v>
      </c>
      <c r="X136" s="4" t="s">
        <v>140</v>
      </c>
      <c r="Y136" s="2" t="s">
        <v>315</v>
      </c>
    </row>
    <row r="137" spans="1:25" x14ac:dyDescent="0.2">
      <c r="A137" s="3">
        <v>136</v>
      </c>
      <c r="B137" s="2" t="s">
        <v>67</v>
      </c>
      <c r="C137" s="8" t="s">
        <v>59</v>
      </c>
      <c r="D137" s="8" t="s">
        <v>245</v>
      </c>
      <c r="E137" s="4">
        <v>5.6051958232190398</v>
      </c>
      <c r="F137" s="4" t="s">
        <v>330</v>
      </c>
      <c r="G137" s="4">
        <v>2.06395176545103</v>
      </c>
      <c r="H137" s="4" t="s">
        <v>330</v>
      </c>
      <c r="I137" s="4" t="s">
        <v>330</v>
      </c>
      <c r="J137" s="4" t="s">
        <v>330</v>
      </c>
      <c r="K137" s="4" t="s">
        <v>330</v>
      </c>
      <c r="L137" s="4">
        <v>1.2234698225562799</v>
      </c>
      <c r="M137" s="4">
        <v>2.6751557004426001</v>
      </c>
      <c r="N137" s="4">
        <v>59.961528873788097</v>
      </c>
      <c r="O137" s="4">
        <v>2.81518405469774</v>
      </c>
      <c r="P137" s="4">
        <v>0.76472002973460695</v>
      </c>
      <c r="Q137" s="4">
        <v>4.4086155556022897</v>
      </c>
      <c r="R137" s="4">
        <v>0.26991886859162501</v>
      </c>
      <c r="S137" s="4">
        <f t="shared" si="10"/>
        <v>1.9910583870584111</v>
      </c>
      <c r="T137" s="4">
        <f>E137/M137</f>
        <v>2.0952783504495343</v>
      </c>
      <c r="U137" s="4">
        <f t="shared" si="11"/>
        <v>1.2714186012650126</v>
      </c>
      <c r="V137" s="4">
        <f>E137/G137</f>
        <v>2.7157591165867925</v>
      </c>
      <c r="W137" s="4" t="s">
        <v>148</v>
      </c>
      <c r="X137" s="4" t="s">
        <v>140</v>
      </c>
      <c r="Y137" s="2" t="s">
        <v>307</v>
      </c>
    </row>
    <row r="138" spans="1:25" x14ac:dyDescent="0.2">
      <c r="A138" s="3">
        <v>137</v>
      </c>
      <c r="B138" s="2" t="s">
        <v>67</v>
      </c>
      <c r="C138" s="8" t="s">
        <v>59</v>
      </c>
      <c r="D138" s="8" t="s">
        <v>244</v>
      </c>
      <c r="E138" s="4">
        <v>5.1359549595156002</v>
      </c>
      <c r="F138" s="4" t="s">
        <v>330</v>
      </c>
      <c r="G138" s="2" t="s">
        <v>330</v>
      </c>
      <c r="H138" s="4" t="s">
        <v>330</v>
      </c>
      <c r="I138" s="4" t="s">
        <v>330</v>
      </c>
      <c r="J138" s="4" t="s">
        <v>330</v>
      </c>
      <c r="K138" s="4" t="s">
        <v>330</v>
      </c>
      <c r="L138" s="4">
        <v>1.43411209066166</v>
      </c>
      <c r="M138" s="4" t="s">
        <v>330</v>
      </c>
      <c r="N138" s="4">
        <v>80.757659159676194</v>
      </c>
      <c r="O138" s="4">
        <v>2.5884453874901698</v>
      </c>
      <c r="P138" s="4" t="s">
        <v>330</v>
      </c>
      <c r="Q138" s="4">
        <v>4.2463095866147196</v>
      </c>
      <c r="R138" s="4">
        <v>0.44507985418028401</v>
      </c>
      <c r="S138" s="4">
        <f t="shared" si="10"/>
        <v>1.9841851732076017</v>
      </c>
      <c r="T138" s="4" t="s">
        <v>330</v>
      </c>
      <c r="U138" s="4">
        <f t="shared" si="11"/>
        <v>1.2095102476054111</v>
      </c>
      <c r="V138" s="4" t="s">
        <v>330</v>
      </c>
      <c r="W138" s="4" t="s">
        <v>148</v>
      </c>
      <c r="X138" s="4" t="s">
        <v>140</v>
      </c>
      <c r="Y138" s="2" t="s">
        <v>316</v>
      </c>
    </row>
    <row r="139" spans="1:25" x14ac:dyDescent="0.2">
      <c r="A139" s="3">
        <v>138</v>
      </c>
      <c r="B139" s="2" t="s">
        <v>69</v>
      </c>
      <c r="C139" s="8" t="s">
        <v>59</v>
      </c>
      <c r="D139" s="8" t="s">
        <v>245</v>
      </c>
      <c r="E139" s="4">
        <v>6.2813051241293101</v>
      </c>
      <c r="F139" s="4" t="s">
        <v>330</v>
      </c>
      <c r="G139" s="4">
        <v>1.65993738166001</v>
      </c>
      <c r="H139" s="4" t="s">
        <v>330</v>
      </c>
      <c r="I139" s="4" t="s">
        <v>330</v>
      </c>
      <c r="J139" s="4" t="s">
        <v>330</v>
      </c>
      <c r="K139" s="4" t="s">
        <v>330</v>
      </c>
      <c r="L139" s="4">
        <v>1.6756984816530001</v>
      </c>
      <c r="M139" s="4" t="s">
        <v>330</v>
      </c>
      <c r="N139" s="4">
        <v>53.927733870614396</v>
      </c>
      <c r="O139" s="4">
        <v>2.4632314964472699</v>
      </c>
      <c r="P139" s="4">
        <v>0.75425123544426698</v>
      </c>
      <c r="Q139" s="4">
        <v>4.0372444378310401</v>
      </c>
      <c r="R139" s="4">
        <v>0.25220466060796998</v>
      </c>
      <c r="S139" s="4">
        <f t="shared" si="10"/>
        <v>2.5500263102306322</v>
      </c>
      <c r="T139" s="4" t="s">
        <v>330</v>
      </c>
      <c r="U139" s="4">
        <f t="shared" si="11"/>
        <v>1.55583968740418</v>
      </c>
      <c r="V139" s="4">
        <f>E139/G139</f>
        <v>3.7840614914327251</v>
      </c>
      <c r="W139" s="4" t="s">
        <v>148</v>
      </c>
      <c r="X139" s="4" t="s">
        <v>140</v>
      </c>
      <c r="Y139" s="2" t="s">
        <v>330</v>
      </c>
    </row>
    <row r="140" spans="1:25" x14ac:dyDescent="0.2">
      <c r="A140" s="3">
        <v>139</v>
      </c>
      <c r="B140" s="2" t="s">
        <v>204</v>
      </c>
      <c r="C140" s="8" t="s">
        <v>59</v>
      </c>
      <c r="D140" s="8" t="s">
        <v>244</v>
      </c>
      <c r="E140" s="4">
        <v>5.3235681138895403</v>
      </c>
      <c r="F140" s="4" t="s">
        <v>330</v>
      </c>
      <c r="G140" s="2" t="s">
        <v>330</v>
      </c>
      <c r="H140" s="4" t="s">
        <v>330</v>
      </c>
      <c r="I140" s="4" t="s">
        <v>330</v>
      </c>
      <c r="J140" s="4" t="s">
        <v>330</v>
      </c>
      <c r="K140" s="4" t="s">
        <v>330</v>
      </c>
      <c r="L140" s="4">
        <v>1.6845490644707399</v>
      </c>
      <c r="M140" s="4" t="s">
        <v>330</v>
      </c>
      <c r="N140" s="4">
        <v>72.5767541566712</v>
      </c>
      <c r="O140" s="4">
        <v>2.2753027369185999</v>
      </c>
      <c r="P140" s="4" t="s">
        <v>330</v>
      </c>
      <c r="Q140" s="4">
        <v>4.5455782590868603</v>
      </c>
      <c r="R140" s="4">
        <v>0.22435033278036901</v>
      </c>
      <c r="S140" s="4">
        <f t="shared" si="10"/>
        <v>2.339718591073797</v>
      </c>
      <c r="T140" s="4" t="s">
        <v>330</v>
      </c>
      <c r="U140" s="4">
        <f t="shared" si="11"/>
        <v>1.1711531097825532</v>
      </c>
      <c r="V140" s="4" t="s">
        <v>330</v>
      </c>
      <c r="W140" s="4" t="s">
        <v>148</v>
      </c>
      <c r="X140" s="4" t="s">
        <v>140</v>
      </c>
      <c r="Y140" s="2" t="s">
        <v>330</v>
      </c>
    </row>
    <row r="141" spans="1:25" x14ac:dyDescent="0.2">
      <c r="A141" s="3">
        <v>140</v>
      </c>
      <c r="B141" s="2" t="s">
        <v>205</v>
      </c>
      <c r="C141" s="8" t="s">
        <v>59</v>
      </c>
      <c r="D141" s="8" t="s">
        <v>245</v>
      </c>
      <c r="E141" s="4">
        <v>5.6244412023959196</v>
      </c>
      <c r="F141" s="4" t="s">
        <v>330</v>
      </c>
      <c r="G141" s="4">
        <v>1.7037558816679399</v>
      </c>
      <c r="H141" s="4" t="s">
        <v>330</v>
      </c>
      <c r="I141" s="4" t="s">
        <v>330</v>
      </c>
      <c r="J141" s="4" t="s">
        <v>330</v>
      </c>
      <c r="K141" s="4" t="s">
        <v>330</v>
      </c>
      <c r="L141" s="4">
        <v>1.4469287310032899</v>
      </c>
      <c r="M141" s="4" t="s">
        <v>330</v>
      </c>
      <c r="N141" s="4">
        <v>45.478827398785803</v>
      </c>
      <c r="O141" s="4">
        <v>2.3095015239575201</v>
      </c>
      <c r="P141" s="4">
        <v>0.7944160692369</v>
      </c>
      <c r="Q141" s="4">
        <v>3.5854566328657702</v>
      </c>
      <c r="R141" s="4">
        <v>0.36447358020904103</v>
      </c>
      <c r="S141" s="4">
        <f t="shared" si="10"/>
        <v>2.4353485564096875</v>
      </c>
      <c r="T141" s="4" t="s">
        <v>330</v>
      </c>
      <c r="U141" s="4">
        <f t="shared" si="11"/>
        <v>1.5686819778657977</v>
      </c>
      <c r="V141" s="4">
        <f>E141/G141</f>
        <v>3.3012013416439179</v>
      </c>
      <c r="W141" s="4" t="s">
        <v>148</v>
      </c>
      <c r="X141" s="4" t="s">
        <v>140</v>
      </c>
      <c r="Y141" s="2" t="s">
        <v>317</v>
      </c>
    </row>
    <row r="142" spans="1:25" x14ac:dyDescent="0.2">
      <c r="A142" s="3">
        <v>141</v>
      </c>
      <c r="B142" s="2" t="s">
        <v>205</v>
      </c>
      <c r="C142" s="8" t="s">
        <v>59</v>
      </c>
      <c r="D142" s="8" t="s">
        <v>244</v>
      </c>
      <c r="E142" s="4">
        <v>7.4324294244954201</v>
      </c>
      <c r="F142" s="4" t="s">
        <v>330</v>
      </c>
      <c r="G142" s="2" t="s">
        <v>330</v>
      </c>
      <c r="H142" s="4" t="s">
        <v>330</v>
      </c>
      <c r="I142" s="4" t="s">
        <v>330</v>
      </c>
      <c r="J142" s="4" t="s">
        <v>330</v>
      </c>
      <c r="K142" s="4" t="s">
        <v>330</v>
      </c>
      <c r="L142" s="4">
        <v>2.2126831846370698</v>
      </c>
      <c r="M142" s="4" t="s">
        <v>330</v>
      </c>
      <c r="N142" s="4">
        <v>68.088703327273393</v>
      </c>
      <c r="O142" s="4">
        <v>2.6468091095521</v>
      </c>
      <c r="P142" s="4" t="s">
        <v>330</v>
      </c>
      <c r="Q142" s="4">
        <v>6.4254137866440502</v>
      </c>
      <c r="R142" s="4">
        <v>0.38951873949924898</v>
      </c>
      <c r="S142" s="4">
        <f t="shared" si="10"/>
        <v>2.8080715748152896</v>
      </c>
      <c r="T142" s="4" t="s">
        <v>330</v>
      </c>
      <c r="U142" s="4">
        <f t="shared" si="11"/>
        <v>1.1567238579941055</v>
      </c>
      <c r="V142" s="4" t="s">
        <v>330</v>
      </c>
      <c r="W142" s="4" t="s">
        <v>148</v>
      </c>
      <c r="X142" s="4" t="s">
        <v>140</v>
      </c>
      <c r="Y142" s="2" t="s">
        <v>318</v>
      </c>
    </row>
    <row r="143" spans="1:25" x14ac:dyDescent="0.2">
      <c r="A143" s="3">
        <v>142</v>
      </c>
      <c r="B143" s="2" t="s">
        <v>205</v>
      </c>
      <c r="C143" s="8" t="s">
        <v>59</v>
      </c>
      <c r="D143" s="8" t="s">
        <v>245</v>
      </c>
      <c r="E143" s="4">
        <v>6.4183119011230696</v>
      </c>
      <c r="F143" s="4" t="s">
        <v>330</v>
      </c>
      <c r="G143" s="4">
        <v>2.4678842894482198</v>
      </c>
      <c r="H143" s="4" t="s">
        <v>330</v>
      </c>
      <c r="I143" s="4" t="s">
        <v>330</v>
      </c>
      <c r="J143" s="4" t="s">
        <v>330</v>
      </c>
      <c r="K143" s="4" t="s">
        <v>330</v>
      </c>
      <c r="L143" s="4">
        <v>1.7482347849647299</v>
      </c>
      <c r="M143" s="4" t="s">
        <v>330</v>
      </c>
      <c r="N143" s="4">
        <v>65.196535364088604</v>
      </c>
      <c r="O143" s="4">
        <v>2.9008319712647301</v>
      </c>
      <c r="P143" s="4">
        <v>0.81329076027334801</v>
      </c>
      <c r="Q143" s="4">
        <v>4.2581954999677496</v>
      </c>
      <c r="R143" s="4">
        <v>0.45194362184095699</v>
      </c>
      <c r="S143" s="4">
        <f t="shared" si="10"/>
        <v>2.212576241816846</v>
      </c>
      <c r="T143" s="4" t="s">
        <v>330</v>
      </c>
      <c r="U143" s="4">
        <f t="shared" si="11"/>
        <v>1.507284459149816</v>
      </c>
      <c r="V143" s="4">
        <f>E143/G143</f>
        <v>2.6007345354745555</v>
      </c>
      <c r="W143" s="4" t="s">
        <v>148</v>
      </c>
      <c r="X143" s="4" t="s">
        <v>140</v>
      </c>
      <c r="Y143" s="2" t="s">
        <v>302</v>
      </c>
    </row>
    <row r="144" spans="1:25" x14ac:dyDescent="0.2">
      <c r="A144" s="3">
        <v>143</v>
      </c>
      <c r="B144" s="2" t="s">
        <v>205</v>
      </c>
      <c r="C144" s="8" t="s">
        <v>59</v>
      </c>
      <c r="D144" s="8" t="s">
        <v>245</v>
      </c>
      <c r="E144" s="4">
        <v>6.757244142597</v>
      </c>
      <c r="F144" s="4" t="s">
        <v>330</v>
      </c>
      <c r="G144" s="4">
        <v>2.6905159363257698</v>
      </c>
      <c r="H144" s="4" t="s">
        <v>330</v>
      </c>
      <c r="I144" s="4" t="s">
        <v>330</v>
      </c>
      <c r="J144" s="4" t="s">
        <v>330</v>
      </c>
      <c r="K144" s="4" t="s">
        <v>330</v>
      </c>
      <c r="L144" s="4">
        <v>1.83980722567855</v>
      </c>
      <c r="M144" s="4" t="s">
        <v>330</v>
      </c>
      <c r="N144" s="4">
        <v>46.677460748865698</v>
      </c>
      <c r="O144" s="4">
        <v>3.2916323156686502</v>
      </c>
      <c r="P144" s="4">
        <v>1.04029179220901</v>
      </c>
      <c r="Q144" s="4">
        <v>4.0663485728740199</v>
      </c>
      <c r="R144" s="4">
        <v>0.316148813547178</v>
      </c>
      <c r="S144" s="4">
        <f t="shared" si="10"/>
        <v>2.0528550866485094</v>
      </c>
      <c r="T144" s="4" t="s">
        <v>330</v>
      </c>
      <c r="U144" s="4">
        <f t="shared" si="11"/>
        <v>1.6617473936379992</v>
      </c>
      <c r="V144" s="4">
        <f>E144/G144</f>
        <v>2.5115049687551183</v>
      </c>
      <c r="W144" s="4" t="s">
        <v>148</v>
      </c>
      <c r="X144" s="4" t="s">
        <v>140</v>
      </c>
      <c r="Y144" s="2" t="s">
        <v>310</v>
      </c>
    </row>
    <row r="145" spans="1:25" x14ac:dyDescent="0.2">
      <c r="A145" s="3">
        <v>144</v>
      </c>
      <c r="B145" s="2" t="s">
        <v>205</v>
      </c>
      <c r="C145" s="8" t="s">
        <v>59</v>
      </c>
      <c r="D145" s="8" t="s">
        <v>244</v>
      </c>
      <c r="E145" s="4">
        <v>6.1740131898232899</v>
      </c>
      <c r="F145" s="4" t="s">
        <v>330</v>
      </c>
      <c r="G145" s="2" t="s">
        <v>330</v>
      </c>
      <c r="H145" s="4" t="s">
        <v>330</v>
      </c>
      <c r="I145" s="4" t="s">
        <v>330</v>
      </c>
      <c r="J145" s="4" t="s">
        <v>330</v>
      </c>
      <c r="K145" s="4" t="s">
        <v>330</v>
      </c>
      <c r="L145" s="4">
        <v>2.0764018307486101</v>
      </c>
      <c r="M145" s="4" t="s">
        <v>330</v>
      </c>
      <c r="N145" s="4">
        <v>71.104756720015104</v>
      </c>
      <c r="O145" s="4">
        <v>1.99915127656324</v>
      </c>
      <c r="P145" s="4" t="s">
        <v>330</v>
      </c>
      <c r="Q145" s="4">
        <v>4.5022135172524598</v>
      </c>
      <c r="R145" s="4">
        <v>0.39518601693395899</v>
      </c>
      <c r="S145" s="4">
        <f t="shared" si="10"/>
        <v>3.0883171584879232</v>
      </c>
      <c r="T145" s="4" t="s">
        <v>330</v>
      </c>
      <c r="U145" s="4">
        <f t="shared" si="11"/>
        <v>1.3713283846189219</v>
      </c>
      <c r="V145" s="4" t="s">
        <v>330</v>
      </c>
      <c r="W145" s="4" t="s">
        <v>148</v>
      </c>
      <c r="X145" s="4" t="s">
        <v>140</v>
      </c>
      <c r="Y145" s="2" t="s">
        <v>319</v>
      </c>
    </row>
    <row r="146" spans="1:25" x14ac:dyDescent="0.2">
      <c r="A146" s="3">
        <v>145</v>
      </c>
      <c r="B146" s="2" t="s">
        <v>71</v>
      </c>
      <c r="C146" s="8" t="s">
        <v>59</v>
      </c>
      <c r="D146" s="8" t="s">
        <v>245</v>
      </c>
      <c r="E146" s="4">
        <v>6.4082595008185104</v>
      </c>
      <c r="F146" s="4" t="s">
        <v>330</v>
      </c>
      <c r="G146" s="4">
        <v>1.96666894996788</v>
      </c>
      <c r="H146" s="4" t="s">
        <v>330</v>
      </c>
      <c r="I146" s="4" t="s">
        <v>330</v>
      </c>
      <c r="J146" s="4" t="s">
        <v>330</v>
      </c>
      <c r="K146" s="4" t="s">
        <v>330</v>
      </c>
      <c r="L146" s="4">
        <v>1.58938059766879</v>
      </c>
      <c r="M146" s="4" t="s">
        <v>330</v>
      </c>
      <c r="N146" s="4">
        <v>46.7558235533577</v>
      </c>
      <c r="O146" s="4">
        <v>3.0587461724391001</v>
      </c>
      <c r="P146" s="4">
        <v>0.84818636634228495</v>
      </c>
      <c r="Q146" s="4">
        <v>5.3218874508663001</v>
      </c>
      <c r="R146" s="4">
        <v>0.44952035317134797</v>
      </c>
      <c r="S146" s="4">
        <f t="shared" si="10"/>
        <v>2.0950608973573139</v>
      </c>
      <c r="T146" s="4" t="s">
        <v>330</v>
      </c>
      <c r="U146" s="4">
        <f t="shared" si="11"/>
        <v>1.204132849479064</v>
      </c>
      <c r="V146" s="4">
        <f>E146/G146</f>
        <v>3.258433251271482</v>
      </c>
      <c r="W146" s="4" t="s">
        <v>148</v>
      </c>
      <c r="X146" s="4" t="s">
        <v>140</v>
      </c>
      <c r="Y146" s="2" t="s">
        <v>320</v>
      </c>
    </row>
    <row r="147" spans="1:25" x14ac:dyDescent="0.2">
      <c r="A147" s="3">
        <v>146</v>
      </c>
      <c r="B147" s="2" t="s">
        <v>71</v>
      </c>
      <c r="C147" s="8" t="s">
        <v>59</v>
      </c>
      <c r="D147" s="8" t="s">
        <v>245</v>
      </c>
      <c r="E147" s="4">
        <v>5.6032545144962898</v>
      </c>
      <c r="F147" s="4" t="s">
        <v>330</v>
      </c>
      <c r="G147" s="4">
        <v>2.04460284145576</v>
      </c>
      <c r="H147" s="4" t="s">
        <v>330</v>
      </c>
      <c r="I147" s="4" t="s">
        <v>330</v>
      </c>
      <c r="J147" s="4" t="s">
        <v>330</v>
      </c>
      <c r="K147" s="4" t="s">
        <v>330</v>
      </c>
      <c r="L147" s="4">
        <v>1.6226698639842501</v>
      </c>
      <c r="M147" s="4" t="s">
        <v>330</v>
      </c>
      <c r="N147" s="4">
        <v>51.308787196925998</v>
      </c>
      <c r="O147" s="4">
        <v>2.8165464482690701</v>
      </c>
      <c r="P147" s="4">
        <v>0.93154929018312205</v>
      </c>
      <c r="Q147" s="4">
        <v>4.4868521373527797</v>
      </c>
      <c r="R147" s="4">
        <v>0.33816212556962899</v>
      </c>
      <c r="S147" s="4">
        <f t="shared" si="10"/>
        <v>1.9894060394210122</v>
      </c>
      <c r="T147" s="4" t="s">
        <v>330</v>
      </c>
      <c r="U147" s="4">
        <f t="shared" si="11"/>
        <v>1.2488163957643101</v>
      </c>
      <c r="V147" s="4">
        <f>E147/G147</f>
        <v>2.7405099909314248</v>
      </c>
      <c r="W147" s="4" t="s">
        <v>148</v>
      </c>
      <c r="X147" s="4" t="s">
        <v>140</v>
      </c>
      <c r="Y147" s="2" t="s">
        <v>327</v>
      </c>
    </row>
    <row r="148" spans="1:25" x14ac:dyDescent="0.2">
      <c r="A148" s="3">
        <v>147</v>
      </c>
      <c r="B148" s="2" t="s">
        <v>71</v>
      </c>
      <c r="C148" s="8" t="s">
        <v>59</v>
      </c>
      <c r="D148" s="8" t="s">
        <v>244</v>
      </c>
      <c r="E148" s="4">
        <v>7.4158352956594999</v>
      </c>
      <c r="F148" s="4" t="s">
        <v>330</v>
      </c>
      <c r="G148" s="2" t="s">
        <v>330</v>
      </c>
      <c r="H148" s="4" t="s">
        <v>330</v>
      </c>
      <c r="I148" s="4" t="s">
        <v>330</v>
      </c>
      <c r="J148" s="4" t="s">
        <v>330</v>
      </c>
      <c r="K148" s="4" t="s">
        <v>330</v>
      </c>
      <c r="L148" s="4">
        <v>2.1134038679239699</v>
      </c>
      <c r="M148" s="4" t="s">
        <v>330</v>
      </c>
      <c r="N148" s="4">
        <v>61.008524949393298</v>
      </c>
      <c r="O148" s="4">
        <v>3.41579841320068</v>
      </c>
      <c r="P148" s="4" t="s">
        <v>330</v>
      </c>
      <c r="Q148" s="4">
        <v>7.7747783119645</v>
      </c>
      <c r="R148" s="4">
        <v>0.61296108510539804</v>
      </c>
      <c r="S148" s="4">
        <f t="shared" si="10"/>
        <v>2.171040090363733</v>
      </c>
      <c r="T148" s="4" t="s">
        <v>330</v>
      </c>
      <c r="U148" s="4">
        <f t="shared" si="11"/>
        <v>0.95383237927792386</v>
      </c>
      <c r="V148" s="4" t="s">
        <v>330</v>
      </c>
      <c r="W148" s="4" t="s">
        <v>148</v>
      </c>
      <c r="X148" s="4" t="s">
        <v>140</v>
      </c>
      <c r="Y148" s="2" t="s">
        <v>321</v>
      </c>
    </row>
    <row r="149" spans="1:25" x14ac:dyDescent="0.2">
      <c r="A149" s="3">
        <v>148</v>
      </c>
      <c r="B149" s="2" t="s">
        <v>71</v>
      </c>
      <c r="C149" s="8" t="s">
        <v>59</v>
      </c>
      <c r="D149" s="8" t="s">
        <v>245</v>
      </c>
      <c r="E149" s="4">
        <v>4.9231395841219001</v>
      </c>
      <c r="F149" s="4" t="s">
        <v>330</v>
      </c>
      <c r="G149" s="4">
        <v>1.64754133669145</v>
      </c>
      <c r="H149" s="4" t="s">
        <v>330</v>
      </c>
      <c r="I149" s="4" t="s">
        <v>330</v>
      </c>
      <c r="J149" s="4" t="s">
        <v>330</v>
      </c>
      <c r="K149" s="4" t="s">
        <v>330</v>
      </c>
      <c r="L149" s="4">
        <v>1.1174666775352899</v>
      </c>
      <c r="M149" s="4">
        <v>2.2885295751499601</v>
      </c>
      <c r="N149" s="4">
        <v>64.960297813153005</v>
      </c>
      <c r="O149" s="4">
        <v>2.2750167448526502</v>
      </c>
      <c r="P149" s="4">
        <v>0.57472935898877897</v>
      </c>
      <c r="Q149" s="4">
        <v>3.6361433778491001</v>
      </c>
      <c r="R149" s="4">
        <v>0.29867137258559501</v>
      </c>
      <c r="S149" s="4">
        <f t="shared" si="10"/>
        <v>2.1640014717521412</v>
      </c>
      <c r="T149" s="4">
        <f>E149/M149</f>
        <v>2.151223928927946</v>
      </c>
      <c r="U149" s="4">
        <f t="shared" si="11"/>
        <v>1.3539453955839611</v>
      </c>
      <c r="V149" s="4">
        <f>E149/G149</f>
        <v>2.9881736345434717</v>
      </c>
      <c r="W149" s="4" t="s">
        <v>148</v>
      </c>
      <c r="X149" s="4" t="s">
        <v>140</v>
      </c>
      <c r="Y149" s="2" t="s">
        <v>310</v>
      </c>
    </row>
    <row r="150" spans="1:25" x14ac:dyDescent="0.2">
      <c r="A150" s="3">
        <v>149</v>
      </c>
      <c r="B150" s="2" t="s">
        <v>71</v>
      </c>
      <c r="C150" s="8" t="s">
        <v>59</v>
      </c>
      <c r="D150" s="8" t="s">
        <v>285</v>
      </c>
      <c r="E150" s="4">
        <v>4.2545197570336803</v>
      </c>
      <c r="F150" s="4" t="s">
        <v>330</v>
      </c>
      <c r="G150" s="2" t="s">
        <v>330</v>
      </c>
      <c r="H150" s="4" t="s">
        <v>330</v>
      </c>
      <c r="I150" s="4" t="s">
        <v>330</v>
      </c>
      <c r="J150" s="4" t="s">
        <v>330</v>
      </c>
      <c r="K150" s="4" t="s">
        <v>330</v>
      </c>
      <c r="L150" s="4" t="s">
        <v>330</v>
      </c>
      <c r="M150" s="4">
        <v>5.50662766117527</v>
      </c>
      <c r="N150" s="4">
        <v>86.733148021737094</v>
      </c>
      <c r="O150" s="4" t="s">
        <v>330</v>
      </c>
      <c r="P150" s="4" t="s">
        <v>330</v>
      </c>
      <c r="Q150" s="4" t="s">
        <v>330</v>
      </c>
      <c r="R150" s="4">
        <v>1.10005118469265</v>
      </c>
      <c r="S150" s="4" t="s">
        <v>330</v>
      </c>
      <c r="T150" s="4">
        <f>E150/M150</f>
        <v>0.77261801937878716</v>
      </c>
      <c r="U150" s="4" t="s">
        <v>330</v>
      </c>
      <c r="V150" s="4" t="s">
        <v>330</v>
      </c>
      <c r="W150" s="4" t="s">
        <v>148</v>
      </c>
      <c r="X150" s="4" t="s">
        <v>140</v>
      </c>
      <c r="Y150" s="2" t="s">
        <v>322</v>
      </c>
    </row>
    <row r="151" spans="1:25" x14ac:dyDescent="0.2">
      <c r="A151" s="3">
        <v>150</v>
      </c>
      <c r="B151" s="2" t="s">
        <v>71</v>
      </c>
      <c r="C151" s="8" t="s">
        <v>59</v>
      </c>
      <c r="D151" s="8" t="s">
        <v>245</v>
      </c>
      <c r="E151" s="4">
        <v>6.7375932014288402</v>
      </c>
      <c r="F151" s="4" t="s">
        <v>330</v>
      </c>
      <c r="G151" s="4">
        <v>1.9321349234652201</v>
      </c>
      <c r="H151" s="4" t="s">
        <v>330</v>
      </c>
      <c r="I151" s="4" t="s">
        <v>330</v>
      </c>
      <c r="J151" s="4" t="s">
        <v>330</v>
      </c>
      <c r="K151" s="4" t="s">
        <v>330</v>
      </c>
      <c r="L151" s="4">
        <v>1.83351291284678</v>
      </c>
      <c r="M151" s="4" t="s">
        <v>330</v>
      </c>
      <c r="N151" s="4">
        <v>55.440277714012403</v>
      </c>
      <c r="O151" s="4">
        <v>2.8163684205766102</v>
      </c>
      <c r="P151" s="4">
        <v>0.83767712625215895</v>
      </c>
      <c r="Q151" s="4">
        <v>3.23367972527056</v>
      </c>
      <c r="R151" s="4">
        <v>0.24794359412156999</v>
      </c>
      <c r="S151" s="4">
        <f t="shared" ref="S151:S174" si="13">E151/O151</f>
        <v>2.3922982349196404</v>
      </c>
      <c r="T151" s="4" t="s">
        <v>330</v>
      </c>
      <c r="U151" s="4">
        <f t="shared" ref="U151:U173" si="14">E151/Q151</f>
        <v>2.0835684959075871</v>
      </c>
      <c r="V151" s="4">
        <f>E151/G151</f>
        <v>3.4871235541590386</v>
      </c>
      <c r="W151" s="4" t="s">
        <v>148</v>
      </c>
      <c r="X151" s="4" t="s">
        <v>140</v>
      </c>
      <c r="Y151" s="2" t="s">
        <v>328</v>
      </c>
    </row>
    <row r="152" spans="1:25" x14ac:dyDescent="0.2">
      <c r="A152" s="3">
        <v>151</v>
      </c>
      <c r="B152" s="2" t="s">
        <v>206</v>
      </c>
      <c r="C152" s="8" t="s">
        <v>59</v>
      </c>
      <c r="D152" s="8" t="s">
        <v>244</v>
      </c>
      <c r="E152" s="4">
        <v>5.8361728168747904</v>
      </c>
      <c r="F152" s="4" t="s">
        <v>330</v>
      </c>
      <c r="G152" s="2" t="s">
        <v>330</v>
      </c>
      <c r="H152" s="4" t="s">
        <v>330</v>
      </c>
      <c r="I152" s="4" t="s">
        <v>330</v>
      </c>
      <c r="J152" s="4" t="s">
        <v>330</v>
      </c>
      <c r="K152" s="4" t="s">
        <v>330</v>
      </c>
      <c r="L152" s="4">
        <v>1.5613390859198399</v>
      </c>
      <c r="M152" s="4" t="s">
        <v>330</v>
      </c>
      <c r="N152" s="4">
        <v>66.703195763521407</v>
      </c>
      <c r="O152" s="4">
        <v>3.2843483591004099</v>
      </c>
      <c r="P152" s="4" t="s">
        <v>330</v>
      </c>
      <c r="Q152" s="4">
        <v>5.2880498913412604</v>
      </c>
      <c r="R152" s="4">
        <v>0.33638872231442102</v>
      </c>
      <c r="S152" s="4">
        <f t="shared" si="13"/>
        <v>1.7769652237722222</v>
      </c>
      <c r="T152" s="4" t="s">
        <v>330</v>
      </c>
      <c r="U152" s="4">
        <f t="shared" si="14"/>
        <v>1.1036531305105566</v>
      </c>
      <c r="V152" s="4" t="s">
        <v>330</v>
      </c>
      <c r="W152" s="4" t="s">
        <v>148</v>
      </c>
      <c r="X152" s="4" t="s">
        <v>140</v>
      </c>
      <c r="Y152" s="2" t="s">
        <v>72</v>
      </c>
    </row>
    <row r="153" spans="1:25" x14ac:dyDescent="0.2">
      <c r="A153" s="3">
        <v>152</v>
      </c>
      <c r="B153" s="2" t="s">
        <v>206</v>
      </c>
      <c r="C153" s="8" t="s">
        <v>59</v>
      </c>
      <c r="D153" s="8" t="s">
        <v>245</v>
      </c>
      <c r="E153" s="4">
        <v>4.7746625407468199</v>
      </c>
      <c r="F153" s="4" t="s">
        <v>330</v>
      </c>
      <c r="G153" s="4">
        <v>1.6243538014371199</v>
      </c>
      <c r="H153" s="4" t="s">
        <v>330</v>
      </c>
      <c r="I153" s="4" t="s">
        <v>330</v>
      </c>
      <c r="J153" s="4" t="s">
        <v>330</v>
      </c>
      <c r="K153" s="4" t="s">
        <v>330</v>
      </c>
      <c r="L153" s="4">
        <v>1.0495962578011699</v>
      </c>
      <c r="M153" s="4">
        <v>1.7337077917111601</v>
      </c>
      <c r="N153" s="4">
        <v>53.906377484145501</v>
      </c>
      <c r="O153" s="4">
        <v>2.2706238756223298</v>
      </c>
      <c r="P153" s="4">
        <v>0.45694037025885798</v>
      </c>
      <c r="Q153" s="4">
        <v>2.71736316701978</v>
      </c>
      <c r="R153" s="4">
        <v>0.193352451037794</v>
      </c>
      <c r="S153" s="4">
        <f t="shared" si="13"/>
        <v>2.1027976460602424</v>
      </c>
      <c r="T153" s="4">
        <f>E153/M153</f>
        <v>2.754018043625595</v>
      </c>
      <c r="U153" s="4">
        <f t="shared" si="14"/>
        <v>1.757094008889267</v>
      </c>
      <c r="V153" s="4">
        <f>E153/G153</f>
        <v>2.9394227640077655</v>
      </c>
      <c r="W153" s="4" t="s">
        <v>148</v>
      </c>
      <c r="X153" s="4" t="s">
        <v>140</v>
      </c>
      <c r="Y153" s="2" t="s">
        <v>207</v>
      </c>
    </row>
    <row r="154" spans="1:25" x14ac:dyDescent="0.2">
      <c r="A154" s="3">
        <v>153</v>
      </c>
      <c r="B154" s="2" t="s">
        <v>208</v>
      </c>
      <c r="C154" s="8" t="s">
        <v>59</v>
      </c>
      <c r="D154" s="8" t="s">
        <v>245</v>
      </c>
      <c r="E154" s="4">
        <v>5.96102520068722</v>
      </c>
      <c r="F154" s="4" t="s">
        <v>330</v>
      </c>
      <c r="G154" s="4">
        <v>1.86235893048121</v>
      </c>
      <c r="H154" s="4" t="s">
        <v>330</v>
      </c>
      <c r="I154" s="4" t="s">
        <v>330</v>
      </c>
      <c r="J154" s="4" t="s">
        <v>330</v>
      </c>
      <c r="K154" s="4" t="s">
        <v>330</v>
      </c>
      <c r="L154" s="4">
        <v>1.05177838641426</v>
      </c>
      <c r="M154" s="4">
        <v>2.6562227787931101</v>
      </c>
      <c r="N154" s="4">
        <v>63.475548128448096</v>
      </c>
      <c r="O154" s="4">
        <v>3.6164203412532898</v>
      </c>
      <c r="P154" s="4">
        <v>0.74207725789165002</v>
      </c>
      <c r="Q154" s="4">
        <v>3.0650549121929398</v>
      </c>
      <c r="R154" s="4">
        <v>0.25636602416323301</v>
      </c>
      <c r="S154" s="4">
        <f t="shared" si="13"/>
        <v>1.648321997498055</v>
      </c>
      <c r="T154" s="4">
        <f>E154/M154</f>
        <v>2.2441736620433961</v>
      </c>
      <c r="U154" s="4">
        <f t="shared" si="14"/>
        <v>1.9448347163288877</v>
      </c>
      <c r="V154" s="4">
        <f>E154/G154</f>
        <v>3.2007928778514065</v>
      </c>
      <c r="W154" s="4" t="s">
        <v>148</v>
      </c>
      <c r="X154" s="4" t="s">
        <v>140</v>
      </c>
      <c r="Y154" s="2" t="s">
        <v>209</v>
      </c>
    </row>
    <row r="155" spans="1:25" x14ac:dyDescent="0.2">
      <c r="A155" s="3">
        <v>154</v>
      </c>
      <c r="B155" s="2" t="s">
        <v>210</v>
      </c>
      <c r="C155" s="8" t="s">
        <v>59</v>
      </c>
      <c r="D155" s="8" t="s">
        <v>244</v>
      </c>
      <c r="E155" s="4">
        <v>6.7105366363119403</v>
      </c>
      <c r="F155" s="4" t="s">
        <v>330</v>
      </c>
      <c r="G155" s="2" t="s">
        <v>330</v>
      </c>
      <c r="H155" s="4" t="s">
        <v>330</v>
      </c>
      <c r="I155" s="4" t="s">
        <v>330</v>
      </c>
      <c r="J155" s="4" t="s">
        <v>330</v>
      </c>
      <c r="K155" s="4" t="s">
        <v>330</v>
      </c>
      <c r="L155" s="4">
        <v>2.1064666408746699</v>
      </c>
      <c r="M155" s="4" t="s">
        <v>330</v>
      </c>
      <c r="N155" s="4">
        <v>79.338574783929602</v>
      </c>
      <c r="O155" s="4">
        <v>2.7761090977973599</v>
      </c>
      <c r="P155" s="4" t="s">
        <v>330</v>
      </c>
      <c r="Q155" s="4">
        <v>6.5429415255594403</v>
      </c>
      <c r="R155" s="4">
        <v>0.26477378093367099</v>
      </c>
      <c r="S155" s="4">
        <f t="shared" si="13"/>
        <v>2.4172452882475914</v>
      </c>
      <c r="T155" s="4" t="s">
        <v>330</v>
      </c>
      <c r="U155" s="4">
        <f t="shared" si="14"/>
        <v>1.0256146429091264</v>
      </c>
      <c r="V155" s="4" t="s">
        <v>330</v>
      </c>
      <c r="W155" s="4" t="s">
        <v>148</v>
      </c>
      <c r="X155" s="4" t="s">
        <v>140</v>
      </c>
      <c r="Y155" s="2" t="s">
        <v>330</v>
      </c>
    </row>
    <row r="156" spans="1:25" x14ac:dyDescent="0.2">
      <c r="A156" s="3">
        <v>155</v>
      </c>
      <c r="B156" s="2" t="s">
        <v>211</v>
      </c>
      <c r="C156" s="8" t="s">
        <v>59</v>
      </c>
      <c r="D156" s="8" t="s">
        <v>244</v>
      </c>
      <c r="E156" s="4">
        <v>4.3927194314145002</v>
      </c>
      <c r="F156" s="4" t="s">
        <v>330</v>
      </c>
      <c r="G156" s="2" t="s">
        <v>330</v>
      </c>
      <c r="H156" s="4" t="s">
        <v>330</v>
      </c>
      <c r="I156" s="4" t="s">
        <v>330</v>
      </c>
      <c r="J156" s="4" t="s">
        <v>330</v>
      </c>
      <c r="K156" s="4" t="s">
        <v>330</v>
      </c>
      <c r="L156" s="4">
        <v>1.0114726733772801</v>
      </c>
      <c r="M156" s="4" t="s">
        <v>330</v>
      </c>
      <c r="N156" s="4">
        <v>65.1800051262003</v>
      </c>
      <c r="O156" s="4">
        <v>2.2572422689670302</v>
      </c>
      <c r="P156" s="4" t="s">
        <v>330</v>
      </c>
      <c r="Q156" s="4">
        <v>3.51416323062737</v>
      </c>
      <c r="R156" s="4">
        <v>0.26777325279618902</v>
      </c>
      <c r="S156" s="4">
        <f t="shared" si="13"/>
        <v>1.9460558096959246</v>
      </c>
      <c r="T156" s="4" t="s">
        <v>330</v>
      </c>
      <c r="U156" s="4">
        <f t="shared" si="14"/>
        <v>1.2500043803116923</v>
      </c>
      <c r="V156" s="4" t="s">
        <v>330</v>
      </c>
      <c r="W156" s="4" t="s">
        <v>148</v>
      </c>
      <c r="X156" s="4" t="s">
        <v>140</v>
      </c>
      <c r="Y156" s="2" t="s">
        <v>330</v>
      </c>
    </row>
    <row r="157" spans="1:25" x14ac:dyDescent="0.2">
      <c r="A157" s="3">
        <v>156</v>
      </c>
      <c r="B157" s="2" t="s">
        <v>212</v>
      </c>
      <c r="C157" s="8" t="s">
        <v>59</v>
      </c>
      <c r="D157" s="8" t="s">
        <v>244</v>
      </c>
      <c r="E157" s="4">
        <v>6.7305802549684</v>
      </c>
      <c r="F157" s="4" t="s">
        <v>330</v>
      </c>
      <c r="G157" s="2" t="s">
        <v>330</v>
      </c>
      <c r="H157" s="4" t="s">
        <v>330</v>
      </c>
      <c r="I157" s="4" t="s">
        <v>330</v>
      </c>
      <c r="J157" s="4" t="s">
        <v>330</v>
      </c>
      <c r="K157" s="4" t="s">
        <v>330</v>
      </c>
      <c r="L157" s="4">
        <v>1.24670684536425</v>
      </c>
      <c r="M157" s="4" t="s">
        <v>330</v>
      </c>
      <c r="N157" s="4">
        <v>46.2867298627731</v>
      </c>
      <c r="O157" s="4">
        <v>4.2988252481907399</v>
      </c>
      <c r="P157" s="4" t="s">
        <v>330</v>
      </c>
      <c r="Q157" s="4">
        <v>7.9067384826464702</v>
      </c>
      <c r="R157" s="4">
        <v>0.362075780426178</v>
      </c>
      <c r="S157" s="4">
        <f t="shared" si="13"/>
        <v>1.565678962595914</v>
      </c>
      <c r="T157" s="4" t="s">
        <v>330</v>
      </c>
      <c r="U157" s="4">
        <f t="shared" si="14"/>
        <v>0.85124609467488077</v>
      </c>
      <c r="V157" s="4" t="s">
        <v>330</v>
      </c>
      <c r="W157" s="4" t="s">
        <v>148</v>
      </c>
      <c r="X157" s="4" t="s">
        <v>140</v>
      </c>
      <c r="Y157" s="2" t="s">
        <v>330</v>
      </c>
    </row>
    <row r="158" spans="1:25" x14ac:dyDescent="0.2">
      <c r="A158" s="3">
        <v>157</v>
      </c>
      <c r="B158" s="2" t="s">
        <v>76</v>
      </c>
      <c r="C158" s="8" t="s">
        <v>59</v>
      </c>
      <c r="D158" s="8" t="s">
        <v>244</v>
      </c>
      <c r="E158" s="4">
        <v>7.1680274221952898</v>
      </c>
      <c r="F158" s="4" t="s">
        <v>330</v>
      </c>
      <c r="G158" s="2" t="s">
        <v>330</v>
      </c>
      <c r="H158" s="4" t="s">
        <v>330</v>
      </c>
      <c r="I158" s="4" t="s">
        <v>330</v>
      </c>
      <c r="J158" s="4" t="s">
        <v>330</v>
      </c>
      <c r="K158" s="4" t="s">
        <v>330</v>
      </c>
      <c r="L158" s="4">
        <v>1.5303142195316499</v>
      </c>
      <c r="M158" s="4" t="s">
        <v>330</v>
      </c>
      <c r="N158" s="4">
        <v>66.199506171381501</v>
      </c>
      <c r="O158" s="4">
        <v>3.1303830905855401</v>
      </c>
      <c r="P158" s="4" t="s">
        <v>330</v>
      </c>
      <c r="Q158" s="4">
        <v>8.1589240417363804</v>
      </c>
      <c r="R158" s="4">
        <v>0.31672870406021802</v>
      </c>
      <c r="S158" s="4">
        <f t="shared" si="13"/>
        <v>2.2898243488960661</v>
      </c>
      <c r="T158" s="4" t="s">
        <v>330</v>
      </c>
      <c r="U158" s="4">
        <f t="shared" si="14"/>
        <v>0.87855057670935144</v>
      </c>
      <c r="V158" s="4" t="s">
        <v>330</v>
      </c>
      <c r="W158" s="4" t="s">
        <v>148</v>
      </c>
      <c r="X158" s="4" t="s">
        <v>140</v>
      </c>
      <c r="Y158" s="2" t="s">
        <v>323</v>
      </c>
    </row>
    <row r="159" spans="1:25" x14ac:dyDescent="0.2">
      <c r="A159" s="3">
        <v>158</v>
      </c>
      <c r="B159" s="2" t="s">
        <v>76</v>
      </c>
      <c r="C159" s="8" t="s">
        <v>59</v>
      </c>
      <c r="D159" s="8" t="s">
        <v>245</v>
      </c>
      <c r="E159" s="4">
        <v>6.2996776849947702</v>
      </c>
      <c r="F159" s="4" t="s">
        <v>330</v>
      </c>
      <c r="G159" s="4">
        <v>2.1275778872668298</v>
      </c>
      <c r="H159" s="4" t="s">
        <v>330</v>
      </c>
      <c r="I159" s="4" t="s">
        <v>330</v>
      </c>
      <c r="J159" s="4" t="s">
        <v>330</v>
      </c>
      <c r="K159" s="4" t="s">
        <v>330</v>
      </c>
      <c r="L159" s="4">
        <v>1.29059555202898</v>
      </c>
      <c r="M159" s="4">
        <v>2.7520780752794698</v>
      </c>
      <c r="N159" s="4">
        <v>69.189938426480097</v>
      </c>
      <c r="O159" s="4">
        <v>3.1446308218822998</v>
      </c>
      <c r="P159" s="4">
        <v>0.71063433756581496</v>
      </c>
      <c r="Q159" s="4">
        <v>4.3850553393337197</v>
      </c>
      <c r="R159" s="4">
        <v>0.25500694979628802</v>
      </c>
      <c r="S159" s="4">
        <f t="shared" si="13"/>
        <v>2.003312325617904</v>
      </c>
      <c r="T159" s="4">
        <f>E159/M159</f>
        <v>2.2890621242113731</v>
      </c>
      <c r="U159" s="4">
        <f t="shared" si="14"/>
        <v>1.4366244431368944</v>
      </c>
      <c r="V159" s="4">
        <f>E159/G159</f>
        <v>2.9609621921233558</v>
      </c>
      <c r="W159" s="4" t="s">
        <v>148</v>
      </c>
      <c r="X159" s="4" t="s">
        <v>140</v>
      </c>
      <c r="Y159" s="2" t="s">
        <v>330</v>
      </c>
    </row>
    <row r="160" spans="1:25" x14ac:dyDescent="0.2">
      <c r="A160" s="3">
        <v>159</v>
      </c>
      <c r="B160" s="2" t="s">
        <v>77</v>
      </c>
      <c r="C160" s="8" t="s">
        <v>59</v>
      </c>
      <c r="D160" s="8" t="s">
        <v>245</v>
      </c>
      <c r="E160" s="4">
        <v>4.6987363707425498</v>
      </c>
      <c r="F160" s="4" t="s">
        <v>330</v>
      </c>
      <c r="G160" s="4">
        <v>1.4316030585608699</v>
      </c>
      <c r="H160" s="4" t="s">
        <v>330</v>
      </c>
      <c r="I160" s="4" t="s">
        <v>330</v>
      </c>
      <c r="J160" s="4" t="s">
        <v>330</v>
      </c>
      <c r="K160" s="4" t="s">
        <v>330</v>
      </c>
      <c r="L160" s="4">
        <v>0.80395935402413199</v>
      </c>
      <c r="M160" s="4" t="s">
        <v>330</v>
      </c>
      <c r="N160" s="4">
        <v>55.347188224556497</v>
      </c>
      <c r="O160" s="4">
        <v>3.0098370173397999</v>
      </c>
      <c r="P160" s="4">
        <v>0.40943800367376698</v>
      </c>
      <c r="Q160" s="4">
        <v>2.5552644791575001</v>
      </c>
      <c r="R160" s="4">
        <v>0.211017078335829</v>
      </c>
      <c r="S160" s="4">
        <f t="shared" si="13"/>
        <v>1.5611265140514017</v>
      </c>
      <c r="T160" s="4" t="s">
        <v>330</v>
      </c>
      <c r="U160" s="4">
        <f t="shared" si="14"/>
        <v>1.8388454146600812</v>
      </c>
      <c r="V160" s="4">
        <f>E160/G160</f>
        <v>3.2821502738796822</v>
      </c>
      <c r="W160" s="4" t="s">
        <v>148</v>
      </c>
      <c r="X160" s="4" t="s">
        <v>140</v>
      </c>
      <c r="Y160" s="2" t="s">
        <v>330</v>
      </c>
    </row>
    <row r="161" spans="1:25" x14ac:dyDescent="0.2">
      <c r="A161" s="3">
        <v>160</v>
      </c>
      <c r="B161" s="2" t="s">
        <v>213</v>
      </c>
      <c r="C161" s="8" t="s">
        <v>59</v>
      </c>
      <c r="D161" s="8" t="s">
        <v>245</v>
      </c>
      <c r="E161" s="4">
        <v>4.9411791615724203</v>
      </c>
      <c r="F161" s="4" t="s">
        <v>330</v>
      </c>
      <c r="G161" s="4">
        <v>1.56761110698503</v>
      </c>
      <c r="H161" s="4" t="s">
        <v>330</v>
      </c>
      <c r="I161" s="4" t="s">
        <v>330</v>
      </c>
      <c r="J161" s="4" t="s">
        <v>330</v>
      </c>
      <c r="K161" s="4" t="s">
        <v>330</v>
      </c>
      <c r="L161" s="4">
        <v>1.1591659721227601</v>
      </c>
      <c r="M161" s="4">
        <v>1.84475596243958</v>
      </c>
      <c r="N161" s="4">
        <v>37.695304032381898</v>
      </c>
      <c r="O161" s="4">
        <v>2.8781205820803901</v>
      </c>
      <c r="P161" s="4">
        <v>0.53096823704486795</v>
      </c>
      <c r="Q161" s="4">
        <v>3.0849329501656402</v>
      </c>
      <c r="R161" s="4">
        <v>0.278509887381447</v>
      </c>
      <c r="S161" s="4">
        <f t="shared" si="13"/>
        <v>1.7168075557142888</v>
      </c>
      <c r="T161" s="4">
        <f>E161/M161</f>
        <v>2.6785001713928627</v>
      </c>
      <c r="U161" s="4">
        <f t="shared" si="14"/>
        <v>1.6017136324817407</v>
      </c>
      <c r="V161" s="4">
        <f>E161/G161</f>
        <v>3.1520439856258342</v>
      </c>
      <c r="W161" s="4" t="s">
        <v>148</v>
      </c>
      <c r="X161" s="4" t="s">
        <v>140</v>
      </c>
      <c r="Y161" s="2" t="s">
        <v>330</v>
      </c>
    </row>
    <row r="162" spans="1:25" x14ac:dyDescent="0.2">
      <c r="A162" s="3">
        <v>161</v>
      </c>
      <c r="B162" s="2" t="s">
        <v>214</v>
      </c>
      <c r="C162" s="8" t="s">
        <v>59</v>
      </c>
      <c r="D162" s="8" t="s">
        <v>245</v>
      </c>
      <c r="E162" s="4">
        <v>4.5917658969056498</v>
      </c>
      <c r="F162" s="4" t="s">
        <v>330</v>
      </c>
      <c r="G162" s="4">
        <v>1.6979445980043399</v>
      </c>
      <c r="H162" s="4" t="s">
        <v>330</v>
      </c>
      <c r="I162" s="4" t="s">
        <v>330</v>
      </c>
      <c r="J162" s="4" t="s">
        <v>330</v>
      </c>
      <c r="K162" s="4" t="s">
        <v>330</v>
      </c>
      <c r="L162" s="4">
        <v>0.68140480220131905</v>
      </c>
      <c r="M162" s="4">
        <v>1.85040741842152</v>
      </c>
      <c r="N162" s="4">
        <v>49.518071389620701</v>
      </c>
      <c r="O162" s="4">
        <v>2.6966691717710698</v>
      </c>
      <c r="P162" s="4">
        <v>0.73446690641024204</v>
      </c>
      <c r="Q162" s="4">
        <v>4.2072836908518196</v>
      </c>
      <c r="R162" s="4">
        <v>0.30254850598889199</v>
      </c>
      <c r="S162" s="4">
        <f t="shared" si="13"/>
        <v>1.7027546222475456</v>
      </c>
      <c r="T162" s="4">
        <f>E162/M162</f>
        <v>2.4814891310923466</v>
      </c>
      <c r="U162" s="4">
        <f t="shared" si="14"/>
        <v>1.0913849015909804</v>
      </c>
      <c r="V162" s="4">
        <f>E162/G162</f>
        <v>2.7043084340340258</v>
      </c>
      <c r="W162" s="4" t="s">
        <v>148</v>
      </c>
      <c r="X162" s="4" t="s">
        <v>140</v>
      </c>
      <c r="Y162" s="2" t="s">
        <v>330</v>
      </c>
    </row>
    <row r="163" spans="1:25" x14ac:dyDescent="0.2">
      <c r="A163" s="3">
        <v>162</v>
      </c>
      <c r="B163" s="2" t="s">
        <v>81</v>
      </c>
      <c r="C163" s="8" t="s">
        <v>59</v>
      </c>
      <c r="D163" s="8" t="s">
        <v>244</v>
      </c>
      <c r="E163" s="4">
        <v>5.4613968967875097</v>
      </c>
      <c r="F163" s="4" t="s">
        <v>330</v>
      </c>
      <c r="G163" s="2" t="s">
        <v>330</v>
      </c>
      <c r="H163" s="4" t="s">
        <v>330</v>
      </c>
      <c r="I163" s="4" t="s">
        <v>330</v>
      </c>
      <c r="J163" s="4" t="s">
        <v>330</v>
      </c>
      <c r="K163" s="4" t="s">
        <v>330</v>
      </c>
      <c r="L163" s="4">
        <v>1.4366486851090501</v>
      </c>
      <c r="M163" s="4" t="s">
        <v>330</v>
      </c>
      <c r="N163" s="4">
        <v>53.8117395370803</v>
      </c>
      <c r="O163" s="4">
        <v>2.4348222895710898</v>
      </c>
      <c r="P163" s="4" t="s">
        <v>330</v>
      </c>
      <c r="Q163" s="4">
        <v>4.4324229102495103</v>
      </c>
      <c r="R163" s="4">
        <v>0.280705683823679</v>
      </c>
      <c r="S163" s="4">
        <f t="shared" si="13"/>
        <v>2.2430371695626179</v>
      </c>
      <c r="T163" s="4" t="s">
        <v>330</v>
      </c>
      <c r="U163" s="4">
        <f t="shared" si="14"/>
        <v>1.2321470688545098</v>
      </c>
      <c r="V163" s="4" t="s">
        <v>330</v>
      </c>
      <c r="W163" s="4" t="s">
        <v>148</v>
      </c>
      <c r="X163" s="4" t="s">
        <v>140</v>
      </c>
      <c r="Y163" s="2" t="s">
        <v>330</v>
      </c>
    </row>
    <row r="164" spans="1:25" x14ac:dyDescent="0.2">
      <c r="A164" s="3">
        <v>163</v>
      </c>
      <c r="B164" s="2" t="s">
        <v>215</v>
      </c>
      <c r="C164" s="8" t="s">
        <v>59</v>
      </c>
      <c r="D164" s="8" t="s">
        <v>245</v>
      </c>
      <c r="E164" s="4">
        <v>7.5797300098393903</v>
      </c>
      <c r="F164" s="4" t="s">
        <v>330</v>
      </c>
      <c r="G164" s="4">
        <v>3.1345405038384202</v>
      </c>
      <c r="H164" s="4" t="s">
        <v>330</v>
      </c>
      <c r="I164" s="4" t="s">
        <v>330</v>
      </c>
      <c r="J164" s="4" t="s">
        <v>330</v>
      </c>
      <c r="K164" s="4" t="s">
        <v>330</v>
      </c>
      <c r="L164" s="4">
        <v>1.7373258333206101</v>
      </c>
      <c r="M164" s="4">
        <v>3.2079050804352698</v>
      </c>
      <c r="N164" s="4">
        <v>61.148712021695502</v>
      </c>
      <c r="O164" s="4">
        <v>4.14061115732461</v>
      </c>
      <c r="P164" s="4">
        <v>1.0651126127485</v>
      </c>
      <c r="Q164" s="4">
        <v>3.1734953866333302</v>
      </c>
      <c r="R164" s="4">
        <v>0.37602606309151398</v>
      </c>
      <c r="S164" s="4">
        <f t="shared" si="13"/>
        <v>1.8305824241503788</v>
      </c>
      <c r="T164" s="4">
        <f>E164/M164</f>
        <v>2.3628286435491797</v>
      </c>
      <c r="U164" s="4">
        <f t="shared" si="14"/>
        <v>2.3884484098401377</v>
      </c>
      <c r="V164" s="4">
        <f>E164/G164</f>
        <v>2.4181311425255432</v>
      </c>
      <c r="W164" s="4" t="s">
        <v>148</v>
      </c>
      <c r="X164" s="4" t="s">
        <v>140</v>
      </c>
      <c r="Y164" s="2" t="s">
        <v>330</v>
      </c>
    </row>
    <row r="165" spans="1:25" x14ac:dyDescent="0.2">
      <c r="A165" s="3">
        <v>164</v>
      </c>
      <c r="B165" s="2" t="s">
        <v>216</v>
      </c>
      <c r="C165" s="8" t="s">
        <v>59</v>
      </c>
      <c r="D165" s="8" t="s">
        <v>245</v>
      </c>
      <c r="E165" s="4">
        <v>6.0034672362344903</v>
      </c>
      <c r="F165" s="4" t="s">
        <v>330</v>
      </c>
      <c r="G165" s="4">
        <v>2.2264406374339498</v>
      </c>
      <c r="H165" s="4" t="s">
        <v>330</v>
      </c>
      <c r="I165" s="4" t="s">
        <v>330</v>
      </c>
      <c r="J165" s="4" t="s">
        <v>330</v>
      </c>
      <c r="K165" s="4" t="s">
        <v>330</v>
      </c>
      <c r="L165" s="4">
        <v>1.40066171474943</v>
      </c>
      <c r="M165" s="4" t="s">
        <v>330</v>
      </c>
      <c r="N165" s="4">
        <v>54.292601736896302</v>
      </c>
      <c r="O165" s="4">
        <v>3.3967021187089301</v>
      </c>
      <c r="P165" s="4">
        <v>0.89698398035070304</v>
      </c>
      <c r="Q165" s="4">
        <v>2.9963304443604102</v>
      </c>
      <c r="R165" s="4">
        <v>0.178909272332507</v>
      </c>
      <c r="S165" s="4">
        <f t="shared" si="13"/>
        <v>1.7674400128193692</v>
      </c>
      <c r="T165" s="4" t="s">
        <v>330</v>
      </c>
      <c r="U165" s="4">
        <f t="shared" si="14"/>
        <v>2.0036065272887407</v>
      </c>
      <c r="V165" s="4">
        <f>E165/G165</f>
        <v>2.6964416366176711</v>
      </c>
      <c r="W165" s="4" t="s">
        <v>148</v>
      </c>
      <c r="X165" s="4" t="s">
        <v>140</v>
      </c>
      <c r="Y165" s="2" t="s">
        <v>330</v>
      </c>
    </row>
    <row r="166" spans="1:25" x14ac:dyDescent="0.2">
      <c r="A166" s="3">
        <v>165</v>
      </c>
      <c r="B166" s="2" t="s">
        <v>217</v>
      </c>
      <c r="C166" s="8" t="s">
        <v>59</v>
      </c>
      <c r="D166" s="8" t="s">
        <v>245</v>
      </c>
      <c r="E166" s="4">
        <v>7.5059164711322301</v>
      </c>
      <c r="F166" s="4" t="s">
        <v>330</v>
      </c>
      <c r="G166" s="4">
        <v>2.89532249312236</v>
      </c>
      <c r="H166" s="4" t="s">
        <v>330</v>
      </c>
      <c r="I166" s="4" t="s">
        <v>330</v>
      </c>
      <c r="J166" s="4" t="s">
        <v>330</v>
      </c>
      <c r="K166" s="4" t="s">
        <v>330</v>
      </c>
      <c r="L166" s="4">
        <v>1.7181179345253901</v>
      </c>
      <c r="M166" s="4">
        <v>2.6733006699296502</v>
      </c>
      <c r="N166" s="4">
        <v>63.3624983184177</v>
      </c>
      <c r="O166" s="4">
        <v>3.9597209181622399</v>
      </c>
      <c r="P166" s="4">
        <v>1.1141874042742399</v>
      </c>
      <c r="Q166" s="4">
        <v>3.9439148632226302</v>
      </c>
      <c r="R166" s="4">
        <v>0.31243190783320401</v>
      </c>
      <c r="S166" s="4">
        <f t="shared" si="13"/>
        <v>1.8955670427944775</v>
      </c>
      <c r="T166" s="4">
        <f>E166/M166</f>
        <v>2.8077337336431198</v>
      </c>
      <c r="U166" s="4">
        <f t="shared" si="14"/>
        <v>1.9031639199734238</v>
      </c>
      <c r="V166" s="4">
        <f>E166/G166</f>
        <v>2.5924284734989005</v>
      </c>
      <c r="W166" s="4" t="s">
        <v>148</v>
      </c>
      <c r="X166" s="4" t="s">
        <v>140</v>
      </c>
      <c r="Y166" s="2" t="s">
        <v>330</v>
      </c>
    </row>
    <row r="167" spans="1:25" x14ac:dyDescent="0.2">
      <c r="A167" s="3">
        <v>166</v>
      </c>
      <c r="B167" s="2" t="s">
        <v>218</v>
      </c>
      <c r="C167" s="8" t="s">
        <v>59</v>
      </c>
      <c r="D167" s="8" t="s">
        <v>245</v>
      </c>
      <c r="E167" s="4">
        <v>5.4556239223767697</v>
      </c>
      <c r="F167" s="4" t="s">
        <v>330</v>
      </c>
      <c r="G167" s="4">
        <v>1.7633708436988</v>
      </c>
      <c r="H167" s="4" t="s">
        <v>330</v>
      </c>
      <c r="I167" s="4" t="s">
        <v>330</v>
      </c>
      <c r="J167" s="4" t="s">
        <v>330</v>
      </c>
      <c r="K167" s="4" t="s">
        <v>330</v>
      </c>
      <c r="L167" s="4">
        <v>1.31134264523481</v>
      </c>
      <c r="M167" s="4" t="s">
        <v>330</v>
      </c>
      <c r="N167" s="4">
        <v>53.680461610880798</v>
      </c>
      <c r="O167" s="4">
        <v>2.7615683487046301</v>
      </c>
      <c r="P167" s="4">
        <v>0.68822527366376196</v>
      </c>
      <c r="Q167" s="4">
        <v>3.19633588802549</v>
      </c>
      <c r="R167" s="4">
        <v>0.224893408294805</v>
      </c>
      <c r="S167" s="4">
        <f t="shared" si="13"/>
        <v>1.9755527415918717</v>
      </c>
      <c r="T167" s="4" t="s">
        <v>330</v>
      </c>
      <c r="U167" s="4">
        <f t="shared" si="14"/>
        <v>1.7068368636773454</v>
      </c>
      <c r="V167" s="4">
        <f>E167/G167</f>
        <v>3.0938607961404179</v>
      </c>
      <c r="W167" s="4" t="s">
        <v>148</v>
      </c>
      <c r="X167" s="4" t="s">
        <v>140</v>
      </c>
      <c r="Y167" s="2" t="s">
        <v>219</v>
      </c>
    </row>
    <row r="168" spans="1:25" x14ac:dyDescent="0.2">
      <c r="A168" s="3">
        <v>167</v>
      </c>
      <c r="B168" s="2" t="s">
        <v>218</v>
      </c>
      <c r="C168" s="8" t="s">
        <v>59</v>
      </c>
      <c r="D168" s="8" t="s">
        <v>244</v>
      </c>
      <c r="E168" s="4">
        <v>6.6837813949404996</v>
      </c>
      <c r="F168" s="4" t="s">
        <v>330</v>
      </c>
      <c r="G168" s="2" t="s">
        <v>330</v>
      </c>
      <c r="H168" s="4" t="s">
        <v>330</v>
      </c>
      <c r="I168" s="4" t="s">
        <v>330</v>
      </c>
      <c r="J168" s="4" t="s">
        <v>330</v>
      </c>
      <c r="K168" s="4" t="s">
        <v>330</v>
      </c>
      <c r="L168" s="4">
        <v>1.3141359156305401</v>
      </c>
      <c r="M168" s="4" t="s">
        <v>330</v>
      </c>
      <c r="N168" s="4">
        <v>48.193449273283299</v>
      </c>
      <c r="O168" s="4">
        <v>3.7363791124826502</v>
      </c>
      <c r="P168" s="4" t="s">
        <v>330</v>
      </c>
      <c r="Q168" s="4">
        <v>4.0044290663210198</v>
      </c>
      <c r="R168" s="4">
        <v>0.23853548107411701</v>
      </c>
      <c r="S168" s="4">
        <f t="shared" si="13"/>
        <v>1.7888391926319911</v>
      </c>
      <c r="T168" s="4" t="s">
        <v>330</v>
      </c>
      <c r="U168" s="4">
        <f t="shared" si="14"/>
        <v>1.6690972131717832</v>
      </c>
      <c r="V168" s="4" t="s">
        <v>330</v>
      </c>
      <c r="W168" s="4" t="s">
        <v>148</v>
      </c>
      <c r="X168" s="4" t="s">
        <v>140</v>
      </c>
      <c r="Y168" s="2" t="s">
        <v>220</v>
      </c>
    </row>
    <row r="169" spans="1:25" x14ac:dyDescent="0.2">
      <c r="A169" s="3">
        <v>168</v>
      </c>
      <c r="B169" s="2" t="s">
        <v>218</v>
      </c>
      <c r="C169" s="8" t="s">
        <v>59</v>
      </c>
      <c r="D169" s="8" t="s">
        <v>245</v>
      </c>
      <c r="E169" s="4">
        <v>6.8282557198512599</v>
      </c>
      <c r="F169" s="4" t="s">
        <v>330</v>
      </c>
      <c r="G169" s="4">
        <v>2.8053142812699301</v>
      </c>
      <c r="H169" s="4" t="s">
        <v>330</v>
      </c>
      <c r="I169" s="4" t="s">
        <v>330</v>
      </c>
      <c r="J169" s="4" t="s">
        <v>330</v>
      </c>
      <c r="K169" s="4" t="s">
        <v>330</v>
      </c>
      <c r="L169" s="4">
        <v>1.0840515477497601</v>
      </c>
      <c r="M169" s="4">
        <v>3.6988341311151398</v>
      </c>
      <c r="N169" s="4">
        <v>69.562466601552401</v>
      </c>
      <c r="O169" s="4">
        <v>4.3109948777148102</v>
      </c>
      <c r="P169" s="4">
        <v>0.93174291713824198</v>
      </c>
      <c r="Q169" s="4">
        <v>4.4961406527741703</v>
      </c>
      <c r="R169" s="4">
        <v>0.17068209623274899</v>
      </c>
      <c r="S169" s="4">
        <f t="shared" si="13"/>
        <v>1.5839164539835431</v>
      </c>
      <c r="T169" s="4">
        <f>E169/M169</f>
        <v>1.8460562106343086</v>
      </c>
      <c r="U169" s="4">
        <f t="shared" si="14"/>
        <v>1.5186926404622481</v>
      </c>
      <c r="V169" s="4">
        <f>E169/G169</f>
        <v>2.4340430465994687</v>
      </c>
      <c r="W169" s="4" t="s">
        <v>148</v>
      </c>
      <c r="X169" s="4" t="s">
        <v>140</v>
      </c>
      <c r="Y169" s="2" t="s">
        <v>221</v>
      </c>
    </row>
    <row r="170" spans="1:25" x14ac:dyDescent="0.2">
      <c r="A170" s="3">
        <v>169</v>
      </c>
      <c r="B170" s="2" t="s">
        <v>222</v>
      </c>
      <c r="C170" s="8" t="s">
        <v>59</v>
      </c>
      <c r="D170" s="8" t="s">
        <v>245</v>
      </c>
      <c r="E170" s="4">
        <v>6.9829493812277104</v>
      </c>
      <c r="F170" s="4" t="s">
        <v>330</v>
      </c>
      <c r="G170" s="4">
        <v>2.6091512546637601</v>
      </c>
      <c r="H170" s="4" t="s">
        <v>330</v>
      </c>
      <c r="I170" s="4" t="s">
        <v>330</v>
      </c>
      <c r="J170" s="4" t="s">
        <v>330</v>
      </c>
      <c r="K170" s="4" t="s">
        <v>330</v>
      </c>
      <c r="L170" s="4">
        <v>1.5082955573588801</v>
      </c>
      <c r="M170" s="4">
        <v>2.53127496684791</v>
      </c>
      <c r="N170" s="4">
        <v>55.135814278132401</v>
      </c>
      <c r="O170" s="4">
        <v>3.5435166290529199</v>
      </c>
      <c r="P170" s="4">
        <v>1.1137333751582901</v>
      </c>
      <c r="Q170" s="4">
        <v>3.1274337507916901</v>
      </c>
      <c r="R170" s="4">
        <v>0.193460624856573</v>
      </c>
      <c r="S170" s="4">
        <f t="shared" si="13"/>
        <v>1.9706269540194177</v>
      </c>
      <c r="T170" s="4">
        <f>E170/M170</f>
        <v>2.7586688418616498</v>
      </c>
      <c r="U170" s="4">
        <f t="shared" si="14"/>
        <v>2.2328048929765565</v>
      </c>
      <c r="V170" s="4">
        <f>E170/G170</f>
        <v>2.6763298481626738</v>
      </c>
      <c r="W170" s="4" t="s">
        <v>148</v>
      </c>
      <c r="X170" s="4" t="s">
        <v>140</v>
      </c>
      <c r="Y170" s="2" t="s">
        <v>330</v>
      </c>
    </row>
    <row r="171" spans="1:25" x14ac:dyDescent="0.2">
      <c r="A171" s="3">
        <v>170</v>
      </c>
      <c r="B171" s="2" t="s">
        <v>247</v>
      </c>
      <c r="C171" s="8" t="s">
        <v>249</v>
      </c>
      <c r="D171" s="8" t="s">
        <v>275</v>
      </c>
      <c r="E171" s="4">
        <v>21.245687465126998</v>
      </c>
      <c r="F171" s="4" t="s">
        <v>330</v>
      </c>
      <c r="G171" s="2" t="s">
        <v>330</v>
      </c>
      <c r="H171" s="4" t="s">
        <v>330</v>
      </c>
      <c r="I171" s="4" t="s">
        <v>330</v>
      </c>
      <c r="J171" s="4" t="s">
        <v>330</v>
      </c>
      <c r="K171" s="4" t="s">
        <v>330</v>
      </c>
      <c r="L171" s="4">
        <v>4.9694199268513</v>
      </c>
      <c r="M171" s="4" t="s">
        <v>330</v>
      </c>
      <c r="N171" s="4">
        <v>75.460856942934299</v>
      </c>
      <c r="O171" s="4">
        <v>10.4071965455419</v>
      </c>
      <c r="P171" s="4" t="s">
        <v>330</v>
      </c>
      <c r="Q171" s="4">
        <v>19.916934417291799</v>
      </c>
      <c r="R171" s="4">
        <v>1.16702442251378</v>
      </c>
      <c r="S171" s="4">
        <f t="shared" si="13"/>
        <v>2.0414419360829648</v>
      </c>
      <c r="T171" s="4" t="s">
        <v>330</v>
      </c>
      <c r="U171" s="4">
        <f t="shared" si="14"/>
        <v>1.0667147373182884</v>
      </c>
      <c r="V171" s="4" t="s">
        <v>330</v>
      </c>
      <c r="W171" s="4" t="s">
        <v>143</v>
      </c>
      <c r="X171" s="4" t="s">
        <v>154</v>
      </c>
      <c r="Y171" s="2" t="s">
        <v>330</v>
      </c>
    </row>
    <row r="172" spans="1:25" x14ac:dyDescent="0.2">
      <c r="A172" s="3">
        <v>171</v>
      </c>
      <c r="B172" s="2" t="s">
        <v>277</v>
      </c>
      <c r="C172" s="8" t="s">
        <v>249</v>
      </c>
      <c r="D172" s="8" t="s">
        <v>275</v>
      </c>
      <c r="E172" s="4">
        <v>26.875248391322199</v>
      </c>
      <c r="F172" s="4" t="s">
        <v>330</v>
      </c>
      <c r="G172" s="2" t="s">
        <v>330</v>
      </c>
      <c r="H172" s="4" t="s">
        <v>330</v>
      </c>
      <c r="I172" s="4" t="s">
        <v>330</v>
      </c>
      <c r="J172" s="4" t="s">
        <v>330</v>
      </c>
      <c r="K172" s="4" t="s">
        <v>330</v>
      </c>
      <c r="L172" s="4">
        <v>5.1965821189546402</v>
      </c>
      <c r="M172" s="4" t="s">
        <v>330</v>
      </c>
      <c r="N172" s="4">
        <v>69.873848778310801</v>
      </c>
      <c r="O172" s="4">
        <v>16.806752955963798</v>
      </c>
      <c r="P172" s="4" t="s">
        <v>330</v>
      </c>
      <c r="Q172" s="4">
        <v>24.500739212181301</v>
      </c>
      <c r="R172" s="2">
        <v>0.80941311268965799</v>
      </c>
      <c r="S172" s="4">
        <f t="shared" si="13"/>
        <v>1.5990743995428125</v>
      </c>
      <c r="T172" s="4" t="s">
        <v>330</v>
      </c>
      <c r="U172" s="4">
        <f t="shared" si="14"/>
        <v>1.0969158178688885</v>
      </c>
      <c r="V172" s="4" t="s">
        <v>330</v>
      </c>
      <c r="W172" s="4" t="s">
        <v>143</v>
      </c>
      <c r="X172" s="4" t="s">
        <v>154</v>
      </c>
      <c r="Y172" s="2" t="s">
        <v>330</v>
      </c>
    </row>
    <row r="173" spans="1:25" x14ac:dyDescent="0.2">
      <c r="A173" s="3">
        <v>172</v>
      </c>
      <c r="B173" s="2" t="s">
        <v>278</v>
      </c>
      <c r="C173" s="8" t="s">
        <v>249</v>
      </c>
      <c r="D173" s="8" t="s">
        <v>275</v>
      </c>
      <c r="E173" s="4">
        <v>20.058977284140099</v>
      </c>
      <c r="F173" s="4" t="s">
        <v>330</v>
      </c>
      <c r="G173" s="2" t="s">
        <v>330</v>
      </c>
      <c r="H173" s="4" t="s">
        <v>330</v>
      </c>
      <c r="I173" s="4" t="s">
        <v>330</v>
      </c>
      <c r="J173" s="4" t="s">
        <v>330</v>
      </c>
      <c r="K173" s="4" t="s">
        <v>330</v>
      </c>
      <c r="L173" s="4">
        <v>5.1864621831207502</v>
      </c>
      <c r="M173" s="4" t="s">
        <v>330</v>
      </c>
      <c r="N173" s="4">
        <v>69.404993266738003</v>
      </c>
      <c r="O173" s="4">
        <v>11.763300733856999</v>
      </c>
      <c r="P173" s="4" t="s">
        <v>330</v>
      </c>
      <c r="Q173" s="4">
        <v>19.318418869287299</v>
      </c>
      <c r="R173" s="4">
        <v>1.0562699302013301</v>
      </c>
      <c r="S173" s="4">
        <f t="shared" si="13"/>
        <v>1.7052167361841373</v>
      </c>
      <c r="T173" s="4" t="s">
        <v>330</v>
      </c>
      <c r="U173" s="4">
        <f t="shared" si="14"/>
        <v>1.03833431813771</v>
      </c>
      <c r="V173" s="4" t="s">
        <v>330</v>
      </c>
      <c r="W173" s="4" t="s">
        <v>143</v>
      </c>
      <c r="X173" s="4" t="s">
        <v>154</v>
      </c>
      <c r="Y173" s="2" t="s">
        <v>330</v>
      </c>
    </row>
    <row r="174" spans="1:25" x14ac:dyDescent="0.2">
      <c r="A174" s="3">
        <v>173</v>
      </c>
      <c r="B174" s="2" t="s">
        <v>279</v>
      </c>
      <c r="C174" s="8" t="s">
        <v>280</v>
      </c>
      <c r="D174" s="8" t="s">
        <v>285</v>
      </c>
      <c r="E174" s="4">
        <v>4.1040000000000001</v>
      </c>
      <c r="F174" s="4" t="s">
        <v>330</v>
      </c>
      <c r="G174" s="2" t="s">
        <v>330</v>
      </c>
      <c r="H174" s="4" t="s">
        <v>330</v>
      </c>
      <c r="I174" s="4" t="s">
        <v>330</v>
      </c>
      <c r="J174" s="4" t="s">
        <v>330</v>
      </c>
      <c r="K174" s="4" t="s">
        <v>330</v>
      </c>
      <c r="L174" s="4">
        <v>2.165</v>
      </c>
      <c r="M174" s="4">
        <v>4.4329999999999998</v>
      </c>
      <c r="N174" s="4">
        <v>84.623000000000005</v>
      </c>
      <c r="O174" s="4">
        <v>0.91200000000000003</v>
      </c>
      <c r="P174" s="4" t="s">
        <v>330</v>
      </c>
      <c r="Q174" s="4" t="s">
        <v>330</v>
      </c>
      <c r="R174" s="4">
        <v>0.79200000000000004</v>
      </c>
      <c r="S174" s="4">
        <f t="shared" si="13"/>
        <v>4.5</v>
      </c>
      <c r="T174" s="4">
        <f>E174/M174</f>
        <v>0.92578389352582902</v>
      </c>
      <c r="U174" s="4" t="s">
        <v>330</v>
      </c>
      <c r="V174" s="4" t="s">
        <v>330</v>
      </c>
      <c r="W174" s="4" t="s">
        <v>133</v>
      </c>
      <c r="X174" s="4" t="s">
        <v>282</v>
      </c>
      <c r="Y174" s="2" t="s">
        <v>330</v>
      </c>
    </row>
  </sheetData>
  <autoFilter ref="A1:Y174">
    <sortState ref="A2:Y174">
      <sortCondition ref="A1:A17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3"/>
  <sheetViews>
    <sheetView zoomScale="85" zoomScaleNormal="85" workbookViewId="0">
      <pane ySplit="1" topLeftCell="A2" activePane="bottomLeft" state="frozen"/>
      <selection pane="bottomLeft" activeCell="H27" sqref="H27"/>
    </sheetView>
  </sheetViews>
  <sheetFormatPr defaultRowHeight="14.25" x14ac:dyDescent="0.2"/>
  <cols>
    <col min="1" max="1" width="6.85546875" style="2" customWidth="1"/>
    <col min="2" max="3" width="7.42578125" style="2" customWidth="1"/>
    <col min="4" max="4" width="8.140625" style="2" customWidth="1"/>
    <col min="5" max="9" width="7.140625" style="2" customWidth="1"/>
    <col min="10" max="16384" width="9.140625" style="2"/>
  </cols>
  <sheetData>
    <row r="1" spans="1:14" ht="15" x14ac:dyDescent="0.25">
      <c r="A1" s="1" t="s">
        <v>56</v>
      </c>
      <c r="B1" s="1" t="s">
        <v>3</v>
      </c>
      <c r="C1" s="1" t="s">
        <v>5</v>
      </c>
      <c r="D1" s="1" t="s">
        <v>23</v>
      </c>
      <c r="E1" s="1" t="s">
        <v>25</v>
      </c>
      <c r="F1" s="1" t="s">
        <v>27</v>
      </c>
      <c r="G1" s="1" t="s">
        <v>28</v>
      </c>
      <c r="H1" s="1" t="s">
        <v>29</v>
      </c>
      <c r="I1" s="1" t="s">
        <v>199</v>
      </c>
      <c r="J1" s="1" t="s">
        <v>198</v>
      </c>
      <c r="K1" s="1" t="s">
        <v>227</v>
      </c>
      <c r="L1" s="1" t="s">
        <v>228</v>
      </c>
      <c r="M1" s="1" t="s">
        <v>231</v>
      </c>
      <c r="N1" s="1" t="s">
        <v>233</v>
      </c>
    </row>
    <row r="2" spans="1:14" x14ac:dyDescent="0.2">
      <c r="A2" s="8" t="s">
        <v>275</v>
      </c>
      <c r="B2" s="4">
        <v>16.746688872333301</v>
      </c>
      <c r="C2" s="4"/>
      <c r="D2" s="4">
        <v>2.80243734295175</v>
      </c>
      <c r="E2" s="4"/>
      <c r="F2" s="4">
        <v>60.4983801756552</v>
      </c>
      <c r="G2" s="4">
        <v>8.6493660670717691</v>
      </c>
      <c r="H2" s="4"/>
      <c r="I2" s="4">
        <v>18.077444705663599</v>
      </c>
      <c r="J2" s="4">
        <v>1.0677064239304099</v>
      </c>
      <c r="K2" s="4">
        <v>1.9361752922087698</v>
      </c>
      <c r="L2" s="4"/>
      <c r="M2" s="4">
        <v>0.92638584407267599</v>
      </c>
      <c r="N2" s="4"/>
    </row>
    <row r="3" spans="1:14" x14ac:dyDescent="0.2">
      <c r="A3" s="8" t="s">
        <v>275</v>
      </c>
      <c r="B3" s="4">
        <v>23.688271407200101</v>
      </c>
      <c r="C3" s="4"/>
      <c r="D3" s="4">
        <v>5.1980512159964301</v>
      </c>
      <c r="E3" s="4"/>
      <c r="F3" s="4">
        <v>67.151557045211803</v>
      </c>
      <c r="G3" s="4">
        <v>11.9809374025408</v>
      </c>
      <c r="H3" s="4"/>
      <c r="I3" s="4">
        <v>25.9986839857585</v>
      </c>
      <c r="J3" s="4">
        <v>1.8659835705482599</v>
      </c>
      <c r="K3" s="4">
        <v>1.9771634398303863</v>
      </c>
      <c r="L3" s="4"/>
      <c r="M3" s="4">
        <v>0.91113347968597214</v>
      </c>
      <c r="N3" s="4"/>
    </row>
    <row r="4" spans="1:14" x14ac:dyDescent="0.2">
      <c r="A4" s="8" t="s">
        <v>275</v>
      </c>
      <c r="B4" s="4">
        <v>19.007961074114899</v>
      </c>
      <c r="C4" s="4"/>
      <c r="D4" s="4">
        <v>5.5530373873228704</v>
      </c>
      <c r="E4" s="4"/>
      <c r="F4" s="4">
        <v>74.679506558085293</v>
      </c>
      <c r="G4" s="4">
        <v>8.8601477438069605</v>
      </c>
      <c r="H4" s="4"/>
      <c r="I4" s="4">
        <v>27.815240775222801</v>
      </c>
      <c r="J4" s="4">
        <v>0.85398373210643896</v>
      </c>
      <c r="K4" s="4">
        <v>2.1453322928391376</v>
      </c>
      <c r="L4" s="4"/>
      <c r="M4" s="4">
        <v>0.68336496626866405</v>
      </c>
      <c r="N4" s="4"/>
    </row>
    <row r="5" spans="1:14" x14ac:dyDescent="0.2">
      <c r="A5" s="8" t="s">
        <v>275</v>
      </c>
      <c r="B5" s="4">
        <v>19.592843746286501</v>
      </c>
      <c r="C5" s="4"/>
      <c r="D5" s="4">
        <v>4.8972315881790296</v>
      </c>
      <c r="E5" s="4"/>
      <c r="F5" s="4">
        <v>53.613614033392501</v>
      </c>
      <c r="G5" s="4">
        <v>9.7524527784931205</v>
      </c>
      <c r="H5" s="4"/>
      <c r="I5" s="4">
        <v>32.856373090704899</v>
      </c>
      <c r="J5" s="4">
        <v>1.46338588887807</v>
      </c>
      <c r="K5" s="4">
        <v>2.009017033078508</v>
      </c>
      <c r="L5" s="4"/>
      <c r="M5" s="4">
        <v>0.59631791044609661</v>
      </c>
      <c r="N5" s="4"/>
    </row>
    <row r="6" spans="1:14" x14ac:dyDescent="0.2">
      <c r="A6" s="8" t="s">
        <v>275</v>
      </c>
      <c r="B6" s="4">
        <v>17.359812192525599</v>
      </c>
      <c r="C6" s="4"/>
      <c r="D6" s="4">
        <v>4.66364575206598</v>
      </c>
      <c r="E6" s="4"/>
      <c r="F6" s="4">
        <v>54.526519669786801</v>
      </c>
      <c r="G6" s="4">
        <v>6.1329296437039202</v>
      </c>
      <c r="H6" s="4"/>
      <c r="I6" s="4">
        <v>20.598945985254101</v>
      </c>
      <c r="J6" s="4">
        <v>1.00344263291491</v>
      </c>
      <c r="K6" s="4">
        <v>2.8305904683493672</v>
      </c>
      <c r="L6" s="4"/>
      <c r="M6" s="4">
        <v>0.8427524498075164</v>
      </c>
      <c r="N6" s="4"/>
    </row>
    <row r="7" spans="1:14" x14ac:dyDescent="0.2">
      <c r="A7" s="8" t="s">
        <v>275</v>
      </c>
      <c r="B7" s="4">
        <v>8.9869757552629004</v>
      </c>
      <c r="C7" s="4"/>
      <c r="D7" s="4">
        <v>0.99503719020998804</v>
      </c>
      <c r="E7" s="4"/>
      <c r="F7" s="4">
        <v>83.490323119160095</v>
      </c>
      <c r="G7" s="4">
        <v>6.9165890814266602</v>
      </c>
      <c r="H7" s="4"/>
      <c r="I7" s="4">
        <v>10.642632521697101</v>
      </c>
      <c r="J7" s="4">
        <v>0.40917535088109303</v>
      </c>
      <c r="K7" s="4">
        <v>1.2993363707836738</v>
      </c>
      <c r="L7" s="4"/>
      <c r="M7" s="4">
        <v>0.84443165137396048</v>
      </c>
      <c r="N7" s="4"/>
    </row>
    <row r="8" spans="1:14" x14ac:dyDescent="0.2">
      <c r="A8" s="8" t="s">
        <v>275</v>
      </c>
      <c r="B8" s="4">
        <v>26.6053152167744</v>
      </c>
      <c r="C8" s="4"/>
      <c r="D8" s="4">
        <v>6.28969389616688</v>
      </c>
      <c r="E8" s="4"/>
      <c r="F8" s="4">
        <v>93.888686710827201</v>
      </c>
      <c r="G8" s="4">
        <v>11.534003684637399</v>
      </c>
      <c r="H8" s="4"/>
      <c r="I8" s="4">
        <v>27.845351019644198</v>
      </c>
      <c r="J8" s="4">
        <v>2.0804458290581702</v>
      </c>
      <c r="K8" s="4">
        <v>2.3066851671125339</v>
      </c>
      <c r="L8" s="4"/>
      <c r="M8" s="4">
        <v>0.95546704360110302</v>
      </c>
      <c r="N8" s="4"/>
    </row>
    <row r="9" spans="1:14" x14ac:dyDescent="0.2">
      <c r="A9" s="8" t="s">
        <v>275</v>
      </c>
      <c r="B9" s="4">
        <v>16.207960476511101</v>
      </c>
      <c r="C9" s="4"/>
      <c r="D9" s="4">
        <v>3.1822366537419202</v>
      </c>
      <c r="E9" s="4"/>
      <c r="F9" s="4">
        <v>56.425766459681803</v>
      </c>
      <c r="G9" s="4">
        <v>9.8783235401363303</v>
      </c>
      <c r="H9" s="4"/>
      <c r="I9" s="4">
        <v>23.8740354948978</v>
      </c>
      <c r="J9" s="4">
        <v>0.87178597134192204</v>
      </c>
      <c r="K9" s="4">
        <v>1.6407602373679102</v>
      </c>
      <c r="L9" s="4"/>
      <c r="M9" s="4">
        <v>0.67889488059004344</v>
      </c>
      <c r="N9" s="4"/>
    </row>
    <row r="10" spans="1:14" x14ac:dyDescent="0.2">
      <c r="A10" s="8" t="s">
        <v>275</v>
      </c>
      <c r="B10" s="4">
        <v>24.791464057520201</v>
      </c>
      <c r="C10" s="4"/>
      <c r="D10" s="4">
        <v>6.8075858102010596</v>
      </c>
      <c r="E10" s="4"/>
      <c r="F10" s="4">
        <v>57.943520188533597</v>
      </c>
      <c r="G10" s="4">
        <v>11.789654671190201</v>
      </c>
      <c r="H10" s="4"/>
      <c r="I10" s="4">
        <v>21.278998274128</v>
      </c>
      <c r="J10" s="4">
        <v>1.2787675926725799</v>
      </c>
      <c r="K10" s="4">
        <v>2.1028151162138689</v>
      </c>
      <c r="M10" s="4">
        <v>1.1650672526094812</v>
      </c>
    </row>
    <row r="11" spans="1:14" x14ac:dyDescent="0.2">
      <c r="A11" s="8" t="s">
        <v>275</v>
      </c>
      <c r="B11" s="4">
        <v>21.245687465126998</v>
      </c>
      <c r="C11" s="4"/>
      <c r="D11" s="4">
        <v>4.9694199268513</v>
      </c>
      <c r="E11" s="4"/>
      <c r="F11" s="4">
        <v>75.460856942934299</v>
      </c>
      <c r="G11" s="4">
        <v>10.4071965455419</v>
      </c>
      <c r="H11" s="4"/>
      <c r="I11" s="4">
        <v>19.916934417291799</v>
      </c>
      <c r="J11" s="2">
        <v>1.16702442251378</v>
      </c>
      <c r="K11" s="4">
        <v>2.0414419360829648</v>
      </c>
      <c r="M11" s="4">
        <v>1.0667147373182884</v>
      </c>
    </row>
    <row r="12" spans="1:14" x14ac:dyDescent="0.2">
      <c r="A12" s="8" t="s">
        <v>275</v>
      </c>
      <c r="B12" s="4">
        <v>26.875248391322199</v>
      </c>
      <c r="C12" s="4"/>
      <c r="D12" s="4">
        <v>5.1965821189546402</v>
      </c>
      <c r="E12" s="4"/>
      <c r="F12" s="4">
        <v>69.873848778310801</v>
      </c>
      <c r="G12" s="4">
        <v>16.806752955963798</v>
      </c>
      <c r="H12" s="4"/>
      <c r="I12" s="4">
        <v>24.500739212181301</v>
      </c>
      <c r="J12" s="4">
        <v>0.80941311268965799</v>
      </c>
      <c r="K12" s="4">
        <v>1.5990743995428125</v>
      </c>
      <c r="M12" s="4">
        <v>1.0969158178688885</v>
      </c>
    </row>
    <row r="13" spans="1:14" x14ac:dyDescent="0.2">
      <c r="A13" s="8" t="s">
        <v>275</v>
      </c>
      <c r="B13" s="4">
        <v>20.058977284140099</v>
      </c>
      <c r="C13" s="4"/>
      <c r="D13" s="4">
        <v>5.1864621831207502</v>
      </c>
      <c r="E13" s="4"/>
      <c r="F13" s="4">
        <v>69.404993266738003</v>
      </c>
      <c r="G13" s="4">
        <v>11.763300733856999</v>
      </c>
      <c r="H13" s="4"/>
      <c r="I13" s="4">
        <v>19.318418869287299</v>
      </c>
      <c r="J13" s="4">
        <v>1.0562699302013301</v>
      </c>
      <c r="K13" s="4">
        <v>1.7052167361841373</v>
      </c>
      <c r="L13" s="4"/>
      <c r="M13" s="4">
        <v>1.03833431813771</v>
      </c>
      <c r="N13" s="4"/>
    </row>
    <row r="14" spans="1:14" x14ac:dyDescent="0.2">
      <c r="A14" s="8" t="s">
        <v>244</v>
      </c>
      <c r="B14" s="4">
        <v>8.0509471745704495</v>
      </c>
      <c r="C14" s="4"/>
      <c r="D14" s="4">
        <v>2.0966302765478901</v>
      </c>
      <c r="E14" s="4"/>
      <c r="F14" s="4">
        <v>75.549466471495194</v>
      </c>
      <c r="G14" s="4">
        <v>2.8068785903967699</v>
      </c>
      <c r="H14" s="4"/>
      <c r="I14" s="4">
        <v>5.7319842595246602</v>
      </c>
      <c r="J14" s="4">
        <v>0.595364</v>
      </c>
      <c r="K14" s="4">
        <v>2.868291917618139</v>
      </c>
      <c r="L14" s="4"/>
      <c r="M14" s="4">
        <v>1.404565471580359</v>
      </c>
      <c r="N14" s="4"/>
    </row>
    <row r="15" spans="1:14" x14ac:dyDescent="0.2">
      <c r="A15" s="8" t="s">
        <v>244</v>
      </c>
      <c r="B15" s="4">
        <v>14.4057830320944</v>
      </c>
      <c r="C15" s="4"/>
      <c r="D15" s="4">
        <v>3.5722955492952702</v>
      </c>
      <c r="E15" s="4"/>
      <c r="F15" s="4">
        <v>79.598343403699204</v>
      </c>
      <c r="G15" s="4">
        <v>6.49853916766686</v>
      </c>
      <c r="H15" s="4"/>
      <c r="I15" s="4">
        <v>13.752044969339099</v>
      </c>
      <c r="J15" s="4">
        <v>0.75241000000000002</v>
      </c>
      <c r="K15" s="4">
        <v>2.216772517702073</v>
      </c>
      <c r="L15" s="4"/>
      <c r="M15" s="4">
        <v>1.0475375163630458</v>
      </c>
      <c r="N15" s="4"/>
    </row>
    <row r="16" spans="1:14" x14ac:dyDescent="0.2">
      <c r="A16" s="8" t="s">
        <v>244</v>
      </c>
      <c r="B16" s="4">
        <v>13.3082162982185</v>
      </c>
      <c r="C16" s="4"/>
      <c r="D16" s="4">
        <v>2.7196447184428298</v>
      </c>
      <c r="E16" s="4"/>
      <c r="F16" s="4">
        <v>61.332376764287297</v>
      </c>
      <c r="G16" s="4">
        <v>6.5934041400790102</v>
      </c>
      <c r="H16" s="4"/>
      <c r="I16" s="4">
        <v>9.7645108136416496</v>
      </c>
      <c r="J16" s="4">
        <v>0.65456409999999998</v>
      </c>
      <c r="K16" s="4">
        <v>2.0184135562573031</v>
      </c>
      <c r="L16" s="4"/>
      <c r="M16" s="4">
        <v>1.3629168477775728</v>
      </c>
      <c r="N16" s="4"/>
    </row>
    <row r="17" spans="1:14" x14ac:dyDescent="0.2">
      <c r="A17" s="8" t="s">
        <v>244</v>
      </c>
      <c r="B17" s="4">
        <v>23.286115136512201</v>
      </c>
      <c r="C17" s="4"/>
      <c r="D17" s="4">
        <v>7.66369893995972</v>
      </c>
      <c r="E17" s="4"/>
      <c r="F17" s="4">
        <v>87.215125770798295</v>
      </c>
      <c r="G17" s="4">
        <v>8.5080774653375109</v>
      </c>
      <c r="H17" s="4"/>
      <c r="I17" s="4">
        <v>26.967828334821899</v>
      </c>
      <c r="J17" s="4">
        <v>0.86932966869008599</v>
      </c>
      <c r="K17" s="4">
        <v>2.7369420684498262</v>
      </c>
      <c r="L17" s="4"/>
      <c r="M17" s="4">
        <v>0.86347757955890991</v>
      </c>
      <c r="N17" s="4"/>
    </row>
    <row r="18" spans="1:14" x14ac:dyDescent="0.2">
      <c r="A18" s="8" t="s">
        <v>244</v>
      </c>
      <c r="B18" s="4">
        <v>7.8885931032721999</v>
      </c>
      <c r="C18" s="4"/>
      <c r="D18" s="4">
        <v>1.9074948301551899</v>
      </c>
      <c r="E18" s="4"/>
      <c r="F18" s="4">
        <v>74.649074446327305</v>
      </c>
      <c r="G18" s="4">
        <v>2.87752134131232</v>
      </c>
      <c r="H18" s="4"/>
      <c r="I18" s="4">
        <v>5.8186738019190596</v>
      </c>
      <c r="J18" s="4">
        <v>0.48241732770506501</v>
      </c>
      <c r="K18" s="4">
        <v>2.7414542474512231</v>
      </c>
      <c r="L18" s="4"/>
      <c r="M18" s="4">
        <v>1.3557372988790777</v>
      </c>
      <c r="N18" s="4"/>
    </row>
    <row r="19" spans="1:14" x14ac:dyDescent="0.2">
      <c r="A19" s="8" t="s">
        <v>244</v>
      </c>
      <c r="B19" s="4">
        <v>9.9266438380810502</v>
      </c>
      <c r="C19" s="4"/>
      <c r="D19" s="4">
        <v>2.6648178710445301</v>
      </c>
      <c r="E19" s="4"/>
      <c r="F19" s="4">
        <v>71.5010176739206</v>
      </c>
      <c r="G19" s="4">
        <v>4.3534242174901596</v>
      </c>
      <c r="H19" s="4"/>
      <c r="I19" s="4">
        <v>7.80649616317086</v>
      </c>
      <c r="J19" s="4">
        <v>0.63600026149715305</v>
      </c>
      <c r="K19" s="4">
        <v>2.2801921756671737</v>
      </c>
      <c r="L19" s="4"/>
      <c r="M19" s="4">
        <v>1.2715876150573837</v>
      </c>
      <c r="N19" s="4"/>
    </row>
    <row r="20" spans="1:14" x14ac:dyDescent="0.2">
      <c r="A20" s="8" t="s">
        <v>244</v>
      </c>
      <c r="B20" s="4">
        <v>6.5075320641378003</v>
      </c>
      <c r="C20" s="4"/>
      <c r="D20" s="4">
        <v>1.7442235614022701</v>
      </c>
      <c r="E20" s="4"/>
      <c r="F20" s="4">
        <v>78.631791597482604</v>
      </c>
      <c r="G20" s="4">
        <v>2.4337385572596499</v>
      </c>
      <c r="H20" s="4"/>
      <c r="I20" s="4">
        <v>4.8200961168964298</v>
      </c>
      <c r="J20" s="4">
        <v>0.45466257149952399</v>
      </c>
      <c r="K20" s="4">
        <v>2.6738829627884004</v>
      </c>
      <c r="L20" s="4"/>
      <c r="M20" s="4">
        <v>1.3500834643786894</v>
      </c>
      <c r="N20" s="4"/>
    </row>
    <row r="21" spans="1:14" x14ac:dyDescent="0.2">
      <c r="A21" s="8" t="s">
        <v>244</v>
      </c>
      <c r="B21" s="4">
        <v>5.6332418143320497</v>
      </c>
      <c r="C21" s="4"/>
      <c r="D21" s="4">
        <v>1.5981501570846</v>
      </c>
      <c r="E21" s="4"/>
      <c r="F21" s="4">
        <v>56.338289926241302</v>
      </c>
      <c r="G21" s="4">
        <v>2.26837663009964</v>
      </c>
      <c r="H21" s="4"/>
      <c r="I21" s="4">
        <v>4.5747542274572401</v>
      </c>
      <c r="J21" s="4">
        <v>0.73351993153937001</v>
      </c>
      <c r="K21" s="4">
        <v>2.4833802903729465</v>
      </c>
      <c r="L21" s="4"/>
      <c r="M21" s="4">
        <v>1.2313758366562881</v>
      </c>
      <c r="N21" s="4"/>
    </row>
    <row r="22" spans="1:14" x14ac:dyDescent="0.2">
      <c r="A22" s="8" t="s">
        <v>244</v>
      </c>
      <c r="B22" s="4">
        <v>16.868893326889399</v>
      </c>
      <c r="C22" s="4"/>
      <c r="D22" s="4">
        <v>4.42596940187524</v>
      </c>
      <c r="E22" s="4"/>
      <c r="F22" s="4">
        <v>82.075388537083498</v>
      </c>
      <c r="G22" s="4">
        <v>5.9314769558517204</v>
      </c>
      <c r="H22" s="4"/>
      <c r="I22" s="4">
        <v>17.987526818922099</v>
      </c>
      <c r="J22" s="4">
        <v>1.0741620405457699</v>
      </c>
      <c r="K22" s="4">
        <v>2.8439617067461302</v>
      </c>
      <c r="L22" s="4"/>
      <c r="M22" s="4">
        <v>0.93781060046254128</v>
      </c>
      <c r="N22" s="4"/>
    </row>
    <row r="23" spans="1:14" x14ac:dyDescent="0.2">
      <c r="A23" s="8" t="s">
        <v>244</v>
      </c>
      <c r="B23" s="4">
        <v>21.784180629462899</v>
      </c>
      <c r="C23" s="4"/>
      <c r="D23" s="4">
        <v>6.7992555448690304</v>
      </c>
      <c r="E23" s="4"/>
      <c r="F23" s="4">
        <v>74.163104663361494</v>
      </c>
      <c r="G23" s="4">
        <v>8.0181478635475507</v>
      </c>
      <c r="H23" s="4"/>
      <c r="I23" s="4">
        <v>20.719961555060301</v>
      </c>
      <c r="J23" s="4">
        <v>1.18198280232421</v>
      </c>
      <c r="K23" s="4">
        <v>2.716859429407517</v>
      </c>
      <c r="L23" s="4"/>
      <c r="M23" s="4">
        <v>1.0513620197399782</v>
      </c>
      <c r="N23" s="4"/>
    </row>
    <row r="24" spans="1:14" x14ac:dyDescent="0.2">
      <c r="A24" s="8" t="s">
        <v>244</v>
      </c>
      <c r="B24" s="4">
        <v>13.0239947181974</v>
      </c>
      <c r="C24" s="4"/>
      <c r="D24" s="4">
        <v>2.9293079584831898</v>
      </c>
      <c r="E24" s="4"/>
      <c r="F24" s="4">
        <v>79.448242459563502</v>
      </c>
      <c r="G24" s="4">
        <v>6.2253429610918003</v>
      </c>
      <c r="H24" s="4"/>
      <c r="I24" s="4">
        <v>14.218576338664199</v>
      </c>
      <c r="J24" s="4">
        <v>1.68420957631783</v>
      </c>
      <c r="K24" s="4">
        <v>2.0920927247859211</v>
      </c>
      <c r="L24" s="4"/>
      <c r="M24" s="4">
        <v>0.91598444232293463</v>
      </c>
      <c r="N24" s="4"/>
    </row>
    <row r="25" spans="1:14" x14ac:dyDescent="0.2">
      <c r="A25" s="8" t="s">
        <v>244</v>
      </c>
      <c r="B25" s="4">
        <v>15.7878283770086</v>
      </c>
      <c r="C25" s="4"/>
      <c r="D25" s="4">
        <v>4.4169750404872401</v>
      </c>
      <c r="E25" s="4"/>
      <c r="F25" s="4">
        <v>74.792428877070705</v>
      </c>
      <c r="G25" s="4">
        <v>5.1241493027963196</v>
      </c>
      <c r="H25" s="4"/>
      <c r="I25" s="4">
        <v>19.1916259094968</v>
      </c>
      <c r="J25" s="4">
        <v>0.56607595687353196</v>
      </c>
      <c r="K25" s="4">
        <v>3.0810633032087806</v>
      </c>
      <c r="L25" s="4"/>
      <c r="M25" s="4">
        <v>0.82264152351970021</v>
      </c>
      <c r="N25" s="4"/>
    </row>
    <row r="26" spans="1:14" x14ac:dyDescent="0.2">
      <c r="A26" s="8" t="s">
        <v>244</v>
      </c>
      <c r="B26" s="4">
        <v>16.6088922416108</v>
      </c>
      <c r="C26" s="4"/>
      <c r="D26" s="4">
        <v>3.8189484739228798</v>
      </c>
      <c r="E26" s="4"/>
      <c r="F26" s="4">
        <v>72.366652333059903</v>
      </c>
      <c r="G26" s="4">
        <v>7.9506093619621003</v>
      </c>
      <c r="H26" s="4"/>
      <c r="I26" s="4">
        <v>17.741484548689002</v>
      </c>
      <c r="J26" s="4">
        <v>0.93027835494520705</v>
      </c>
      <c r="K26" s="4">
        <v>2.0890087143599714</v>
      </c>
      <c r="L26" s="4"/>
      <c r="M26" s="4">
        <v>0.93616135651050159</v>
      </c>
      <c r="N26" s="4"/>
    </row>
    <row r="27" spans="1:14" x14ac:dyDescent="0.2">
      <c r="A27" s="8" t="s">
        <v>244</v>
      </c>
      <c r="B27" s="4">
        <v>14.771788712132</v>
      </c>
      <c r="C27" s="4"/>
      <c r="D27" s="4">
        <v>3.1346398279273999</v>
      </c>
      <c r="E27" s="4"/>
      <c r="F27" s="4">
        <v>60.814597279219399</v>
      </c>
      <c r="G27" s="4">
        <v>5.44248081077835</v>
      </c>
      <c r="H27" s="4"/>
      <c r="I27" s="4">
        <v>11.1294570189166</v>
      </c>
      <c r="J27" s="4">
        <v>0.51324985568886805</v>
      </c>
      <c r="K27" s="4">
        <v>2.7141645925287938</v>
      </c>
      <c r="L27" s="4"/>
      <c r="M27" s="4">
        <v>1.3272694873635411</v>
      </c>
      <c r="N27" s="4"/>
    </row>
    <row r="28" spans="1:14" x14ac:dyDescent="0.2">
      <c r="A28" s="8" t="s">
        <v>244</v>
      </c>
      <c r="B28" s="4">
        <v>15.1107203128932</v>
      </c>
      <c r="C28" s="4"/>
      <c r="D28" s="4">
        <v>4.3964671629836296</v>
      </c>
      <c r="E28" s="4"/>
      <c r="F28" s="4">
        <v>79.147025046268695</v>
      </c>
      <c r="G28" s="4">
        <v>4.9767593721629302</v>
      </c>
      <c r="H28" s="4"/>
      <c r="I28" s="4">
        <v>12.8602115374911</v>
      </c>
      <c r="J28" s="4">
        <v>1.53748098009614</v>
      </c>
      <c r="K28" s="4">
        <v>3.0362569662125312</v>
      </c>
      <c r="L28" s="4"/>
      <c r="M28" s="4">
        <v>1.1749978037951585</v>
      </c>
      <c r="N28" s="4"/>
    </row>
    <row r="29" spans="1:14" x14ac:dyDescent="0.2">
      <c r="A29" s="8" t="s">
        <v>244</v>
      </c>
      <c r="B29" s="4">
        <v>9.4252222924677298</v>
      </c>
      <c r="C29" s="4"/>
      <c r="D29" s="4">
        <v>2.6414572248511501</v>
      </c>
      <c r="E29" s="4"/>
      <c r="F29" s="4">
        <v>59.634497873456901</v>
      </c>
      <c r="G29" s="4">
        <v>4.4291732825495602</v>
      </c>
      <c r="H29" s="4"/>
      <c r="I29" s="4">
        <v>8.1783469672068794</v>
      </c>
      <c r="J29" s="4">
        <v>0.883883476483172</v>
      </c>
      <c r="K29" s="4">
        <v>2.1279868027746929</v>
      </c>
      <c r="L29" s="4"/>
      <c r="M29" s="4">
        <v>1.1524605559363656</v>
      </c>
      <c r="N29" s="4"/>
    </row>
    <row r="30" spans="1:14" x14ac:dyDescent="0.2">
      <c r="A30" s="8" t="s">
        <v>244</v>
      </c>
      <c r="B30" s="4">
        <v>11.4790584962804</v>
      </c>
      <c r="C30" s="4"/>
      <c r="D30" s="4">
        <v>2.0568154938257699</v>
      </c>
      <c r="E30" s="4"/>
      <c r="F30" s="4">
        <v>85.918747425202696</v>
      </c>
      <c r="G30" s="4">
        <v>5.7572530039091703</v>
      </c>
      <c r="H30" s="4"/>
      <c r="I30" s="4">
        <v>18.468667286811598</v>
      </c>
      <c r="J30" s="4">
        <v>0.45097691307749999</v>
      </c>
      <c r="K30" s="4">
        <v>1.9938429817981125</v>
      </c>
      <c r="L30" s="4"/>
      <c r="M30" s="4">
        <v>0.62154232993723102</v>
      </c>
      <c r="N30" s="4"/>
    </row>
    <row r="31" spans="1:14" x14ac:dyDescent="0.2">
      <c r="A31" s="8" t="s">
        <v>244</v>
      </c>
      <c r="B31" s="4">
        <v>11.6184268727302</v>
      </c>
      <c r="C31" s="4"/>
      <c r="D31" s="4">
        <v>2.6748908413104799</v>
      </c>
      <c r="E31" s="4"/>
      <c r="F31" s="4">
        <v>91.191603565359699</v>
      </c>
      <c r="G31" s="4">
        <v>4.9852523422209396</v>
      </c>
      <c r="H31" s="4"/>
      <c r="I31" s="4">
        <v>8.5218082543961504</v>
      </c>
      <c r="J31" s="4">
        <v>0.43295758812224699</v>
      </c>
      <c r="K31" s="4">
        <v>2.3305594331367727</v>
      </c>
      <c r="L31" s="4"/>
      <c r="M31" s="4">
        <v>1.3633757678995646</v>
      </c>
      <c r="N31" s="4"/>
    </row>
    <row r="32" spans="1:14" x14ac:dyDescent="0.2">
      <c r="A32" s="8" t="s">
        <v>244</v>
      </c>
      <c r="B32" s="4">
        <v>16.003978974717501</v>
      </c>
      <c r="C32" s="4"/>
      <c r="D32" s="4">
        <v>3.32675277823772</v>
      </c>
      <c r="E32" s="4"/>
      <c r="F32" s="4">
        <v>94.909984112255202</v>
      </c>
      <c r="G32" s="4">
        <v>7.0619809433593996</v>
      </c>
      <c r="H32" s="4"/>
      <c r="I32" s="4">
        <v>12.1126501053983</v>
      </c>
      <c r="J32" s="4">
        <v>0.80751000702655495</v>
      </c>
      <c r="K32" s="4">
        <v>2.2662166753319464</v>
      </c>
      <c r="L32" s="4"/>
      <c r="M32" s="4">
        <v>1.3212615600598365</v>
      </c>
      <c r="N32" s="4"/>
    </row>
    <row r="33" spans="1:14" x14ac:dyDescent="0.2">
      <c r="A33" s="8" t="s">
        <v>244</v>
      </c>
      <c r="B33" s="4">
        <v>22.776952216589802</v>
      </c>
      <c r="C33" s="4"/>
      <c r="D33" s="4">
        <v>4.8952138066556401</v>
      </c>
      <c r="E33" s="4"/>
      <c r="F33" s="4">
        <v>68.949058280601093</v>
      </c>
      <c r="G33" s="4">
        <v>9.9040690599131693</v>
      </c>
      <c r="H33" s="4"/>
      <c r="I33" s="4">
        <v>29.926885526236799</v>
      </c>
      <c r="J33" s="4">
        <v>2.2106681196472899</v>
      </c>
      <c r="K33" s="4">
        <v>2.2997570068225563</v>
      </c>
      <c r="L33" s="4"/>
      <c r="M33" s="4">
        <v>0.76108662214854683</v>
      </c>
      <c r="N33" s="4"/>
    </row>
    <row r="34" spans="1:14" x14ac:dyDescent="0.2">
      <c r="A34" s="8" t="s">
        <v>244</v>
      </c>
      <c r="B34" s="4">
        <v>23.332656479172801</v>
      </c>
      <c r="C34" s="4"/>
      <c r="D34" s="4">
        <v>5.2529182793783296</v>
      </c>
      <c r="E34" s="4"/>
      <c r="F34" s="4">
        <v>41.782483558331101</v>
      </c>
      <c r="G34" s="4">
        <v>10.5785421775439</v>
      </c>
      <c r="H34" s="4"/>
      <c r="I34" s="4">
        <v>28.1191179101607</v>
      </c>
      <c r="J34" s="4">
        <v>2.67847328098583</v>
      </c>
      <c r="K34" s="4">
        <v>2.2056589733794603</v>
      </c>
      <c r="L34" s="4"/>
      <c r="M34" s="4">
        <v>0.82977910451243797</v>
      </c>
      <c r="N34" s="4"/>
    </row>
    <row r="35" spans="1:14" x14ac:dyDescent="0.2">
      <c r="A35" s="8" t="s">
        <v>244</v>
      </c>
      <c r="B35" s="4">
        <v>21.173910588235302</v>
      </c>
      <c r="C35" s="4"/>
      <c r="D35" s="4">
        <v>5.2236069285864604</v>
      </c>
      <c r="E35" s="4"/>
      <c r="F35" s="4">
        <v>63.852536727946301</v>
      </c>
      <c r="G35" s="4">
        <v>8.8964305113424391</v>
      </c>
      <c r="H35" s="4"/>
      <c r="I35" s="4">
        <v>28.901215002509598</v>
      </c>
      <c r="J35" s="4">
        <v>1.94602327939788</v>
      </c>
      <c r="K35" s="4">
        <v>2.3800456330479713</v>
      </c>
      <c r="L35" s="4"/>
      <c r="M35" s="4">
        <v>0.73263046506510865</v>
      </c>
      <c r="N35" s="4"/>
    </row>
    <row r="36" spans="1:14" x14ac:dyDescent="0.2">
      <c r="A36" s="8" t="s">
        <v>244</v>
      </c>
      <c r="B36" s="4">
        <v>19.7131851133433</v>
      </c>
      <c r="C36" s="4"/>
      <c r="D36" s="4">
        <v>6.0173370523333602</v>
      </c>
      <c r="E36" s="4"/>
      <c r="F36" s="4">
        <v>59.7176679118772</v>
      </c>
      <c r="G36" s="4">
        <v>8.8955620215303401</v>
      </c>
      <c r="H36" s="4"/>
      <c r="I36" s="4">
        <v>23.945344736215301</v>
      </c>
      <c r="J36" s="4">
        <v>1.86788666120307</v>
      </c>
      <c r="K36" s="4">
        <v>2.2160696609871939</v>
      </c>
      <c r="L36" s="4"/>
      <c r="M36" s="4">
        <v>0.82325751959330873</v>
      </c>
      <c r="N36" s="4"/>
    </row>
    <row r="37" spans="1:14" x14ac:dyDescent="0.2">
      <c r="A37" s="8" t="s">
        <v>244</v>
      </c>
      <c r="B37" s="4">
        <v>11.2549746843595</v>
      </c>
      <c r="C37" s="4"/>
      <c r="D37" s="4">
        <v>2.8490959879126101</v>
      </c>
      <c r="E37" s="4"/>
      <c r="F37" s="4">
        <v>75.931564592740898</v>
      </c>
      <c r="G37" s="4">
        <v>4.66023092708076</v>
      </c>
      <c r="H37" s="4"/>
      <c r="I37" s="4">
        <v>9.8879647798747605</v>
      </c>
      <c r="J37" s="4">
        <v>0.55050893723215899</v>
      </c>
      <c r="K37" s="4">
        <v>2.4151109377341067</v>
      </c>
      <c r="L37" s="4"/>
      <c r="M37" s="4">
        <v>1.1382498759772133</v>
      </c>
      <c r="N37" s="4"/>
    </row>
    <row r="38" spans="1:14" x14ac:dyDescent="0.2">
      <c r="A38" s="8" t="s">
        <v>244</v>
      </c>
      <c r="B38" s="4">
        <v>8.6491631311201491</v>
      </c>
      <c r="C38" s="4"/>
      <c r="D38" s="4">
        <v>2.4907220824151501</v>
      </c>
      <c r="E38" s="4"/>
      <c r="F38" s="4">
        <v>78.761442790218098</v>
      </c>
      <c r="G38" s="4">
        <v>4.1421934541974004</v>
      </c>
      <c r="H38" s="4"/>
      <c r="I38" s="4">
        <v>10.727592643765099</v>
      </c>
      <c r="J38" s="4">
        <v>0.86914153517404602</v>
      </c>
      <c r="K38" s="4">
        <v>2.0880635409135011</v>
      </c>
      <c r="L38" s="4"/>
      <c r="M38" s="4">
        <v>0.80625387431606677</v>
      </c>
      <c r="N38" s="4"/>
    </row>
    <row r="39" spans="1:14" x14ac:dyDescent="0.2">
      <c r="A39" s="8" t="s">
        <v>244</v>
      </c>
      <c r="B39" s="4">
        <v>13.133538891343401</v>
      </c>
      <c r="C39" s="4"/>
      <c r="D39" s="4">
        <v>2.9731393278894198</v>
      </c>
      <c r="E39" s="4"/>
      <c r="F39" s="4">
        <v>89.132775402094197</v>
      </c>
      <c r="G39" s="4">
        <v>5.9627236594772501</v>
      </c>
      <c r="H39" s="4"/>
      <c r="I39" s="4">
        <v>16.712836200078701</v>
      </c>
      <c r="J39" s="4">
        <v>0.76808110471466695</v>
      </c>
      <c r="K39" s="4">
        <v>2.2026073387568013</v>
      </c>
      <c r="L39" s="4"/>
      <c r="M39" s="4">
        <v>0.78583543416057378</v>
      </c>
      <c r="N39" s="4"/>
    </row>
    <row r="40" spans="1:14" x14ac:dyDescent="0.2">
      <c r="A40" s="8" t="s">
        <v>244</v>
      </c>
      <c r="B40" s="4">
        <v>6.0045451623225601</v>
      </c>
      <c r="C40" s="4"/>
      <c r="D40" s="4">
        <v>1.3818462840089201</v>
      </c>
      <c r="E40" s="4"/>
      <c r="F40" s="4">
        <v>69.699773821240598</v>
      </c>
      <c r="G40" s="4">
        <v>3.6659544672657698</v>
      </c>
      <c r="H40" s="4"/>
      <c r="I40" s="4">
        <v>8.0644858383028897</v>
      </c>
      <c r="J40" s="4">
        <v>0.59005624909846899</v>
      </c>
      <c r="K40" s="4">
        <v>1.637921369711123</v>
      </c>
      <c r="L40" s="4"/>
      <c r="M40" s="4">
        <v>0.74456639675694081</v>
      </c>
      <c r="N40" s="4"/>
    </row>
    <row r="41" spans="1:14" x14ac:dyDescent="0.2">
      <c r="A41" s="8" t="s">
        <v>244</v>
      </c>
      <c r="B41" s="4">
        <v>8.0150714121249003</v>
      </c>
      <c r="C41" s="4"/>
      <c r="D41" s="4">
        <v>1.6355146333941</v>
      </c>
      <c r="E41" s="4"/>
      <c r="F41" s="4">
        <v>82.621767601804507</v>
      </c>
      <c r="G41" s="4">
        <v>3.7247378294910898</v>
      </c>
      <c r="H41" s="4"/>
      <c r="I41" s="4">
        <v>8.3303824078300597</v>
      </c>
      <c r="J41" s="4">
        <v>0.72380233222745105</v>
      </c>
      <c r="K41" s="4">
        <v>2.1518484733783256</v>
      </c>
      <c r="L41" s="4"/>
      <c r="M41" s="4">
        <v>0.96214927715577792</v>
      </c>
      <c r="N41" s="4"/>
    </row>
    <row r="42" spans="1:14" x14ac:dyDescent="0.2">
      <c r="A42" s="8" t="s">
        <v>244</v>
      </c>
      <c r="B42" s="4">
        <v>13.8662078930367</v>
      </c>
      <c r="C42" s="4"/>
      <c r="D42" s="4">
        <v>3.5979246827996501</v>
      </c>
      <c r="E42" s="4"/>
      <c r="F42" s="4">
        <v>73.829242475815306</v>
      </c>
      <c r="G42" s="4">
        <v>4.4002754870908598</v>
      </c>
      <c r="H42" s="4"/>
      <c r="I42" s="4">
        <v>22.224546395938599</v>
      </c>
      <c r="J42" s="4">
        <v>1.67153411859654</v>
      </c>
      <c r="K42" s="4">
        <v>3.151213585084879</v>
      </c>
      <c r="L42" s="4"/>
      <c r="M42" s="4">
        <v>0.62391410137264558</v>
      </c>
      <c r="N42" s="4"/>
    </row>
    <row r="43" spans="1:14" x14ac:dyDescent="0.2">
      <c r="A43" s="8" t="s">
        <v>244</v>
      </c>
      <c r="B43" s="4">
        <v>9.2758262182511402</v>
      </c>
      <c r="C43" s="4"/>
      <c r="D43" s="4">
        <v>2.9226070390536498</v>
      </c>
      <c r="E43" s="4"/>
      <c r="F43" s="4">
        <v>68.460627237580397</v>
      </c>
      <c r="G43" s="4">
        <v>3.17361517541742</v>
      </c>
      <c r="H43" s="4"/>
      <c r="I43" s="4">
        <v>7.2270378915182896</v>
      </c>
      <c r="J43" s="4">
        <v>0.60135648518866502</v>
      </c>
      <c r="K43" s="4">
        <v>2.9227948902251852</v>
      </c>
      <c r="L43" s="4"/>
      <c r="M43" s="4">
        <v>1.2834893572562176</v>
      </c>
      <c r="N43" s="4"/>
    </row>
    <row r="44" spans="1:14" x14ac:dyDescent="0.2">
      <c r="A44" s="8" t="s">
        <v>244</v>
      </c>
      <c r="B44" s="4">
        <v>6.34139087108215</v>
      </c>
      <c r="C44" s="4"/>
      <c r="D44" s="4">
        <v>1.37139514454378</v>
      </c>
      <c r="E44" s="4"/>
      <c r="F44" s="4">
        <v>88.477273930395697</v>
      </c>
      <c r="G44" s="4">
        <v>3.6001512950714099</v>
      </c>
      <c r="H44" s="4"/>
      <c r="I44" s="4">
        <v>6.38802231885421</v>
      </c>
      <c r="J44" s="4">
        <v>0.49144282427663399</v>
      </c>
      <c r="K44" s="4">
        <v>1.7614234378881477</v>
      </c>
      <c r="L44" s="4"/>
      <c r="M44" s="4">
        <v>0.99270017456976822</v>
      </c>
      <c r="N44" s="4"/>
    </row>
    <row r="45" spans="1:14" x14ac:dyDescent="0.2">
      <c r="A45" s="8" t="s">
        <v>244</v>
      </c>
      <c r="B45" s="4">
        <v>7.3054964814626304</v>
      </c>
      <c r="C45" s="4"/>
      <c r="D45" s="4">
        <v>1.2160912124876799</v>
      </c>
      <c r="E45" s="4"/>
      <c r="F45" s="4">
        <v>77.228884565249899</v>
      </c>
      <c r="G45" s="4">
        <v>4.3508201887400997</v>
      </c>
      <c r="H45" s="4"/>
      <c r="I45" s="4">
        <v>11.699805235938801</v>
      </c>
      <c r="J45" s="4">
        <v>0.79571583962136405</v>
      </c>
      <c r="K45" s="4">
        <v>1.6791078841569269</v>
      </c>
      <c r="L45" s="4"/>
      <c r="M45" s="4">
        <v>0.62441180294369514</v>
      </c>
      <c r="N45" s="4"/>
    </row>
    <row r="46" spans="1:14" x14ac:dyDescent="0.2">
      <c r="A46" s="8" t="s">
        <v>244</v>
      </c>
      <c r="B46" s="4">
        <v>16.946083332399201</v>
      </c>
      <c r="C46" s="4"/>
      <c r="D46" s="4">
        <v>3.8395560212537898</v>
      </c>
      <c r="E46" s="4"/>
      <c r="F46" s="4">
        <v>78.480234267734303</v>
      </c>
      <c r="G46" s="4">
        <v>7.93226879397041</v>
      </c>
      <c r="H46" s="4"/>
      <c r="I46" s="4">
        <v>23.898509101985901</v>
      </c>
      <c r="J46" s="4">
        <v>1.51191479190302</v>
      </c>
      <c r="K46" s="4">
        <v>2.1363475914079588</v>
      </c>
      <c r="L46" s="4"/>
      <c r="M46" s="4">
        <v>0.70908537683595618</v>
      </c>
      <c r="N46" s="4"/>
    </row>
    <row r="47" spans="1:14" x14ac:dyDescent="0.2">
      <c r="A47" s="8" t="s">
        <v>244</v>
      </c>
      <c r="B47" s="4">
        <v>6.9895657282708896</v>
      </c>
      <c r="C47" s="4"/>
      <c r="D47" s="4">
        <v>1.5965351564743999</v>
      </c>
      <c r="E47" s="4"/>
      <c r="F47" s="4">
        <v>66.366171612401502</v>
      </c>
      <c r="G47" s="4">
        <v>4.0134989566092498</v>
      </c>
      <c r="H47" s="4"/>
      <c r="I47" s="4">
        <v>9.0925192020823999</v>
      </c>
      <c r="J47" s="4">
        <v>0.66292514086391297</v>
      </c>
      <c r="K47" s="4">
        <v>1.7415142756573505</v>
      </c>
      <c r="L47" s="4"/>
      <c r="M47" s="4">
        <v>0.76871608109115852</v>
      </c>
      <c r="N47" s="4"/>
    </row>
    <row r="48" spans="1:14" x14ac:dyDescent="0.2">
      <c r="A48" s="8" t="s">
        <v>244</v>
      </c>
      <c r="B48" s="4">
        <v>8.7546286656098609</v>
      </c>
      <c r="C48" s="4"/>
      <c r="D48" s="4">
        <v>2.1766254152798599</v>
      </c>
      <c r="E48" s="4"/>
      <c r="F48" s="4">
        <v>84.941460636742505</v>
      </c>
      <c r="G48" s="4">
        <v>4.2802486926038803</v>
      </c>
      <c r="H48" s="4"/>
      <c r="I48" s="4">
        <v>9.5792109388463906</v>
      </c>
      <c r="J48" s="4">
        <v>0.799274009708419</v>
      </c>
      <c r="K48" s="4">
        <v>2.0453551404004986</v>
      </c>
      <c r="L48" s="4"/>
      <c r="M48" s="4">
        <v>0.91391960376479264</v>
      </c>
      <c r="N48" s="4"/>
    </row>
    <row r="49" spans="1:14" x14ac:dyDescent="0.2">
      <c r="A49" s="8" t="s">
        <v>244</v>
      </c>
      <c r="B49" s="4">
        <v>6.2716365053277903</v>
      </c>
      <c r="C49" s="4"/>
      <c r="D49" s="4">
        <v>1.56116552439412</v>
      </c>
      <c r="E49" s="4"/>
      <c r="F49" s="4">
        <v>67.285587646832795</v>
      </c>
      <c r="G49" s="4">
        <v>2.1533317577849802</v>
      </c>
      <c r="H49" s="4"/>
      <c r="I49" s="4">
        <v>5.6960873561342504</v>
      </c>
      <c r="J49" s="4">
        <v>0.48524675411116802</v>
      </c>
      <c r="K49" s="4">
        <v>2.9125268239108193</v>
      </c>
      <c r="L49" s="4"/>
      <c r="M49" s="4">
        <v>1.1010428936932855</v>
      </c>
      <c r="N49" s="4"/>
    </row>
    <row r="50" spans="1:14" x14ac:dyDescent="0.2">
      <c r="A50" s="8" t="s">
        <v>244</v>
      </c>
      <c r="B50" s="4">
        <v>6.4826664124326596</v>
      </c>
      <c r="C50" s="4"/>
      <c r="D50" s="4">
        <v>1.94285245370027</v>
      </c>
      <c r="E50" s="4"/>
      <c r="F50" s="4">
        <v>64.716148405759498</v>
      </c>
      <c r="G50" s="4">
        <v>2.6063321297486399</v>
      </c>
      <c r="H50" s="4"/>
      <c r="I50" s="4">
        <v>6.3895208998019699</v>
      </c>
      <c r="J50" s="4">
        <v>0.59094148288969806</v>
      </c>
      <c r="K50" s="4">
        <v>2.487275638603228</v>
      </c>
      <c r="L50" s="4"/>
      <c r="M50" s="4">
        <v>1.0145778555374279</v>
      </c>
      <c r="N50" s="4"/>
    </row>
    <row r="51" spans="1:14" x14ac:dyDescent="0.2">
      <c r="A51" s="8" t="s">
        <v>244</v>
      </c>
      <c r="B51" s="4">
        <v>6.8182382532388699</v>
      </c>
      <c r="C51" s="4"/>
      <c r="D51" s="4">
        <v>2.17008945610743</v>
      </c>
      <c r="E51" s="4"/>
      <c r="F51" s="4">
        <v>82.3786148392511</v>
      </c>
      <c r="G51" s="4">
        <v>2.09497513155282</v>
      </c>
      <c r="H51" s="4"/>
      <c r="I51" s="4">
        <v>6.0667974219875296</v>
      </c>
      <c r="J51" s="4">
        <v>0.51358098044830203</v>
      </c>
      <c r="K51" s="4">
        <v>3.2545676321155717</v>
      </c>
      <c r="L51" s="4"/>
      <c r="M51" s="4">
        <v>1.1238612036933915</v>
      </c>
      <c r="N51" s="4"/>
    </row>
    <row r="52" spans="1:14" x14ac:dyDescent="0.2">
      <c r="A52" s="8" t="s">
        <v>244</v>
      </c>
      <c r="B52" s="4">
        <v>6.2990489413996702</v>
      </c>
      <c r="C52" s="4"/>
      <c r="D52" s="4">
        <v>1.71190721177253</v>
      </c>
      <c r="E52" s="4"/>
      <c r="F52" s="4">
        <v>80.165499302184699</v>
      </c>
      <c r="G52" s="4">
        <v>2.4281739817979999</v>
      </c>
      <c r="H52" s="4"/>
      <c r="I52" s="4">
        <v>5.8142449688905797</v>
      </c>
      <c r="J52" s="4">
        <v>0.438171267110813</v>
      </c>
      <c r="K52" s="4">
        <v>2.5941505792494275</v>
      </c>
      <c r="L52" s="4"/>
      <c r="M52" s="4">
        <v>1.0833821029390849</v>
      </c>
      <c r="N52" s="4"/>
    </row>
    <row r="53" spans="1:14" x14ac:dyDescent="0.2">
      <c r="A53" s="8" t="s">
        <v>244</v>
      </c>
      <c r="B53" s="4">
        <v>7.3053184940988798</v>
      </c>
      <c r="C53" s="4"/>
      <c r="D53" s="4">
        <v>1.8849670690261899</v>
      </c>
      <c r="E53" s="4"/>
      <c r="F53" s="4">
        <v>79.942691085036202</v>
      </c>
      <c r="G53" s="4">
        <v>3.1803400393255901</v>
      </c>
      <c r="H53" s="4"/>
      <c r="I53" s="4">
        <v>9.1026740109634794</v>
      </c>
      <c r="J53" s="4">
        <v>0.45071636500248902</v>
      </c>
      <c r="K53" s="4">
        <v>2.2970243444936838</v>
      </c>
      <c r="L53" s="4"/>
      <c r="M53" s="4">
        <v>0.80254642595133896</v>
      </c>
      <c r="N53" s="4"/>
    </row>
    <row r="54" spans="1:14" x14ac:dyDescent="0.2">
      <c r="A54" s="8" t="s">
        <v>244</v>
      </c>
      <c r="B54" s="4">
        <v>7.2835889649060901</v>
      </c>
      <c r="C54" s="4"/>
      <c r="D54" s="4">
        <v>1.7902616320270299</v>
      </c>
      <c r="E54" s="4"/>
      <c r="F54" s="4">
        <v>73.664698055081701</v>
      </c>
      <c r="G54" s="4">
        <v>3.0492786102294498</v>
      </c>
      <c r="H54" s="4"/>
      <c r="I54" s="4">
        <v>9.2144965955964793</v>
      </c>
      <c r="J54" s="4">
        <v>0.431652983428085</v>
      </c>
      <c r="K54" s="4">
        <v>2.3886269166981826</v>
      </c>
      <c r="L54" s="4"/>
      <c r="M54" s="4">
        <v>0.79044892896122487</v>
      </c>
      <c r="N54" s="4"/>
    </row>
    <row r="55" spans="1:14" x14ac:dyDescent="0.2">
      <c r="A55" s="8" t="s">
        <v>244</v>
      </c>
      <c r="B55" s="4">
        <v>15.089778824404201</v>
      </c>
      <c r="C55" s="4"/>
      <c r="D55" s="4">
        <v>4.0841993825690102</v>
      </c>
      <c r="E55" s="4"/>
      <c r="F55" s="4">
        <v>60.592075403562802</v>
      </c>
      <c r="G55" s="4">
        <v>6.7888157700664102</v>
      </c>
      <c r="H55" s="4"/>
      <c r="I55" s="4">
        <v>19.8039301142353</v>
      </c>
      <c r="J55" s="4">
        <v>1.3286388424226201</v>
      </c>
      <c r="K55" s="4">
        <v>2.2227409515130483</v>
      </c>
      <c r="L55" s="4"/>
      <c r="M55" s="4">
        <v>0.76195879996352289</v>
      </c>
      <c r="N55" s="4"/>
    </row>
    <row r="56" spans="1:14" x14ac:dyDescent="0.2">
      <c r="A56" s="8" t="s">
        <v>244</v>
      </c>
      <c r="B56" s="4">
        <v>15.4043404323742</v>
      </c>
      <c r="C56" s="4"/>
      <c r="D56" s="4">
        <v>4.0774890398891204</v>
      </c>
      <c r="E56" s="4"/>
      <c r="F56" s="4">
        <v>62.432237814828703</v>
      </c>
      <c r="G56" s="4">
        <v>8.6695128076921595</v>
      </c>
      <c r="H56" s="4"/>
      <c r="I56" s="4">
        <v>23.083034201502699</v>
      </c>
      <c r="J56" s="4">
        <v>1.92501547956815</v>
      </c>
      <c r="K56" s="4">
        <v>1.7768403800853101</v>
      </c>
      <c r="L56" s="4"/>
      <c r="M56" s="4">
        <v>0.6673446955847504</v>
      </c>
      <c r="N56" s="4"/>
    </row>
    <row r="57" spans="1:14" x14ac:dyDescent="0.2">
      <c r="A57" s="8" t="s">
        <v>244</v>
      </c>
      <c r="B57" s="4">
        <v>19.209546095819402</v>
      </c>
      <c r="C57" s="4"/>
      <c r="D57" s="4">
        <v>4.85895814789576</v>
      </c>
      <c r="E57" s="4"/>
      <c r="F57" s="4">
        <v>58.219003068412597</v>
      </c>
      <c r="G57" s="4">
        <v>7.8636197367028897</v>
      </c>
      <c r="H57" s="4"/>
      <c r="I57" s="4">
        <v>17.959592087883699</v>
      </c>
      <c r="J57" s="4">
        <v>1.1556480317270099</v>
      </c>
      <c r="K57" s="4">
        <v>2.4428376166462122</v>
      </c>
      <c r="L57" s="4"/>
      <c r="M57" s="4">
        <v>1.0695981290565599</v>
      </c>
      <c r="N57" s="4"/>
    </row>
    <row r="58" spans="1:14" x14ac:dyDescent="0.2">
      <c r="A58" s="8" t="s">
        <v>244</v>
      </c>
      <c r="B58" s="4">
        <v>15.761527430199299</v>
      </c>
      <c r="C58" s="4"/>
      <c r="D58" s="4">
        <v>3.7370517126815899</v>
      </c>
      <c r="E58" s="4"/>
      <c r="F58" s="4">
        <v>67.446109850104705</v>
      </c>
      <c r="G58" s="4">
        <v>7.0211022014961397</v>
      </c>
      <c r="H58" s="4"/>
      <c r="I58" s="4">
        <v>12.148274993329499</v>
      </c>
      <c r="J58" s="4">
        <v>0.51437837607111703</v>
      </c>
      <c r="K58" s="4">
        <v>2.2448793619384499</v>
      </c>
      <c r="L58" s="4"/>
      <c r="M58" s="4">
        <v>1.2974292596153612</v>
      </c>
      <c r="N58" s="4"/>
    </row>
    <row r="59" spans="1:14" x14ac:dyDescent="0.2">
      <c r="A59" s="8" t="s">
        <v>244</v>
      </c>
      <c r="B59" s="4">
        <v>29.132235843536701</v>
      </c>
      <c r="C59" s="4"/>
      <c r="D59" s="4">
        <v>8.9395110112809704</v>
      </c>
      <c r="E59" s="4"/>
      <c r="F59" s="4">
        <v>85.104431416365202</v>
      </c>
      <c r="G59" s="4">
        <v>11.4339284342068</v>
      </c>
      <c r="H59" s="4"/>
      <c r="I59" s="4">
        <v>31.301094954717101</v>
      </c>
      <c r="J59" s="4">
        <v>2.0231795049858299</v>
      </c>
      <c r="K59" s="4">
        <v>2.5478763498625727</v>
      </c>
      <c r="L59" s="4"/>
      <c r="M59" s="4">
        <v>0.93070980058946629</v>
      </c>
      <c r="N59" s="4"/>
    </row>
    <row r="60" spans="1:14" x14ac:dyDescent="0.2">
      <c r="A60" s="8" t="s">
        <v>244</v>
      </c>
      <c r="B60" s="4">
        <v>11.281642220553801</v>
      </c>
      <c r="C60" s="4"/>
      <c r="D60" s="4">
        <v>2.5841279987432002</v>
      </c>
      <c r="E60" s="4"/>
      <c r="F60" s="4">
        <v>68.467917973188506</v>
      </c>
      <c r="G60" s="4">
        <v>5.1412487502650004</v>
      </c>
      <c r="H60" s="4"/>
      <c r="I60" s="4">
        <v>13.701025892192201</v>
      </c>
      <c r="J60" s="4">
        <v>0.49677967823647301</v>
      </c>
      <c r="K60" s="4">
        <v>2.1943389181416868</v>
      </c>
      <c r="L60" s="4"/>
      <c r="M60" s="4">
        <v>0.82341587479101597</v>
      </c>
      <c r="N60" s="4"/>
    </row>
    <row r="61" spans="1:14" x14ac:dyDescent="0.2">
      <c r="A61" s="8" t="s">
        <v>244</v>
      </c>
      <c r="B61" s="4">
        <v>6.6763940637450299</v>
      </c>
      <c r="C61" s="4"/>
      <c r="D61" s="4">
        <v>1.9101769798774899</v>
      </c>
      <c r="E61" s="4"/>
      <c r="F61" s="4">
        <v>74.1738459238274</v>
      </c>
      <c r="G61" s="4">
        <v>2.8100705959978698</v>
      </c>
      <c r="H61" s="4"/>
      <c r="I61" s="4">
        <v>5.9319773925147299</v>
      </c>
      <c r="J61" s="4">
        <v>0.59607558096924496</v>
      </c>
      <c r="K61" s="4">
        <v>2.3758812583760762</v>
      </c>
      <c r="L61" s="4"/>
      <c r="M61" s="4">
        <v>1.1254921625577405</v>
      </c>
      <c r="N61" s="4"/>
    </row>
    <row r="62" spans="1:14" x14ac:dyDescent="0.2">
      <c r="A62" s="8" t="s">
        <v>244</v>
      </c>
      <c r="B62" s="4">
        <v>17.196620127127499</v>
      </c>
      <c r="C62" s="4"/>
      <c r="D62" s="4">
        <v>3.9249196102186898</v>
      </c>
      <c r="E62" s="4"/>
      <c r="F62" s="4">
        <v>55.912445831501202</v>
      </c>
      <c r="G62" s="4">
        <v>9.7201591614507592</v>
      </c>
      <c r="H62" s="4"/>
      <c r="I62" s="4">
        <v>22.039480832842401</v>
      </c>
      <c r="J62" s="4">
        <v>0.793429897740628</v>
      </c>
      <c r="K62" s="4">
        <v>1.769170632033237</v>
      </c>
      <c r="L62" s="4"/>
      <c r="M62" s="4">
        <v>0.78026430193862584</v>
      </c>
      <c r="N62" s="4"/>
    </row>
    <row r="63" spans="1:14" x14ac:dyDescent="0.2">
      <c r="A63" s="8" t="s">
        <v>244</v>
      </c>
      <c r="B63" s="4">
        <v>9.2159517369164092</v>
      </c>
      <c r="C63" s="4"/>
      <c r="D63" s="4">
        <v>1.97884590034258</v>
      </c>
      <c r="E63" s="4"/>
      <c r="F63" s="4">
        <v>51.436091504078298</v>
      </c>
      <c r="G63" s="4">
        <v>5.0790425068441403</v>
      </c>
      <c r="H63" s="4"/>
      <c r="I63" s="4">
        <v>7.6861633962037397</v>
      </c>
      <c r="J63" s="4">
        <v>0.56532581560160999</v>
      </c>
      <c r="K63" s="4">
        <v>1.8145057310502279</v>
      </c>
      <c r="L63" s="4"/>
      <c r="M63" s="4">
        <v>1.1990314623636866</v>
      </c>
      <c r="N63" s="4"/>
    </row>
    <row r="64" spans="1:14" x14ac:dyDescent="0.2">
      <c r="A64" s="8" t="s">
        <v>244</v>
      </c>
      <c r="B64" s="4">
        <v>7.3763775068447304</v>
      </c>
      <c r="C64" s="4"/>
      <c r="D64" s="4">
        <v>1.5059528442538399</v>
      </c>
      <c r="E64" s="4"/>
      <c r="F64" s="4">
        <v>71.989194788968902</v>
      </c>
      <c r="G64" s="4">
        <v>3.8874565327278501</v>
      </c>
      <c r="H64" s="4"/>
      <c r="I64" s="4">
        <v>8.5413158679855901</v>
      </c>
      <c r="J64" s="4">
        <v>0.37313323228272599</v>
      </c>
      <c r="K64" s="4">
        <v>1.897481668217827</v>
      </c>
      <c r="L64" s="4"/>
      <c r="M64" s="4">
        <v>0.8636113709941039</v>
      </c>
      <c r="N64" s="4"/>
    </row>
    <row r="65" spans="1:14" x14ac:dyDescent="0.2">
      <c r="A65" s="8" t="s">
        <v>244</v>
      </c>
      <c r="B65" s="4">
        <v>10.3870587475477</v>
      </c>
      <c r="C65" s="4"/>
      <c r="D65" s="4">
        <v>2.1100111095101299</v>
      </c>
      <c r="E65" s="4"/>
      <c r="F65" s="4">
        <v>87.201244956545494</v>
      </c>
      <c r="G65" s="4">
        <v>5.5124915341696799</v>
      </c>
      <c r="H65" s="4"/>
      <c r="I65" s="4">
        <v>7.4506906263936097</v>
      </c>
      <c r="J65" s="4">
        <v>0.76422765824473204</v>
      </c>
      <c r="K65" s="4">
        <v>1.8842765894809219</v>
      </c>
      <c r="L65" s="4"/>
      <c r="M65" s="4">
        <v>1.394106837660416</v>
      </c>
      <c r="N65" s="4"/>
    </row>
    <row r="66" spans="1:14" x14ac:dyDescent="0.2">
      <c r="A66" s="8" t="s">
        <v>244</v>
      </c>
      <c r="B66" s="4">
        <v>17.190359297036199</v>
      </c>
      <c r="C66" s="4"/>
      <c r="D66" s="4">
        <v>3.5526545178061002</v>
      </c>
      <c r="E66" s="4"/>
      <c r="F66" s="4">
        <v>85.525578953726907</v>
      </c>
      <c r="G66" s="4">
        <v>8.9418751976359303</v>
      </c>
      <c r="H66" s="4"/>
      <c r="I66" s="4">
        <v>11.519757149467999</v>
      </c>
      <c r="J66" s="4">
        <v>0.86142110155071805</v>
      </c>
      <c r="K66" s="4">
        <v>1.9224557396619693</v>
      </c>
      <c r="L66" s="4"/>
      <c r="M66" s="4">
        <v>1.4922501467689426</v>
      </c>
      <c r="N66" s="4"/>
    </row>
    <row r="67" spans="1:14" x14ac:dyDescent="0.2">
      <c r="A67" s="8" t="s">
        <v>244</v>
      </c>
      <c r="B67" s="4">
        <v>21.380256888432999</v>
      </c>
      <c r="C67" s="4"/>
      <c r="D67" s="4">
        <v>3.6294733671811099</v>
      </c>
      <c r="E67" s="4"/>
      <c r="F67" s="4">
        <v>78.164852282959899</v>
      </c>
      <c r="G67" s="4">
        <v>12.258140936976099</v>
      </c>
      <c r="H67" s="4"/>
      <c r="I67" s="4">
        <v>15.988276955319501</v>
      </c>
      <c r="J67" s="4">
        <v>0.91593793877768304</v>
      </c>
      <c r="K67" s="4">
        <v>1.7441679777021057</v>
      </c>
      <c r="L67" s="4"/>
      <c r="M67" s="4">
        <v>1.3372458425746445</v>
      </c>
      <c r="N67" s="4"/>
    </row>
    <row r="68" spans="1:14" x14ac:dyDescent="0.2">
      <c r="A68" s="8" t="s">
        <v>244</v>
      </c>
      <c r="B68" s="4">
        <v>14.906027624797099</v>
      </c>
      <c r="C68" s="4"/>
      <c r="D68" s="4">
        <v>3.6306458422149799</v>
      </c>
      <c r="E68" s="4"/>
      <c r="F68" s="4">
        <v>51.635217108249797</v>
      </c>
      <c r="G68" s="4">
        <v>6.5412540706206297</v>
      </c>
      <c r="H68" s="4"/>
      <c r="I68" s="4">
        <v>14.938529325679299</v>
      </c>
      <c r="J68" s="4">
        <v>0.87016078578640099</v>
      </c>
      <c r="K68" s="4">
        <v>2.2787721534538754</v>
      </c>
      <c r="L68" s="4"/>
      <c r="M68" s="4">
        <v>0.99782430384051735</v>
      </c>
      <c r="N68" s="4"/>
    </row>
    <row r="69" spans="1:14" x14ac:dyDescent="0.2">
      <c r="A69" s="8" t="s">
        <v>244</v>
      </c>
      <c r="B69" s="4">
        <v>6.3870638865323199</v>
      </c>
      <c r="C69" s="4"/>
      <c r="D69" s="4">
        <v>1.5207577628782301</v>
      </c>
      <c r="E69" s="4"/>
      <c r="F69" s="4">
        <v>72.181361772165104</v>
      </c>
      <c r="G69" s="4">
        <v>3.0457460570852</v>
      </c>
      <c r="H69" s="4"/>
      <c r="I69" s="4">
        <v>5.69361065548825</v>
      </c>
      <c r="J69" s="4">
        <v>0.36178858663477398</v>
      </c>
      <c r="K69" s="4">
        <v>2.0970441287034891</v>
      </c>
      <c r="L69" s="4"/>
      <c r="M69" s="4">
        <v>1.1217949861702659</v>
      </c>
      <c r="N69" s="4"/>
    </row>
    <row r="70" spans="1:14" x14ac:dyDescent="0.2">
      <c r="A70" s="8" t="s">
        <v>244</v>
      </c>
      <c r="B70" s="4">
        <v>5.4422517640612096</v>
      </c>
      <c r="C70" s="4"/>
      <c r="D70" s="4">
        <v>1.19299763097959</v>
      </c>
      <c r="E70" s="4"/>
      <c r="F70" s="4">
        <v>43.851661519519602</v>
      </c>
      <c r="G70" s="4">
        <v>2.8744016172667499</v>
      </c>
      <c r="H70" s="4"/>
      <c r="I70" s="4">
        <v>7.0387706327596602</v>
      </c>
      <c r="J70" s="4">
        <v>0.36029237229709898</v>
      </c>
      <c r="K70" s="4">
        <v>1.8933512044277974</v>
      </c>
      <c r="L70" s="4"/>
      <c r="M70" s="4">
        <v>0.77318214330383561</v>
      </c>
      <c r="N70" s="4"/>
    </row>
    <row r="71" spans="1:14" x14ac:dyDescent="0.2">
      <c r="A71" s="8" t="s">
        <v>244</v>
      </c>
      <c r="B71" s="4">
        <v>5.6252520892849898</v>
      </c>
      <c r="C71" s="4"/>
      <c r="D71" s="4">
        <v>1.2868163753181201</v>
      </c>
      <c r="E71" s="4"/>
      <c r="F71" s="4">
        <v>54.693798278082397</v>
      </c>
      <c r="G71" s="4">
        <v>3.02068682303383</v>
      </c>
      <c r="H71" s="4"/>
      <c r="I71" s="4">
        <v>4.7519852758299699</v>
      </c>
      <c r="J71" s="4">
        <v>0.41335601331184701</v>
      </c>
      <c r="K71" s="4">
        <v>1.8622427344637011</v>
      </c>
      <c r="L71" s="4"/>
      <c r="M71" s="4">
        <v>1.1837688382362459</v>
      </c>
      <c r="N71" s="4"/>
    </row>
    <row r="72" spans="1:14" x14ac:dyDescent="0.2">
      <c r="A72" s="8" t="s">
        <v>244</v>
      </c>
      <c r="B72" s="4">
        <v>5.1359549595156002</v>
      </c>
      <c r="C72" s="4"/>
      <c r="D72" s="4">
        <v>1.43411209066166</v>
      </c>
      <c r="E72" s="4"/>
      <c r="F72" s="4">
        <v>80.757659159676194</v>
      </c>
      <c r="G72" s="4">
        <v>2.5884453874901698</v>
      </c>
      <c r="H72" s="4"/>
      <c r="I72" s="4">
        <v>4.2463095866147196</v>
      </c>
      <c r="J72" s="4">
        <v>0.44507985418028401</v>
      </c>
      <c r="K72" s="4">
        <v>1.9841851732076017</v>
      </c>
      <c r="L72" s="4"/>
      <c r="M72" s="4">
        <v>1.2095102476054111</v>
      </c>
      <c r="N72" s="4"/>
    </row>
    <row r="73" spans="1:14" x14ac:dyDescent="0.2">
      <c r="A73" s="8" t="s">
        <v>244</v>
      </c>
      <c r="B73" s="4">
        <v>5.3235681138895403</v>
      </c>
      <c r="C73" s="4"/>
      <c r="D73" s="4">
        <v>1.6845490644707399</v>
      </c>
      <c r="E73" s="4"/>
      <c r="F73" s="4">
        <v>72.5767541566712</v>
      </c>
      <c r="G73" s="4">
        <v>2.2753027369185999</v>
      </c>
      <c r="H73" s="4"/>
      <c r="I73" s="4">
        <v>4.5455782590868603</v>
      </c>
      <c r="J73" s="4">
        <v>0.22435033278036901</v>
      </c>
      <c r="K73" s="4">
        <v>2.339718591073797</v>
      </c>
      <c r="L73" s="4"/>
      <c r="M73" s="4">
        <v>1.1711531097825532</v>
      </c>
      <c r="N73" s="4"/>
    </row>
    <row r="74" spans="1:14" x14ac:dyDescent="0.2">
      <c r="A74" s="8" t="s">
        <v>244</v>
      </c>
      <c r="B74" s="4">
        <v>7.4324294244954201</v>
      </c>
      <c r="C74" s="4"/>
      <c r="D74" s="4">
        <v>2.2126831846370698</v>
      </c>
      <c r="E74" s="4"/>
      <c r="F74" s="4">
        <v>68.088703327273393</v>
      </c>
      <c r="G74" s="4">
        <v>2.6468091095521</v>
      </c>
      <c r="H74" s="4"/>
      <c r="I74" s="4">
        <v>6.4254137866440502</v>
      </c>
      <c r="J74" s="4">
        <v>0.38951873949924898</v>
      </c>
      <c r="K74" s="4">
        <v>2.8080715748152896</v>
      </c>
      <c r="L74" s="4"/>
      <c r="M74" s="4">
        <v>1.1567238579941055</v>
      </c>
      <c r="N74" s="4"/>
    </row>
    <row r="75" spans="1:14" x14ac:dyDescent="0.2">
      <c r="A75" s="8" t="s">
        <v>244</v>
      </c>
      <c r="B75" s="4">
        <v>6.1740131898232899</v>
      </c>
      <c r="C75" s="4"/>
      <c r="D75" s="4">
        <v>2.0764018307486101</v>
      </c>
      <c r="E75" s="4"/>
      <c r="F75" s="4">
        <v>71.104756720015104</v>
      </c>
      <c r="G75" s="4">
        <v>1.99915127656324</v>
      </c>
      <c r="H75" s="4"/>
      <c r="I75" s="4">
        <v>4.5022135172524598</v>
      </c>
      <c r="J75" s="4">
        <v>0.39518601693395899</v>
      </c>
      <c r="K75" s="4">
        <v>3.0883171584879232</v>
      </c>
      <c r="L75" s="4"/>
      <c r="M75" s="4">
        <v>1.3713283846189219</v>
      </c>
      <c r="N75" s="4"/>
    </row>
    <row r="76" spans="1:14" x14ac:dyDescent="0.2">
      <c r="A76" s="8" t="s">
        <v>244</v>
      </c>
      <c r="B76" s="4">
        <v>7.4158352956594999</v>
      </c>
      <c r="C76" s="4"/>
      <c r="D76" s="4">
        <v>2.1134038679239699</v>
      </c>
      <c r="E76" s="4"/>
      <c r="F76" s="4">
        <v>61.008524949393298</v>
      </c>
      <c r="G76" s="4">
        <v>3.41579841320068</v>
      </c>
      <c r="H76" s="4"/>
      <c r="I76" s="4">
        <v>7.7747783119645</v>
      </c>
      <c r="J76" s="4">
        <v>0.61296108510539804</v>
      </c>
      <c r="K76" s="4">
        <v>2.171040090363733</v>
      </c>
      <c r="L76" s="4"/>
      <c r="M76" s="4">
        <v>0.95383237927792386</v>
      </c>
      <c r="N76" s="4"/>
    </row>
    <row r="77" spans="1:14" x14ac:dyDescent="0.2">
      <c r="A77" s="8" t="s">
        <v>244</v>
      </c>
      <c r="B77" s="4">
        <v>5.8361728168747904</v>
      </c>
      <c r="C77" s="4"/>
      <c r="D77" s="4">
        <v>1.5613390859198399</v>
      </c>
      <c r="E77" s="4"/>
      <c r="F77" s="4">
        <v>66.703195763521407</v>
      </c>
      <c r="G77" s="4">
        <v>3.2843483591004099</v>
      </c>
      <c r="H77" s="4"/>
      <c r="I77" s="4">
        <v>5.2880498913412604</v>
      </c>
      <c r="J77" s="4">
        <v>0.33638872231442102</v>
      </c>
      <c r="K77" s="4">
        <v>1.7769652237722222</v>
      </c>
      <c r="L77" s="4"/>
      <c r="M77" s="4">
        <v>1.1036531305105566</v>
      </c>
      <c r="N77" s="4"/>
    </row>
    <row r="78" spans="1:14" x14ac:dyDescent="0.2">
      <c r="A78" s="8" t="s">
        <v>244</v>
      </c>
      <c r="B78" s="4">
        <v>6.7105366363119403</v>
      </c>
      <c r="C78" s="4"/>
      <c r="D78" s="4">
        <v>2.1064666408746699</v>
      </c>
      <c r="E78" s="4"/>
      <c r="F78" s="4">
        <v>79.338574783929602</v>
      </c>
      <c r="G78" s="4">
        <v>2.7761090977973599</v>
      </c>
      <c r="H78" s="4"/>
      <c r="I78" s="4">
        <v>6.5429415255594403</v>
      </c>
      <c r="J78" s="4">
        <v>0.26477378093367099</v>
      </c>
      <c r="K78" s="4">
        <v>2.4172452882475914</v>
      </c>
      <c r="L78" s="4"/>
      <c r="M78" s="4">
        <v>1.0256146429091264</v>
      </c>
      <c r="N78" s="4"/>
    </row>
    <row r="79" spans="1:14" x14ac:dyDescent="0.2">
      <c r="A79" s="8" t="s">
        <v>244</v>
      </c>
      <c r="B79" s="4">
        <v>4.3927194314145002</v>
      </c>
      <c r="C79" s="4"/>
      <c r="D79" s="4">
        <v>1.0114726733772801</v>
      </c>
      <c r="E79" s="4"/>
      <c r="F79" s="4">
        <v>65.1800051262003</v>
      </c>
      <c r="G79" s="4">
        <v>2.2572422689670302</v>
      </c>
      <c r="H79" s="4"/>
      <c r="I79" s="4">
        <v>3.51416323062737</v>
      </c>
      <c r="J79" s="4">
        <v>0.26777325279618902</v>
      </c>
      <c r="K79" s="4">
        <v>1.9460558096959246</v>
      </c>
      <c r="L79" s="4"/>
      <c r="M79" s="4">
        <v>1.2500043803116923</v>
      </c>
      <c r="N79" s="4"/>
    </row>
    <row r="80" spans="1:14" x14ac:dyDescent="0.2">
      <c r="A80" s="8" t="s">
        <v>244</v>
      </c>
      <c r="B80" s="4">
        <v>6.7305802549684</v>
      </c>
      <c r="C80" s="4"/>
      <c r="D80" s="4">
        <v>1.24670684536425</v>
      </c>
      <c r="E80" s="4"/>
      <c r="F80" s="4">
        <v>46.2867298627731</v>
      </c>
      <c r="G80" s="4">
        <v>4.2988252481907399</v>
      </c>
      <c r="H80" s="4"/>
      <c r="I80" s="4">
        <v>7.9067384826464702</v>
      </c>
      <c r="J80" s="4">
        <v>0.362075780426178</v>
      </c>
      <c r="K80" s="4">
        <v>1.565678962595914</v>
      </c>
      <c r="L80" s="4"/>
      <c r="M80" s="4">
        <v>0.85124609467488077</v>
      </c>
      <c r="N80" s="4"/>
    </row>
    <row r="81" spans="1:14" x14ac:dyDescent="0.2">
      <c r="A81" s="8" t="s">
        <v>244</v>
      </c>
      <c r="B81" s="4">
        <v>7.1680274221952898</v>
      </c>
      <c r="C81" s="4"/>
      <c r="D81" s="4">
        <v>1.5303142195316499</v>
      </c>
      <c r="E81" s="4"/>
      <c r="F81" s="4">
        <v>66.199506171381501</v>
      </c>
      <c r="G81" s="4">
        <v>3.1303830905855401</v>
      </c>
      <c r="H81" s="4"/>
      <c r="I81" s="4">
        <v>8.1589240417363804</v>
      </c>
      <c r="J81" s="4">
        <v>0.31672870406021802</v>
      </c>
      <c r="K81" s="4">
        <v>2.2898243488960661</v>
      </c>
      <c r="L81" s="4"/>
      <c r="M81" s="4">
        <v>0.87855057670935144</v>
      </c>
      <c r="N81" s="4"/>
    </row>
    <row r="82" spans="1:14" x14ac:dyDescent="0.2">
      <c r="A82" s="8" t="s">
        <v>244</v>
      </c>
      <c r="B82" s="4">
        <v>5.4613968967875097</v>
      </c>
      <c r="C82" s="4"/>
      <c r="D82" s="4">
        <v>1.4366486851090501</v>
      </c>
      <c r="E82" s="4"/>
      <c r="F82" s="4">
        <v>53.8117395370803</v>
      </c>
      <c r="G82" s="4">
        <v>2.4348222895710898</v>
      </c>
      <c r="H82" s="4"/>
      <c r="I82" s="4">
        <v>4.4324229102495103</v>
      </c>
      <c r="J82" s="4">
        <v>0.280705683823679</v>
      </c>
      <c r="K82" s="4">
        <v>2.2430371695626179</v>
      </c>
      <c r="L82" s="4"/>
      <c r="M82" s="4">
        <v>1.2321470688545098</v>
      </c>
      <c r="N82" s="4"/>
    </row>
    <row r="83" spans="1:14" x14ac:dyDescent="0.2">
      <c r="A83" s="8" t="s">
        <v>244</v>
      </c>
      <c r="B83" s="4">
        <v>6.6837813949404996</v>
      </c>
      <c r="C83" s="4"/>
      <c r="D83" s="4">
        <v>1.3141359156305401</v>
      </c>
      <c r="E83" s="4"/>
      <c r="F83" s="4">
        <v>48.193449273283299</v>
      </c>
      <c r="G83" s="4">
        <v>3.7363791124826502</v>
      </c>
      <c r="H83" s="4"/>
      <c r="I83" s="4">
        <v>4.0044290663210198</v>
      </c>
      <c r="J83" s="4">
        <v>0.23853548107411701</v>
      </c>
      <c r="K83" s="4">
        <v>1.7888391926319911</v>
      </c>
      <c r="L83" s="4"/>
      <c r="M83" s="4">
        <v>1.6690972131717832</v>
      </c>
      <c r="N83" s="4"/>
    </row>
    <row r="84" spans="1:14" x14ac:dyDescent="0.2">
      <c r="A84" s="8" t="s">
        <v>245</v>
      </c>
      <c r="B84" s="4">
        <v>8.807667882354</v>
      </c>
      <c r="C84" s="4">
        <v>2.8462242274323799</v>
      </c>
      <c r="D84" s="4">
        <v>1.55433186623374</v>
      </c>
      <c r="E84" s="4"/>
      <c r="F84" s="4">
        <v>45.373707343846696</v>
      </c>
      <c r="G84" s="4">
        <v>4.9430559168662596</v>
      </c>
      <c r="H84" s="4">
        <v>0.90624697859398295</v>
      </c>
      <c r="I84" s="4">
        <v>5.2809311769743799</v>
      </c>
      <c r="J84" s="4">
        <v>0.33777409902853101</v>
      </c>
      <c r="K84" s="4">
        <v>1.7818264714144245</v>
      </c>
      <c r="L84" s="4"/>
      <c r="M84" s="4">
        <v>1.6678247807425894</v>
      </c>
      <c r="N84" s="4">
        <v>3.0945094899636647</v>
      </c>
    </row>
    <row r="85" spans="1:14" x14ac:dyDescent="0.2">
      <c r="A85" s="8" t="s">
        <v>245</v>
      </c>
      <c r="B85" s="4">
        <v>4.7087642425659997</v>
      </c>
      <c r="C85" s="4">
        <v>1.6472297749176299</v>
      </c>
      <c r="D85" s="4">
        <v>0.95952156549518597</v>
      </c>
      <c r="E85" s="4">
        <v>2.2309779655195698</v>
      </c>
      <c r="F85" s="4"/>
      <c r="G85" s="4">
        <v>2.7012618765811598</v>
      </c>
      <c r="H85" s="4">
        <v>0.68029062021460396</v>
      </c>
      <c r="I85" s="4">
        <v>2.5106006517080202</v>
      </c>
      <c r="J85" s="4"/>
      <c r="K85" s="4">
        <v>1.7431720646521049</v>
      </c>
      <c r="L85" s="4">
        <v>2.1106278570839141</v>
      </c>
      <c r="M85" s="4">
        <v>1.8755528639580801</v>
      </c>
      <c r="N85" s="4">
        <v>2.85859587670546</v>
      </c>
    </row>
    <row r="86" spans="1:14" x14ac:dyDescent="0.2">
      <c r="A86" s="8" t="s">
        <v>245</v>
      </c>
      <c r="B86" s="4">
        <v>5.6743081133077098</v>
      </c>
      <c r="C86" s="4">
        <v>1.5850333568059201</v>
      </c>
      <c r="D86" s="4">
        <v>1.1660656297645</v>
      </c>
      <c r="E86" s="4">
        <v>1.7519325244605299</v>
      </c>
      <c r="F86" s="4">
        <v>54.638260820289702</v>
      </c>
      <c r="G86" s="4">
        <v>3.1827758521176102</v>
      </c>
      <c r="H86" s="4">
        <v>0.62637480326677497</v>
      </c>
      <c r="I86" s="4">
        <v>4.6390807981496502</v>
      </c>
      <c r="J86" s="4"/>
      <c r="K86" s="4">
        <v>1.7828173823589863</v>
      </c>
      <c r="L86" s="4">
        <v>3.2388850792384205</v>
      </c>
      <c r="M86" s="4">
        <v>1.2231535427386762</v>
      </c>
      <c r="N86" s="4">
        <v>3.5799297780977253</v>
      </c>
    </row>
    <row r="87" spans="1:14" x14ac:dyDescent="0.2">
      <c r="A87" s="8" t="s">
        <v>245</v>
      </c>
      <c r="B87" s="4">
        <v>5.8269564189532002</v>
      </c>
      <c r="C87" s="4">
        <v>2.03214160600269</v>
      </c>
      <c r="D87" s="4">
        <v>1.49233474641011</v>
      </c>
      <c r="E87" s="4">
        <v>2.59966613739928</v>
      </c>
      <c r="F87" s="4">
        <v>73.995036252339006</v>
      </c>
      <c r="G87" s="4">
        <v>2.58636852519605</v>
      </c>
      <c r="H87" s="4">
        <v>0.69362130322737503</v>
      </c>
      <c r="I87" s="4">
        <v>3.5670764469446001</v>
      </c>
      <c r="J87" s="4">
        <v>0.35047578251990602</v>
      </c>
      <c r="K87" s="4">
        <v>2.2529490141052153</v>
      </c>
      <c r="L87" s="4">
        <v>2.2414249026540456</v>
      </c>
      <c r="M87" s="4">
        <v>1.6335384188203517</v>
      </c>
      <c r="N87" s="4">
        <v>2.8673968397384835</v>
      </c>
    </row>
    <row r="88" spans="1:14" x14ac:dyDescent="0.2">
      <c r="A88" s="8" t="s">
        <v>245</v>
      </c>
      <c r="B88" s="4">
        <v>5.6768999766611596</v>
      </c>
      <c r="C88" s="4">
        <v>2.40498329600047</v>
      </c>
      <c r="D88" s="4">
        <v>1.1874134674766299</v>
      </c>
      <c r="E88" s="4">
        <v>1.7751941925647201</v>
      </c>
      <c r="F88" s="4">
        <v>55.657671318555103</v>
      </c>
      <c r="G88" s="4">
        <v>2.74298819985757</v>
      </c>
      <c r="H88" s="4">
        <v>0.95672720650506904</v>
      </c>
      <c r="I88" s="4">
        <v>3.31003604525353</v>
      </c>
      <c r="J88" s="4">
        <v>0.27766365933011</v>
      </c>
      <c r="K88" s="4">
        <v>2.0696042283214831</v>
      </c>
      <c r="L88" s="4">
        <v>3.1979036436906272</v>
      </c>
      <c r="M88" s="4">
        <v>1.7150568450158195</v>
      </c>
      <c r="N88" s="4">
        <v>2.3604737654943158</v>
      </c>
    </row>
    <row r="89" spans="1:14" x14ac:dyDescent="0.2">
      <c r="A89" s="8" t="s">
        <v>245</v>
      </c>
      <c r="B89" s="4">
        <v>6.7660423027574401</v>
      </c>
      <c r="C89" s="4">
        <v>2.3820884891034799</v>
      </c>
      <c r="D89" s="4">
        <v>1.05735222930878</v>
      </c>
      <c r="E89" s="4"/>
      <c r="F89" s="4">
        <v>55.298194078841099</v>
      </c>
      <c r="G89" s="4">
        <v>3.47775466733692</v>
      </c>
      <c r="H89" s="4">
        <v>0.993584200678162</v>
      </c>
      <c r="I89" s="4">
        <v>3.6434983666669898</v>
      </c>
      <c r="J89" s="4">
        <v>0.227868904008838</v>
      </c>
      <c r="K89" s="4">
        <v>1.9455202997221528</v>
      </c>
      <c r="L89" s="4"/>
      <c r="M89" s="4">
        <v>1.8570180694075349</v>
      </c>
      <c r="N89" s="4">
        <v>2.8403824348707971</v>
      </c>
    </row>
    <row r="90" spans="1:14" x14ac:dyDescent="0.2">
      <c r="A90" s="8" t="s">
        <v>245</v>
      </c>
      <c r="B90" s="4">
        <v>5.91550538522272</v>
      </c>
      <c r="C90" s="4">
        <v>1.84018248975875</v>
      </c>
      <c r="D90" s="4">
        <v>1.30129904044775</v>
      </c>
      <c r="E90" s="4"/>
      <c r="F90" s="4">
        <v>62.524102675831102</v>
      </c>
      <c r="G90" s="4">
        <v>2.6732443654424198</v>
      </c>
      <c r="H90" s="4">
        <v>0.78647789428344494</v>
      </c>
      <c r="I90" s="4">
        <v>3.6356071240255798</v>
      </c>
      <c r="J90" s="4">
        <v>0.23933015772678301</v>
      </c>
      <c r="K90" s="4">
        <v>2.2128562063736767</v>
      </c>
      <c r="L90" s="4"/>
      <c r="M90" s="4">
        <v>1.6271024847901301</v>
      </c>
      <c r="N90" s="4">
        <v>3.2146297544643248</v>
      </c>
    </row>
    <row r="91" spans="1:14" x14ac:dyDescent="0.2">
      <c r="A91" s="8" t="s">
        <v>245</v>
      </c>
      <c r="B91" s="4">
        <v>6.8994816653431501</v>
      </c>
      <c r="C91" s="4">
        <v>2.0964188600949298</v>
      </c>
      <c r="D91" s="4">
        <v>1.8010243307539</v>
      </c>
      <c r="E91" s="4"/>
      <c r="F91" s="4">
        <v>42.818002696251803</v>
      </c>
      <c r="G91" s="4">
        <v>2.8091857140032599</v>
      </c>
      <c r="H91" s="4">
        <v>0.86711747783341597</v>
      </c>
      <c r="I91" s="4">
        <v>3.4590424048541601</v>
      </c>
      <c r="J91" s="4">
        <v>0.31981784386727902</v>
      </c>
      <c r="K91" s="4">
        <v>2.456043269389609</v>
      </c>
      <c r="L91" s="4"/>
      <c r="M91" s="4">
        <v>1.9946218802235369</v>
      </c>
      <c r="N91" s="4">
        <v>3.2910797535139178</v>
      </c>
    </row>
    <row r="92" spans="1:14" x14ac:dyDescent="0.2">
      <c r="A92" s="8" t="s">
        <v>245</v>
      </c>
      <c r="B92" s="4">
        <v>6.8350438407151897</v>
      </c>
      <c r="C92" s="4">
        <v>2.3040102172978898</v>
      </c>
      <c r="D92" s="4">
        <v>1.8275606137162901</v>
      </c>
      <c r="E92" s="4"/>
      <c r="F92" s="4">
        <v>52.234444086511303</v>
      </c>
      <c r="G92" s="4">
        <v>2.9509132427700799</v>
      </c>
      <c r="H92" s="4">
        <v>1.15200510864894</v>
      </c>
      <c r="I92" s="4">
        <v>3.59733110980221</v>
      </c>
      <c r="J92" s="4">
        <v>0.29998646548484398</v>
      </c>
      <c r="K92" s="4">
        <v>2.3162469643800847</v>
      </c>
      <c r="L92" s="4"/>
      <c r="M92" s="4">
        <v>1.900031893669915</v>
      </c>
      <c r="N92" s="4">
        <v>2.9665857336046155</v>
      </c>
    </row>
    <row r="93" spans="1:14" x14ac:dyDescent="0.2">
      <c r="A93" s="8" t="s">
        <v>245</v>
      </c>
      <c r="B93" s="4">
        <v>5.6051958232190398</v>
      </c>
      <c r="C93" s="4">
        <v>2.06395176545103</v>
      </c>
      <c r="D93" s="4">
        <v>1.2234698225562799</v>
      </c>
      <c r="E93" s="4">
        <v>2.6751557004426001</v>
      </c>
      <c r="F93" s="4">
        <v>59.961528873788097</v>
      </c>
      <c r="G93" s="4">
        <v>2.81518405469774</v>
      </c>
      <c r="H93" s="4">
        <v>0.76472002973460695</v>
      </c>
      <c r="I93" s="4">
        <v>4.4086155556022897</v>
      </c>
      <c r="J93" s="4">
        <v>0.26991886859162501</v>
      </c>
      <c r="K93" s="4">
        <v>1.9910583870584111</v>
      </c>
      <c r="L93" s="4">
        <v>2.0952783504495343</v>
      </c>
      <c r="M93" s="4">
        <v>1.2714186012650126</v>
      </c>
      <c r="N93" s="4">
        <v>2.7157591165867925</v>
      </c>
    </row>
    <row r="94" spans="1:14" x14ac:dyDescent="0.2">
      <c r="A94" s="8" t="s">
        <v>245</v>
      </c>
      <c r="B94" s="4">
        <v>6.2813051241293101</v>
      </c>
      <c r="C94" s="4">
        <v>1.65993738166001</v>
      </c>
      <c r="D94" s="4">
        <v>1.6756984816530001</v>
      </c>
      <c r="E94" s="4"/>
      <c r="F94" s="4">
        <v>53.927733870614396</v>
      </c>
      <c r="G94" s="4">
        <v>2.4632314964472699</v>
      </c>
      <c r="H94" s="4">
        <v>0.75425123544426698</v>
      </c>
      <c r="I94" s="4">
        <v>4.0372444378310401</v>
      </c>
      <c r="J94" s="4">
        <v>0.25220466060796998</v>
      </c>
      <c r="K94" s="4">
        <v>2.5500263102306322</v>
      </c>
      <c r="L94" s="4"/>
      <c r="M94" s="4">
        <v>1.55583968740418</v>
      </c>
      <c r="N94" s="4">
        <v>3.7840614914327251</v>
      </c>
    </row>
    <row r="95" spans="1:14" x14ac:dyDescent="0.2">
      <c r="A95" s="8" t="s">
        <v>245</v>
      </c>
      <c r="B95" s="4">
        <v>5.6244412023959196</v>
      </c>
      <c r="C95" s="4">
        <v>1.7037558816679399</v>
      </c>
      <c r="D95" s="4">
        <v>1.4469287310032899</v>
      </c>
      <c r="E95" s="4"/>
      <c r="F95" s="4">
        <v>45.478827398785803</v>
      </c>
      <c r="G95" s="4">
        <v>2.3095015239575201</v>
      </c>
      <c r="H95" s="4">
        <v>0.7944160692369</v>
      </c>
      <c r="I95" s="4">
        <v>3.5854566328657702</v>
      </c>
      <c r="J95" s="4">
        <v>0.36447358020904103</v>
      </c>
      <c r="K95" s="4">
        <v>2.4353485564096875</v>
      </c>
      <c r="L95" s="4"/>
      <c r="M95" s="4">
        <v>1.5686819778657977</v>
      </c>
      <c r="N95" s="4">
        <v>3.3012013416439179</v>
      </c>
    </row>
    <row r="96" spans="1:14" x14ac:dyDescent="0.2">
      <c r="A96" s="8" t="s">
        <v>245</v>
      </c>
      <c r="B96" s="4">
        <v>6.4183119011230696</v>
      </c>
      <c r="C96" s="4">
        <v>2.4678842894482198</v>
      </c>
      <c r="D96" s="4">
        <v>1.7482347849647299</v>
      </c>
      <c r="E96" s="4"/>
      <c r="F96" s="4">
        <v>65.196535364088604</v>
      </c>
      <c r="G96" s="4">
        <v>2.9008319712647301</v>
      </c>
      <c r="H96" s="4">
        <v>0.81329076027334801</v>
      </c>
      <c r="I96" s="4">
        <v>4.2581954999677496</v>
      </c>
      <c r="J96" s="4">
        <v>0.45194362184095699</v>
      </c>
      <c r="K96" s="4">
        <v>2.212576241816846</v>
      </c>
      <c r="L96" s="4"/>
      <c r="M96" s="4">
        <v>1.507284459149816</v>
      </c>
      <c r="N96" s="4">
        <v>2.6007345354745555</v>
      </c>
    </row>
    <row r="97" spans="1:14" x14ac:dyDescent="0.2">
      <c r="A97" s="8" t="s">
        <v>245</v>
      </c>
      <c r="B97" s="4">
        <v>6.757244142597</v>
      </c>
      <c r="C97" s="4">
        <v>2.6905159363257698</v>
      </c>
      <c r="D97" s="4">
        <v>1.83980722567855</v>
      </c>
      <c r="E97" s="4"/>
      <c r="F97" s="4">
        <v>46.677460748865698</v>
      </c>
      <c r="G97" s="4">
        <v>3.2916323156686502</v>
      </c>
      <c r="H97" s="4">
        <v>1.04029179220901</v>
      </c>
      <c r="I97" s="4">
        <v>4.0663485728740199</v>
      </c>
      <c r="J97" s="4">
        <v>0.316148813547178</v>
      </c>
      <c r="K97" s="4">
        <v>2.0528550866485094</v>
      </c>
      <c r="L97" s="4"/>
      <c r="M97" s="4">
        <v>1.6617473936379992</v>
      </c>
      <c r="N97" s="4">
        <v>2.5115049687551183</v>
      </c>
    </row>
    <row r="98" spans="1:14" x14ac:dyDescent="0.2">
      <c r="A98" s="8" t="s">
        <v>245</v>
      </c>
      <c r="B98" s="4">
        <v>6.4082595008185104</v>
      </c>
      <c r="C98" s="4">
        <v>1.96666894996788</v>
      </c>
      <c r="D98" s="4">
        <v>1.58938059766879</v>
      </c>
      <c r="E98" s="4"/>
      <c r="F98" s="4">
        <v>46.7558235533577</v>
      </c>
      <c r="G98" s="4">
        <v>3.0587461724391001</v>
      </c>
      <c r="H98" s="4">
        <v>0.84818636634228495</v>
      </c>
      <c r="I98" s="4">
        <v>5.3218874508663001</v>
      </c>
      <c r="J98" s="4">
        <v>0.44952035317134797</v>
      </c>
      <c r="K98" s="4">
        <v>2.0950608973573139</v>
      </c>
      <c r="L98" s="4"/>
      <c r="M98" s="4">
        <v>1.204132849479064</v>
      </c>
      <c r="N98" s="4">
        <v>3.258433251271482</v>
      </c>
    </row>
    <row r="99" spans="1:14" x14ac:dyDescent="0.2">
      <c r="A99" s="8" t="s">
        <v>245</v>
      </c>
      <c r="B99" s="4">
        <v>5.6032545144962898</v>
      </c>
      <c r="C99" s="4">
        <v>2.04460284145576</v>
      </c>
      <c r="D99" s="4">
        <v>1.6226698639842501</v>
      </c>
      <c r="E99" s="4"/>
      <c r="F99" s="4">
        <v>51.308787196925998</v>
      </c>
      <c r="G99" s="4">
        <v>2.8165464482690701</v>
      </c>
      <c r="H99" s="4">
        <v>0.93154929018312205</v>
      </c>
      <c r="I99" s="4">
        <v>4.4868521373527797</v>
      </c>
      <c r="J99" s="4">
        <v>0.33816212556962899</v>
      </c>
      <c r="K99" s="4">
        <v>1.9894060394210122</v>
      </c>
      <c r="L99" s="4"/>
      <c r="M99" s="4">
        <v>1.2488163957643101</v>
      </c>
      <c r="N99" s="4">
        <v>2.7405099909314248</v>
      </c>
    </row>
    <row r="100" spans="1:14" x14ac:dyDescent="0.2">
      <c r="A100" s="8" t="s">
        <v>245</v>
      </c>
      <c r="B100" s="4">
        <v>4.9231395841219001</v>
      </c>
      <c r="C100" s="4">
        <v>1.64754133669145</v>
      </c>
      <c r="D100" s="4">
        <v>1.1174666775352899</v>
      </c>
      <c r="E100" s="4">
        <v>2.2885295751499601</v>
      </c>
      <c r="F100" s="4">
        <v>64.960297813153005</v>
      </c>
      <c r="G100" s="4">
        <v>2.2750167448526502</v>
      </c>
      <c r="H100" s="4">
        <v>0.57472935898877897</v>
      </c>
      <c r="I100" s="4">
        <v>3.6361433778491001</v>
      </c>
      <c r="J100" s="4">
        <v>0.29867137258559501</v>
      </c>
      <c r="K100" s="4">
        <v>2.1640014717521412</v>
      </c>
      <c r="L100" s="4">
        <v>2.151223928927946</v>
      </c>
      <c r="M100" s="4">
        <v>1.3539453955839611</v>
      </c>
      <c r="N100" s="4">
        <v>2.9881736345434717</v>
      </c>
    </row>
    <row r="101" spans="1:14" x14ac:dyDescent="0.2">
      <c r="A101" s="8" t="s">
        <v>245</v>
      </c>
      <c r="B101" s="4">
        <v>6.7375932014288402</v>
      </c>
      <c r="C101" s="4">
        <v>1.9321349234652201</v>
      </c>
      <c r="D101" s="4">
        <v>1.83351291284678</v>
      </c>
      <c r="E101" s="4"/>
      <c r="F101" s="4">
        <v>55.440277714012403</v>
      </c>
      <c r="G101" s="4">
        <v>2.8163684205766102</v>
      </c>
      <c r="H101" s="4">
        <v>0.83767712625215895</v>
      </c>
      <c r="I101" s="4">
        <v>3.23367972527056</v>
      </c>
      <c r="J101" s="4">
        <v>0.24794359412156999</v>
      </c>
      <c r="K101" s="4">
        <v>2.3922982349196404</v>
      </c>
      <c r="L101" s="4"/>
      <c r="M101" s="4">
        <v>2.0835684959075871</v>
      </c>
      <c r="N101" s="4">
        <v>3.4871235541590386</v>
      </c>
    </row>
    <row r="102" spans="1:14" x14ac:dyDescent="0.2">
      <c r="A102" s="8" t="s">
        <v>245</v>
      </c>
      <c r="B102" s="4">
        <v>4.7746625407468199</v>
      </c>
      <c r="C102" s="4">
        <v>1.6243538014371199</v>
      </c>
      <c r="D102" s="4">
        <v>1.0495962578011699</v>
      </c>
      <c r="E102" s="4">
        <v>1.7337077917111601</v>
      </c>
      <c r="F102" s="4">
        <v>53.906377484145501</v>
      </c>
      <c r="G102" s="4">
        <v>2.2706238756223298</v>
      </c>
      <c r="H102" s="4">
        <v>0.45694037025885798</v>
      </c>
      <c r="I102" s="4">
        <v>2.71736316701978</v>
      </c>
      <c r="J102" s="4">
        <v>0.193352451037794</v>
      </c>
      <c r="K102" s="4">
        <v>2.1027976460602424</v>
      </c>
      <c r="L102" s="4">
        <v>2.754018043625595</v>
      </c>
      <c r="M102" s="4">
        <v>1.757094008889267</v>
      </c>
      <c r="N102" s="4">
        <v>2.9394227640077655</v>
      </c>
    </row>
    <row r="103" spans="1:14" x14ac:dyDescent="0.2">
      <c r="A103" s="8" t="s">
        <v>245</v>
      </c>
      <c r="B103" s="4">
        <v>5.96102520068722</v>
      </c>
      <c r="C103" s="4">
        <v>1.86235893048121</v>
      </c>
      <c r="D103" s="4">
        <v>1.05177838641426</v>
      </c>
      <c r="E103" s="4">
        <v>2.6562227787931101</v>
      </c>
      <c r="F103" s="4">
        <v>63.475548128448096</v>
      </c>
      <c r="G103" s="4">
        <v>3.6164203412532898</v>
      </c>
      <c r="H103" s="4">
        <v>0.74207725789165002</v>
      </c>
      <c r="I103" s="4">
        <v>3.0650549121929398</v>
      </c>
      <c r="J103" s="4">
        <v>0.25636602416323301</v>
      </c>
      <c r="K103" s="4">
        <v>1.648321997498055</v>
      </c>
      <c r="L103" s="4">
        <v>2.2441736620433961</v>
      </c>
      <c r="M103" s="4">
        <v>1.9448347163288877</v>
      </c>
      <c r="N103" s="4">
        <v>3.2007928778514065</v>
      </c>
    </row>
    <row r="104" spans="1:14" x14ac:dyDescent="0.2">
      <c r="A104" s="8" t="s">
        <v>245</v>
      </c>
      <c r="B104" s="4">
        <v>6.2996776849947702</v>
      </c>
      <c r="C104" s="4">
        <v>2.1275778872668298</v>
      </c>
      <c r="D104" s="4">
        <v>1.29059555202898</v>
      </c>
      <c r="E104" s="4">
        <v>2.7520780752794698</v>
      </c>
      <c r="F104" s="4">
        <v>69.189938426480097</v>
      </c>
      <c r="G104" s="4">
        <v>3.1446308218822998</v>
      </c>
      <c r="H104" s="4">
        <v>0.71063433756581496</v>
      </c>
      <c r="I104" s="4">
        <v>4.3850553393337197</v>
      </c>
      <c r="J104" s="4">
        <v>0.25500694979628802</v>
      </c>
      <c r="K104" s="4">
        <v>2.003312325617904</v>
      </c>
      <c r="L104" s="4">
        <v>2.2890621242113731</v>
      </c>
      <c r="M104" s="4">
        <v>1.4366244431368944</v>
      </c>
      <c r="N104" s="4">
        <v>2.9609621921233558</v>
      </c>
    </row>
    <row r="105" spans="1:14" x14ac:dyDescent="0.2">
      <c r="A105" s="8" t="s">
        <v>245</v>
      </c>
      <c r="B105" s="4">
        <v>4.6987363707425498</v>
      </c>
      <c r="C105" s="4">
        <v>1.4316030585608699</v>
      </c>
      <c r="D105" s="4">
        <v>0.80395935402413199</v>
      </c>
      <c r="E105" s="4"/>
      <c r="F105" s="4">
        <v>55.347188224556497</v>
      </c>
      <c r="G105" s="4">
        <v>3.0098370173397999</v>
      </c>
      <c r="H105" s="4">
        <v>0.40943800367376698</v>
      </c>
      <c r="I105" s="4">
        <v>2.5552644791575001</v>
      </c>
      <c r="J105" s="4">
        <v>0.211017078335829</v>
      </c>
      <c r="K105" s="4">
        <v>1.5611265140514017</v>
      </c>
      <c r="L105" s="4"/>
      <c r="M105" s="4">
        <v>1.8388454146600812</v>
      </c>
      <c r="N105" s="4">
        <v>3.2821502738796822</v>
      </c>
    </row>
    <row r="106" spans="1:14" x14ac:dyDescent="0.2">
      <c r="A106" s="8" t="s">
        <v>245</v>
      </c>
      <c r="B106" s="4">
        <v>4.9411791615724203</v>
      </c>
      <c r="C106" s="4">
        <v>1.56761110698503</v>
      </c>
      <c r="D106" s="4">
        <v>1.1591659721227601</v>
      </c>
      <c r="E106" s="4">
        <v>1.84475596243958</v>
      </c>
      <c r="F106" s="4">
        <v>37.695304032381898</v>
      </c>
      <c r="G106" s="4">
        <v>2.8781205820803901</v>
      </c>
      <c r="H106" s="4">
        <v>0.53096823704486795</v>
      </c>
      <c r="I106" s="4">
        <v>3.0849329501656402</v>
      </c>
      <c r="J106" s="4">
        <v>0.278509887381447</v>
      </c>
      <c r="K106" s="4">
        <v>1.7168075557142888</v>
      </c>
      <c r="L106" s="4">
        <v>2.6785001713928627</v>
      </c>
      <c r="M106" s="4">
        <v>1.6017136324817407</v>
      </c>
      <c r="N106" s="4">
        <v>3.1520439856258342</v>
      </c>
    </row>
    <row r="107" spans="1:14" x14ac:dyDescent="0.2">
      <c r="A107" s="8" t="s">
        <v>245</v>
      </c>
      <c r="B107" s="4">
        <v>4.5917658969056498</v>
      </c>
      <c r="C107" s="4">
        <v>1.6979445980043399</v>
      </c>
      <c r="D107" s="4">
        <v>0.68140480220131905</v>
      </c>
      <c r="E107" s="4">
        <v>1.85040741842152</v>
      </c>
      <c r="F107" s="4">
        <v>49.518071389620701</v>
      </c>
      <c r="G107" s="4">
        <v>2.6966691717710698</v>
      </c>
      <c r="H107" s="4">
        <v>0.73446690641024204</v>
      </c>
      <c r="I107" s="4">
        <v>4.2072836908518196</v>
      </c>
      <c r="J107" s="4">
        <v>0.30254850598889199</v>
      </c>
      <c r="K107" s="4">
        <v>1.7027546222475456</v>
      </c>
      <c r="L107" s="4">
        <v>2.4814891310923466</v>
      </c>
      <c r="M107" s="4">
        <v>1.0913849015909804</v>
      </c>
      <c r="N107" s="4">
        <v>2.7043084340340258</v>
      </c>
    </row>
    <row r="108" spans="1:14" x14ac:dyDescent="0.2">
      <c r="A108" s="8" t="s">
        <v>245</v>
      </c>
      <c r="B108" s="4">
        <v>7.5797300098393903</v>
      </c>
      <c r="C108" s="4">
        <v>3.1345405038384202</v>
      </c>
      <c r="D108" s="4">
        <v>1.7373258333206101</v>
      </c>
      <c r="E108" s="4">
        <v>3.2079050804352698</v>
      </c>
      <c r="F108" s="4">
        <v>61.148712021695502</v>
      </c>
      <c r="G108" s="4">
        <v>4.14061115732461</v>
      </c>
      <c r="H108" s="4">
        <v>1.0651126127485</v>
      </c>
      <c r="I108" s="4">
        <v>3.1734953866333302</v>
      </c>
      <c r="J108" s="4">
        <v>0.37602606309151398</v>
      </c>
      <c r="K108" s="4">
        <v>1.8305824241503788</v>
      </c>
      <c r="L108" s="4">
        <v>2.3628286435491797</v>
      </c>
      <c r="M108" s="4">
        <v>2.3884484098401377</v>
      </c>
      <c r="N108" s="4">
        <v>2.4181311425255432</v>
      </c>
    </row>
    <row r="109" spans="1:14" x14ac:dyDescent="0.2">
      <c r="A109" s="8" t="s">
        <v>245</v>
      </c>
      <c r="B109" s="4">
        <v>6.0034672362344903</v>
      </c>
      <c r="C109" s="4">
        <v>2.2264406374339498</v>
      </c>
      <c r="D109" s="4">
        <v>1.40066171474943</v>
      </c>
      <c r="E109" s="4"/>
      <c r="F109" s="4">
        <v>54.292601736896302</v>
      </c>
      <c r="G109" s="4">
        <v>3.3967021187089301</v>
      </c>
      <c r="H109" s="4">
        <v>0.89698398035070304</v>
      </c>
      <c r="I109" s="4">
        <v>2.9963304443604102</v>
      </c>
      <c r="J109" s="4">
        <v>0.178909272332507</v>
      </c>
      <c r="K109" s="4">
        <v>1.7674400128193692</v>
      </c>
      <c r="L109" s="4"/>
      <c r="M109" s="4">
        <v>2.0036065272887407</v>
      </c>
      <c r="N109" s="4">
        <v>2.6964416366176711</v>
      </c>
    </row>
    <row r="110" spans="1:14" x14ac:dyDescent="0.2">
      <c r="A110" s="8" t="s">
        <v>245</v>
      </c>
      <c r="B110" s="4">
        <v>7.5059164711322301</v>
      </c>
      <c r="C110" s="4">
        <v>2.89532249312236</v>
      </c>
      <c r="D110" s="4">
        <v>1.7181179345253901</v>
      </c>
      <c r="E110" s="4">
        <v>2.6733006699296502</v>
      </c>
      <c r="F110" s="4">
        <v>63.3624983184177</v>
      </c>
      <c r="G110" s="4">
        <v>3.9597209181622399</v>
      </c>
      <c r="H110" s="4">
        <v>1.1141874042742399</v>
      </c>
      <c r="I110" s="4">
        <v>3.9439148632226302</v>
      </c>
      <c r="J110" s="4">
        <v>0.31243190783320401</v>
      </c>
      <c r="K110" s="4">
        <v>1.8955670427944775</v>
      </c>
      <c r="L110" s="4">
        <v>2.8077337336431198</v>
      </c>
      <c r="M110" s="4">
        <v>1.9031639199734238</v>
      </c>
      <c r="N110" s="4">
        <v>2.5924284734989005</v>
      </c>
    </row>
    <row r="111" spans="1:14" x14ac:dyDescent="0.2">
      <c r="A111" s="8" t="s">
        <v>245</v>
      </c>
      <c r="B111" s="4">
        <v>5.4556239223767697</v>
      </c>
      <c r="C111" s="4">
        <v>1.7633708436988</v>
      </c>
      <c r="D111" s="4">
        <v>1.31134264523481</v>
      </c>
      <c r="E111" s="4"/>
      <c r="F111" s="4">
        <v>53.680461610880798</v>
      </c>
      <c r="G111" s="4">
        <v>2.7615683487046301</v>
      </c>
      <c r="H111" s="4">
        <v>0.68822527366376196</v>
      </c>
      <c r="I111" s="4">
        <v>3.19633588802549</v>
      </c>
      <c r="J111" s="4">
        <v>0.224893408294805</v>
      </c>
      <c r="K111" s="4">
        <v>1.9755527415918717</v>
      </c>
      <c r="L111" s="4"/>
      <c r="M111" s="4">
        <v>1.7068368636773454</v>
      </c>
      <c r="N111" s="4">
        <v>3.0938607961404179</v>
      </c>
    </row>
    <row r="112" spans="1:14" x14ac:dyDescent="0.2">
      <c r="A112" s="8" t="s">
        <v>245</v>
      </c>
      <c r="B112" s="4">
        <v>6.8282557198512599</v>
      </c>
      <c r="C112" s="4">
        <v>2.8053142812699301</v>
      </c>
      <c r="D112" s="4">
        <v>1.0840515477497601</v>
      </c>
      <c r="E112" s="4">
        <v>3.6988341311151398</v>
      </c>
      <c r="F112" s="4">
        <v>69.562466601552401</v>
      </c>
      <c r="G112" s="4">
        <v>4.3109948777148102</v>
      </c>
      <c r="H112" s="4">
        <v>0.93174291713824198</v>
      </c>
      <c r="I112" s="4">
        <v>4.4961406527741703</v>
      </c>
      <c r="J112" s="4">
        <v>0.17068209623274899</v>
      </c>
      <c r="K112" s="4">
        <v>1.5839164539835431</v>
      </c>
      <c r="L112" s="4">
        <v>1.8460562106343086</v>
      </c>
      <c r="M112" s="4">
        <v>1.5186926404622481</v>
      </c>
      <c r="N112" s="4">
        <v>2.4340430465994687</v>
      </c>
    </row>
    <row r="113" spans="1:20" x14ac:dyDescent="0.2">
      <c r="A113" s="8" t="s">
        <v>245</v>
      </c>
      <c r="B113" s="4">
        <v>6.9829493812277104</v>
      </c>
      <c r="C113" s="4">
        <v>2.6091512546637601</v>
      </c>
      <c r="D113" s="4">
        <v>1.5082955573588801</v>
      </c>
      <c r="E113" s="4">
        <v>2.53127496684791</v>
      </c>
      <c r="F113" s="4">
        <v>55.135814278132401</v>
      </c>
      <c r="G113" s="4">
        <v>3.5435166290529199</v>
      </c>
      <c r="H113" s="4">
        <v>1.1137333751582901</v>
      </c>
      <c r="I113" s="4">
        <v>3.1274337507916901</v>
      </c>
      <c r="J113" s="4">
        <v>0.193460624856573</v>
      </c>
      <c r="K113" s="4">
        <v>1.9706269540194177</v>
      </c>
      <c r="L113" s="4">
        <v>2.7586688418616498</v>
      </c>
      <c r="M113" s="4">
        <v>2.2328048929765565</v>
      </c>
      <c r="N113" s="4">
        <v>2.6763298481626738</v>
      </c>
    </row>
    <row r="114" spans="1:20" x14ac:dyDescent="0.2">
      <c r="A114" s="8"/>
      <c r="B114" s="4"/>
      <c r="C114" s="4"/>
      <c r="D114" s="4"/>
      <c r="E114" s="4"/>
      <c r="F114" s="4"/>
      <c r="G114" s="4"/>
      <c r="H114" s="4"/>
      <c r="I114" s="4"/>
    </row>
    <row r="115" spans="1:20" x14ac:dyDescent="0.2">
      <c r="A115" s="8"/>
      <c r="B115" s="4"/>
      <c r="C115" s="4"/>
      <c r="D115" s="4"/>
      <c r="E115" s="4"/>
      <c r="F115" s="4"/>
      <c r="G115" s="4"/>
      <c r="H115" s="4"/>
      <c r="I115" s="4"/>
    </row>
    <row r="116" spans="1:20" x14ac:dyDescent="0.2">
      <c r="A116" s="8"/>
      <c r="B116" s="4"/>
      <c r="C116" s="4"/>
      <c r="D116" s="4"/>
      <c r="E116" s="4"/>
      <c r="F116" s="4"/>
      <c r="G116" s="4"/>
      <c r="H116" s="4"/>
      <c r="I116" s="4"/>
    </row>
    <row r="117" spans="1:20" x14ac:dyDescent="0.2">
      <c r="A117" s="8"/>
      <c r="B117" s="4"/>
      <c r="C117" s="4"/>
      <c r="D117" s="4"/>
      <c r="E117" s="4"/>
      <c r="F117" s="4"/>
      <c r="G117" s="4"/>
      <c r="H117" s="4"/>
      <c r="I117" s="4"/>
    </row>
    <row r="118" spans="1:20" x14ac:dyDescent="0.2">
      <c r="C118" s="4"/>
      <c r="E118" s="4"/>
      <c r="J118" s="4"/>
      <c r="M118" s="4"/>
      <c r="Q118" s="4"/>
      <c r="S118" s="4"/>
      <c r="T118" s="4"/>
    </row>
    <row r="119" spans="1:20" x14ac:dyDescent="0.2">
      <c r="C119" s="4"/>
      <c r="D119" s="4"/>
      <c r="E119" s="4"/>
      <c r="H119" s="4"/>
      <c r="J119" s="4"/>
      <c r="M119" s="4"/>
      <c r="Q119" s="4"/>
      <c r="S119" s="4"/>
      <c r="T119" s="4"/>
    </row>
    <row r="120" spans="1:20" x14ac:dyDescent="0.2">
      <c r="C120" s="4"/>
      <c r="D120" s="4"/>
      <c r="E120" s="4"/>
      <c r="H120" s="4"/>
      <c r="J120" s="4"/>
      <c r="M120" s="4"/>
      <c r="Q120" s="4"/>
      <c r="S120" s="4"/>
      <c r="T120" s="4"/>
    </row>
    <row r="121" spans="1:20" x14ac:dyDescent="0.2">
      <c r="A121" s="8"/>
      <c r="C121" s="4"/>
      <c r="D121" s="4"/>
      <c r="E121" s="4"/>
      <c r="F121" s="4"/>
      <c r="G121" s="4"/>
      <c r="H121" s="4"/>
      <c r="I121" s="4"/>
    </row>
    <row r="122" spans="1:20" x14ac:dyDescent="0.2">
      <c r="A122" s="8"/>
      <c r="B122" s="4"/>
      <c r="C122" s="4"/>
      <c r="D122" s="4"/>
      <c r="E122" s="4"/>
      <c r="F122" s="4"/>
      <c r="G122" s="4"/>
      <c r="H122" s="4"/>
      <c r="I122" s="4"/>
    </row>
    <row r="123" spans="1:20" x14ac:dyDescent="0.2">
      <c r="A123" s="8"/>
      <c r="B123" s="4"/>
      <c r="C123" s="4"/>
      <c r="D123" s="4"/>
      <c r="E123" s="4"/>
      <c r="F123" s="4"/>
      <c r="G123" s="4"/>
      <c r="H123" s="4"/>
      <c r="I123" s="4"/>
    </row>
    <row r="124" spans="1:20" x14ac:dyDescent="0.2">
      <c r="A124" s="8"/>
      <c r="B124" s="4"/>
      <c r="C124" s="4"/>
      <c r="D124" s="4"/>
      <c r="E124" s="4"/>
      <c r="F124" s="4"/>
      <c r="G124" s="4"/>
      <c r="H124" s="4"/>
      <c r="I124" s="4"/>
    </row>
    <row r="125" spans="1:20" x14ac:dyDescent="0.2">
      <c r="A125" s="8"/>
      <c r="B125" s="4"/>
      <c r="C125" s="4"/>
      <c r="D125" s="4"/>
      <c r="E125" s="4"/>
      <c r="F125" s="4"/>
      <c r="G125" s="4"/>
      <c r="H125" s="4"/>
      <c r="I125" s="4"/>
    </row>
    <row r="126" spans="1:20" x14ac:dyDescent="0.2">
      <c r="A126" s="8"/>
      <c r="B126" s="4"/>
      <c r="C126" s="4"/>
      <c r="D126" s="4"/>
      <c r="E126" s="4"/>
      <c r="F126" s="4"/>
      <c r="G126" s="4"/>
      <c r="H126" s="4"/>
      <c r="I126" s="4"/>
    </row>
    <row r="127" spans="1:20" x14ac:dyDescent="0.2">
      <c r="A127" s="8"/>
      <c r="B127" s="4"/>
      <c r="C127" s="4"/>
      <c r="D127" s="4"/>
      <c r="E127" s="4"/>
      <c r="F127" s="4"/>
      <c r="G127" s="4"/>
      <c r="H127" s="4"/>
      <c r="I127" s="4"/>
    </row>
    <row r="128" spans="1:20" x14ac:dyDescent="0.2">
      <c r="A128" s="8"/>
      <c r="B128" s="4"/>
      <c r="C128" s="4"/>
      <c r="D128" s="4"/>
      <c r="E128" s="4"/>
      <c r="F128" s="4"/>
      <c r="G128" s="4"/>
      <c r="H128" s="4"/>
      <c r="I128" s="4"/>
    </row>
    <row r="129" spans="1:9" x14ac:dyDescent="0.2">
      <c r="A129" s="8"/>
      <c r="B129" s="4"/>
      <c r="C129" s="4"/>
      <c r="D129" s="4"/>
      <c r="E129" s="4"/>
      <c r="F129" s="4"/>
      <c r="G129" s="4"/>
      <c r="H129" s="4"/>
      <c r="I129" s="4"/>
    </row>
    <row r="130" spans="1:9" x14ac:dyDescent="0.2">
      <c r="A130" s="8"/>
      <c r="B130" s="4"/>
      <c r="C130" s="4"/>
      <c r="D130" s="4"/>
      <c r="E130" s="4"/>
      <c r="F130" s="4"/>
      <c r="G130" s="4"/>
      <c r="H130" s="4"/>
      <c r="I130" s="4"/>
    </row>
    <row r="131" spans="1:9" x14ac:dyDescent="0.2">
      <c r="A131" s="8"/>
      <c r="B131" s="4"/>
      <c r="C131" s="4"/>
      <c r="D131" s="4"/>
      <c r="E131" s="4"/>
      <c r="F131" s="4"/>
      <c r="G131" s="4"/>
      <c r="H131" s="4"/>
      <c r="I131" s="4"/>
    </row>
    <row r="132" spans="1:9" x14ac:dyDescent="0.2">
      <c r="A132" s="8"/>
      <c r="B132" s="4"/>
      <c r="C132" s="4"/>
      <c r="D132" s="4"/>
      <c r="E132" s="4"/>
      <c r="F132" s="4"/>
      <c r="G132" s="4"/>
      <c r="H132" s="4"/>
      <c r="I132" s="4"/>
    </row>
    <row r="133" spans="1:9" x14ac:dyDescent="0.2">
      <c r="A133" s="8"/>
      <c r="B133" s="4"/>
      <c r="C133" s="4"/>
      <c r="D133" s="4"/>
      <c r="E133" s="4"/>
      <c r="F133" s="4"/>
      <c r="G133" s="4"/>
      <c r="H133" s="4"/>
      <c r="I133" s="4"/>
    </row>
    <row r="134" spans="1:9" x14ac:dyDescent="0.2">
      <c r="A134" s="8"/>
      <c r="B134" s="4"/>
      <c r="C134" s="4"/>
      <c r="D134" s="4"/>
      <c r="E134" s="4"/>
      <c r="F134" s="4"/>
      <c r="G134" s="4"/>
      <c r="H134" s="4"/>
      <c r="I134" s="4"/>
    </row>
    <row r="135" spans="1:9" x14ac:dyDescent="0.2">
      <c r="A135" s="8"/>
      <c r="B135" s="4"/>
      <c r="C135" s="4"/>
      <c r="D135" s="4"/>
      <c r="E135" s="4"/>
      <c r="F135" s="4"/>
      <c r="G135" s="4"/>
      <c r="H135" s="4"/>
      <c r="I135" s="4"/>
    </row>
    <row r="136" spans="1:9" x14ac:dyDescent="0.2">
      <c r="A136" s="8"/>
      <c r="B136" s="4"/>
      <c r="C136" s="4"/>
      <c r="D136" s="4"/>
      <c r="E136" s="4"/>
      <c r="F136" s="4"/>
      <c r="G136" s="4"/>
      <c r="H136" s="4"/>
      <c r="I136" s="4"/>
    </row>
    <row r="137" spans="1:9" x14ac:dyDescent="0.2">
      <c r="A137" s="8"/>
      <c r="B137" s="4"/>
      <c r="C137" s="4"/>
      <c r="D137" s="4"/>
      <c r="E137" s="4"/>
      <c r="F137" s="4"/>
      <c r="G137" s="4"/>
      <c r="H137" s="4"/>
      <c r="I137" s="4"/>
    </row>
    <row r="138" spans="1:9" x14ac:dyDescent="0.2">
      <c r="A138" s="8"/>
      <c r="B138" s="4"/>
      <c r="C138" s="4"/>
      <c r="D138" s="4"/>
      <c r="E138" s="4"/>
      <c r="F138" s="4"/>
      <c r="G138" s="4"/>
      <c r="H138" s="4"/>
      <c r="I138" s="4"/>
    </row>
    <row r="139" spans="1:9" x14ac:dyDescent="0.2">
      <c r="A139" s="8"/>
      <c r="B139" s="4"/>
      <c r="C139" s="4"/>
      <c r="D139" s="4"/>
      <c r="E139" s="4"/>
      <c r="F139" s="4"/>
      <c r="G139" s="4"/>
      <c r="H139" s="4"/>
      <c r="I139" s="4"/>
    </row>
    <row r="140" spans="1:9" x14ac:dyDescent="0.2">
      <c r="A140" s="8"/>
      <c r="B140" s="4"/>
      <c r="C140" s="4"/>
      <c r="D140" s="4"/>
      <c r="E140" s="4"/>
      <c r="F140" s="4"/>
      <c r="G140" s="4"/>
      <c r="H140" s="4"/>
      <c r="I140" s="4"/>
    </row>
    <row r="141" spans="1:9" x14ac:dyDescent="0.2">
      <c r="A141" s="8"/>
      <c r="B141" s="4"/>
      <c r="C141" s="4"/>
      <c r="D141" s="4"/>
      <c r="E141" s="4"/>
      <c r="F141" s="4"/>
      <c r="G141" s="4"/>
      <c r="H141" s="4"/>
      <c r="I141" s="4"/>
    </row>
    <row r="142" spans="1:9" x14ac:dyDescent="0.2">
      <c r="A142" s="8"/>
      <c r="B142" s="4"/>
      <c r="C142" s="4"/>
      <c r="D142" s="4"/>
      <c r="E142" s="4"/>
      <c r="F142" s="4"/>
      <c r="G142" s="4"/>
      <c r="H142" s="4"/>
      <c r="I142" s="4"/>
    </row>
    <row r="143" spans="1:9" x14ac:dyDescent="0.2">
      <c r="A143" s="8"/>
      <c r="B143" s="4"/>
      <c r="C143" s="4"/>
      <c r="D143" s="4"/>
      <c r="E143" s="4"/>
      <c r="F143" s="4"/>
      <c r="G143" s="4"/>
      <c r="H143" s="4"/>
      <c r="I143" s="4"/>
    </row>
    <row r="144" spans="1:9" x14ac:dyDescent="0.2">
      <c r="A144" s="8"/>
      <c r="B144" s="4"/>
      <c r="C144" s="4"/>
      <c r="D144" s="4"/>
      <c r="E144" s="4"/>
      <c r="F144" s="4"/>
      <c r="G144" s="4"/>
      <c r="H144" s="4"/>
      <c r="I144" s="4"/>
    </row>
    <row r="145" spans="1:9" x14ac:dyDescent="0.2">
      <c r="A145" s="8"/>
      <c r="B145" s="4"/>
      <c r="C145" s="4"/>
      <c r="D145" s="4"/>
      <c r="E145" s="4"/>
      <c r="F145" s="4"/>
      <c r="G145" s="4"/>
      <c r="H145" s="4"/>
      <c r="I145" s="4"/>
    </row>
    <row r="146" spans="1:9" x14ac:dyDescent="0.2">
      <c r="A146" s="8"/>
      <c r="B146" s="4"/>
      <c r="C146" s="4"/>
      <c r="D146" s="4"/>
      <c r="E146" s="4"/>
      <c r="F146" s="4"/>
      <c r="G146" s="4"/>
      <c r="H146" s="4"/>
      <c r="I146" s="4"/>
    </row>
    <row r="147" spans="1:9" x14ac:dyDescent="0.2">
      <c r="A147" s="8"/>
      <c r="B147" s="4"/>
      <c r="C147" s="4"/>
      <c r="D147" s="4"/>
      <c r="E147" s="4"/>
      <c r="F147" s="4"/>
      <c r="G147" s="4"/>
      <c r="H147" s="4"/>
      <c r="I147" s="4"/>
    </row>
    <row r="148" spans="1:9" x14ac:dyDescent="0.2">
      <c r="A148" s="8"/>
      <c r="B148" s="4"/>
      <c r="C148" s="4"/>
      <c r="D148" s="4"/>
      <c r="E148" s="4"/>
      <c r="F148" s="4"/>
      <c r="G148" s="4"/>
      <c r="H148" s="4"/>
      <c r="I148" s="4"/>
    </row>
    <row r="149" spans="1:9" x14ac:dyDescent="0.2">
      <c r="A149" s="8"/>
      <c r="B149" s="4"/>
      <c r="C149" s="4"/>
      <c r="D149" s="4"/>
      <c r="E149" s="4"/>
      <c r="F149" s="4"/>
      <c r="G149" s="4"/>
      <c r="H149" s="4"/>
      <c r="I149" s="4"/>
    </row>
    <row r="150" spans="1:9" x14ac:dyDescent="0.2">
      <c r="A150" s="8"/>
      <c r="B150" s="4"/>
      <c r="C150" s="4"/>
      <c r="D150" s="4"/>
      <c r="E150" s="4"/>
      <c r="F150" s="4"/>
      <c r="G150" s="4"/>
      <c r="H150" s="4"/>
      <c r="I150" s="4"/>
    </row>
    <row r="151" spans="1:9" x14ac:dyDescent="0.2">
      <c r="A151" s="8"/>
      <c r="B151" s="4"/>
      <c r="C151" s="4"/>
      <c r="D151" s="4"/>
      <c r="E151" s="4"/>
      <c r="F151" s="4"/>
      <c r="G151" s="4"/>
      <c r="H151" s="4"/>
      <c r="I151" s="4"/>
    </row>
    <row r="152" spans="1:9" x14ac:dyDescent="0.2">
      <c r="A152" s="8"/>
      <c r="B152" s="4"/>
      <c r="C152" s="4"/>
      <c r="D152" s="4"/>
      <c r="E152" s="4"/>
      <c r="F152" s="4"/>
      <c r="G152" s="4"/>
      <c r="H152" s="4"/>
      <c r="I152" s="4"/>
    </row>
    <row r="153" spans="1:9" x14ac:dyDescent="0.2">
      <c r="A153" s="8"/>
      <c r="B153" s="4"/>
      <c r="C153" s="4"/>
      <c r="D153" s="4"/>
      <c r="E153" s="4"/>
      <c r="F153" s="4"/>
      <c r="G153" s="4"/>
      <c r="H153" s="4"/>
      <c r="I153" s="4"/>
    </row>
    <row r="154" spans="1:9" x14ac:dyDescent="0.2">
      <c r="A154" s="8"/>
      <c r="B154" s="4"/>
      <c r="C154" s="4"/>
      <c r="D154" s="4"/>
      <c r="E154" s="4"/>
      <c r="F154" s="4"/>
      <c r="G154" s="4"/>
      <c r="H154" s="4"/>
      <c r="I154" s="4"/>
    </row>
    <row r="155" spans="1:9" x14ac:dyDescent="0.2">
      <c r="A155" s="8"/>
      <c r="B155" s="4"/>
      <c r="C155" s="4"/>
      <c r="D155" s="4"/>
      <c r="E155" s="4"/>
      <c r="F155" s="4"/>
      <c r="G155" s="4"/>
      <c r="H155" s="4"/>
      <c r="I155" s="4"/>
    </row>
    <row r="156" spans="1:9" x14ac:dyDescent="0.2">
      <c r="A156" s="8"/>
      <c r="B156" s="4"/>
      <c r="C156" s="4"/>
      <c r="D156" s="4"/>
      <c r="E156" s="4"/>
      <c r="F156" s="4"/>
      <c r="G156" s="4"/>
      <c r="H156" s="4"/>
      <c r="I156" s="4"/>
    </row>
    <row r="157" spans="1:9" x14ac:dyDescent="0.2">
      <c r="A157" s="8"/>
      <c r="B157" s="4"/>
      <c r="C157" s="4"/>
      <c r="D157" s="4"/>
      <c r="E157" s="4"/>
      <c r="F157" s="4"/>
      <c r="G157" s="4"/>
      <c r="H157" s="4"/>
      <c r="I157" s="4"/>
    </row>
    <row r="158" spans="1:9" x14ac:dyDescent="0.2">
      <c r="A158" s="8"/>
      <c r="B158" s="4"/>
      <c r="C158" s="4"/>
      <c r="D158" s="4"/>
      <c r="E158" s="4"/>
      <c r="F158" s="4"/>
      <c r="G158" s="4"/>
      <c r="H158" s="4"/>
      <c r="I158" s="4"/>
    </row>
    <row r="159" spans="1:9" x14ac:dyDescent="0.2">
      <c r="A159" s="8"/>
      <c r="B159" s="4"/>
      <c r="C159" s="4"/>
      <c r="D159" s="4"/>
      <c r="E159" s="4"/>
      <c r="F159" s="4"/>
      <c r="G159" s="4"/>
      <c r="H159" s="4"/>
      <c r="I159" s="4"/>
    </row>
    <row r="160" spans="1:9" x14ac:dyDescent="0.2">
      <c r="A160" s="8"/>
      <c r="B160" s="4"/>
      <c r="C160" s="4"/>
      <c r="D160" s="4"/>
      <c r="E160" s="4"/>
      <c r="F160" s="4"/>
      <c r="G160" s="4"/>
      <c r="H160" s="4"/>
      <c r="I160" s="4"/>
    </row>
    <row r="161" spans="1:9" x14ac:dyDescent="0.2">
      <c r="A161" s="8"/>
      <c r="B161" s="4"/>
      <c r="C161" s="4"/>
      <c r="D161" s="4"/>
      <c r="E161" s="4"/>
      <c r="F161" s="4"/>
      <c r="G161" s="4"/>
      <c r="H161" s="4"/>
      <c r="I161" s="4"/>
    </row>
    <row r="162" spans="1:9" x14ac:dyDescent="0.2">
      <c r="A162" s="8"/>
      <c r="B162" s="4"/>
      <c r="C162" s="4"/>
      <c r="D162" s="4"/>
      <c r="E162" s="4"/>
      <c r="F162" s="4"/>
      <c r="G162" s="4"/>
      <c r="H162" s="4"/>
      <c r="I162" s="4"/>
    </row>
    <row r="163" spans="1:9" x14ac:dyDescent="0.2">
      <c r="A163" s="8"/>
      <c r="B163" s="4"/>
      <c r="C163" s="4"/>
      <c r="D163" s="4"/>
      <c r="E163" s="4"/>
      <c r="F163" s="4"/>
      <c r="G163" s="4"/>
      <c r="H163" s="4"/>
      <c r="I163" s="4"/>
    </row>
    <row r="164" spans="1:9" x14ac:dyDescent="0.2">
      <c r="A164" s="8"/>
      <c r="B164" s="4"/>
      <c r="C164" s="4"/>
      <c r="D164" s="4"/>
      <c r="E164" s="4"/>
      <c r="F164" s="4"/>
      <c r="G164" s="4"/>
      <c r="H164" s="4"/>
      <c r="I164" s="4"/>
    </row>
    <row r="165" spans="1:9" x14ac:dyDescent="0.2">
      <c r="A165" s="8"/>
      <c r="B165" s="4"/>
      <c r="C165" s="4"/>
      <c r="D165" s="4"/>
      <c r="E165" s="4"/>
      <c r="F165" s="4"/>
      <c r="G165" s="4"/>
      <c r="H165" s="4"/>
      <c r="I165" s="4"/>
    </row>
    <row r="166" spans="1:9" x14ac:dyDescent="0.2">
      <c r="A166" s="8"/>
      <c r="B166" s="4"/>
      <c r="C166" s="4"/>
      <c r="D166" s="4"/>
      <c r="E166" s="4"/>
      <c r="F166" s="4"/>
      <c r="G166" s="4"/>
      <c r="H166" s="4"/>
      <c r="I166" s="4"/>
    </row>
    <row r="167" spans="1:9" x14ac:dyDescent="0.2">
      <c r="A167" s="8"/>
      <c r="B167" s="4"/>
      <c r="C167" s="4"/>
      <c r="D167" s="4"/>
      <c r="E167" s="4"/>
      <c r="F167" s="4"/>
      <c r="G167" s="4"/>
      <c r="H167" s="4"/>
      <c r="I167" s="4"/>
    </row>
    <row r="168" spans="1:9" x14ac:dyDescent="0.2">
      <c r="A168" s="8"/>
      <c r="B168" s="4"/>
      <c r="C168" s="4"/>
      <c r="D168" s="4"/>
      <c r="E168" s="4"/>
      <c r="F168" s="4"/>
      <c r="G168" s="4"/>
      <c r="H168" s="4"/>
      <c r="I168" s="4"/>
    </row>
    <row r="169" spans="1:9" x14ac:dyDescent="0.2">
      <c r="A169" s="8"/>
      <c r="B169" s="4"/>
      <c r="C169" s="4"/>
      <c r="D169" s="4"/>
      <c r="E169" s="4"/>
      <c r="F169" s="4"/>
      <c r="G169" s="4"/>
      <c r="H169" s="4"/>
      <c r="I169" s="4"/>
    </row>
    <row r="170" spans="1:9" x14ac:dyDescent="0.2">
      <c r="A170" s="8"/>
      <c r="B170" s="4"/>
      <c r="C170" s="4"/>
      <c r="D170" s="4"/>
      <c r="E170" s="4"/>
      <c r="F170" s="4"/>
      <c r="G170" s="4"/>
      <c r="H170" s="4"/>
      <c r="I170" s="4"/>
    </row>
    <row r="171" spans="1:9" x14ac:dyDescent="0.2">
      <c r="A171" s="8"/>
      <c r="B171" s="4"/>
      <c r="C171" s="4"/>
      <c r="D171" s="4"/>
      <c r="E171" s="4"/>
      <c r="F171" s="4"/>
      <c r="G171" s="4"/>
      <c r="H171" s="4"/>
      <c r="I171" s="4"/>
    </row>
    <row r="172" spans="1:9" x14ac:dyDescent="0.2">
      <c r="A172" s="8"/>
      <c r="B172" s="4"/>
      <c r="C172" s="4"/>
      <c r="D172" s="4"/>
      <c r="E172" s="4"/>
      <c r="F172" s="4"/>
      <c r="G172" s="4"/>
      <c r="H172" s="4"/>
      <c r="I172" s="4"/>
    </row>
    <row r="173" spans="1:9" x14ac:dyDescent="0.2">
      <c r="A173" s="8"/>
      <c r="B173" s="4"/>
      <c r="C173" s="4"/>
      <c r="D173" s="4"/>
      <c r="E173" s="4"/>
      <c r="F173" s="4"/>
      <c r="G173" s="4"/>
      <c r="H173" s="4"/>
      <c r="I173" s="4"/>
    </row>
    <row r="174" spans="1:9" x14ac:dyDescent="0.2">
      <c r="A174" s="8"/>
      <c r="B174" s="4"/>
      <c r="C174" s="4"/>
      <c r="D174" s="4"/>
      <c r="E174" s="4"/>
      <c r="F174" s="4"/>
      <c r="G174" s="4"/>
      <c r="H174" s="4"/>
      <c r="I174" s="4"/>
    </row>
    <row r="175" spans="1:9" x14ac:dyDescent="0.2">
      <c r="A175" s="8"/>
      <c r="B175" s="4"/>
      <c r="C175" s="4"/>
      <c r="D175" s="4"/>
      <c r="E175" s="4"/>
      <c r="F175" s="4"/>
      <c r="G175" s="4"/>
      <c r="H175" s="4"/>
      <c r="I175" s="4"/>
    </row>
    <row r="176" spans="1:9" x14ac:dyDescent="0.2">
      <c r="A176" s="8"/>
      <c r="B176" s="4"/>
      <c r="C176" s="4"/>
      <c r="D176" s="4"/>
      <c r="E176" s="4"/>
      <c r="F176" s="4"/>
      <c r="G176" s="4"/>
      <c r="H176" s="4"/>
      <c r="I176" s="4"/>
    </row>
    <row r="177" spans="1:9" x14ac:dyDescent="0.2">
      <c r="A177" s="8"/>
      <c r="B177" s="4"/>
      <c r="C177" s="4"/>
      <c r="D177" s="4"/>
      <c r="E177" s="4"/>
      <c r="F177" s="4"/>
      <c r="G177" s="4"/>
      <c r="H177" s="4"/>
      <c r="I177" s="4"/>
    </row>
    <row r="178" spans="1:9" x14ac:dyDescent="0.2">
      <c r="A178" s="8"/>
      <c r="B178" s="4"/>
      <c r="C178" s="4"/>
      <c r="D178" s="4"/>
      <c r="E178" s="4"/>
      <c r="F178" s="4"/>
      <c r="G178" s="4"/>
      <c r="H178" s="4"/>
      <c r="I178" s="4"/>
    </row>
    <row r="179" spans="1:9" x14ac:dyDescent="0.2">
      <c r="A179" s="8"/>
      <c r="B179" s="4"/>
      <c r="C179" s="4"/>
      <c r="D179" s="4"/>
      <c r="E179" s="4"/>
      <c r="F179" s="4"/>
      <c r="G179" s="4"/>
      <c r="H179" s="4"/>
      <c r="I179" s="4"/>
    </row>
    <row r="180" spans="1:9" x14ac:dyDescent="0.2">
      <c r="A180" s="8"/>
      <c r="B180" s="4"/>
      <c r="C180" s="4"/>
      <c r="D180" s="4"/>
      <c r="E180" s="4"/>
      <c r="F180" s="4"/>
      <c r="G180" s="4"/>
      <c r="H180" s="4"/>
      <c r="I180" s="4"/>
    </row>
    <row r="181" spans="1:9" x14ac:dyDescent="0.2">
      <c r="A181" s="8"/>
      <c r="B181" s="4"/>
      <c r="C181" s="4"/>
      <c r="D181" s="4"/>
      <c r="E181" s="4"/>
      <c r="F181" s="4"/>
      <c r="G181" s="4"/>
      <c r="H181" s="4"/>
      <c r="I181" s="4"/>
    </row>
    <row r="182" spans="1:9" x14ac:dyDescent="0.2">
      <c r="A182" s="8"/>
      <c r="B182" s="4"/>
      <c r="C182" s="4"/>
      <c r="D182" s="4"/>
      <c r="E182" s="4"/>
      <c r="F182" s="4"/>
      <c r="G182" s="4"/>
      <c r="H182" s="4"/>
      <c r="I182" s="4"/>
    </row>
    <row r="183" spans="1:9" x14ac:dyDescent="0.2">
      <c r="A183" s="8"/>
      <c r="B183" s="4"/>
      <c r="C183" s="4"/>
      <c r="D183" s="4"/>
      <c r="E183" s="4"/>
      <c r="F183" s="4"/>
      <c r="G183" s="4"/>
      <c r="H183" s="4"/>
      <c r="I183" s="4"/>
    </row>
    <row r="184" spans="1:9" x14ac:dyDescent="0.2">
      <c r="A184" s="8"/>
      <c r="B184" s="4"/>
      <c r="C184" s="4"/>
      <c r="D184" s="4"/>
      <c r="E184" s="4"/>
      <c r="F184" s="4"/>
      <c r="G184" s="4"/>
      <c r="H184" s="4"/>
      <c r="I184" s="4"/>
    </row>
    <row r="185" spans="1:9" x14ac:dyDescent="0.2">
      <c r="A185" s="8"/>
      <c r="B185" s="4"/>
      <c r="C185" s="4"/>
      <c r="D185" s="4"/>
      <c r="E185" s="4"/>
      <c r="F185" s="4"/>
      <c r="G185" s="4"/>
      <c r="H185" s="4"/>
      <c r="I185" s="4"/>
    </row>
    <row r="186" spans="1:9" x14ac:dyDescent="0.2">
      <c r="A186" s="8"/>
      <c r="B186" s="4"/>
      <c r="C186" s="4"/>
      <c r="D186" s="4"/>
      <c r="E186" s="4"/>
      <c r="F186" s="4"/>
      <c r="G186" s="4"/>
      <c r="H186" s="4"/>
      <c r="I186" s="4"/>
    </row>
    <row r="187" spans="1:9" x14ac:dyDescent="0.2">
      <c r="A187" s="8"/>
      <c r="B187" s="4"/>
      <c r="C187" s="4"/>
      <c r="D187" s="4"/>
      <c r="E187" s="4"/>
      <c r="F187" s="4"/>
      <c r="G187" s="4"/>
      <c r="H187" s="4"/>
      <c r="I187" s="4"/>
    </row>
    <row r="188" spans="1:9" x14ac:dyDescent="0.2">
      <c r="A188" s="8"/>
      <c r="B188" s="4"/>
      <c r="C188" s="4"/>
      <c r="D188" s="4"/>
      <c r="E188" s="4"/>
      <c r="F188" s="4"/>
      <c r="G188" s="4"/>
      <c r="H188" s="4"/>
      <c r="I188" s="4"/>
    </row>
    <row r="189" spans="1:9" x14ac:dyDescent="0.2">
      <c r="A189" s="8"/>
      <c r="B189" s="4"/>
      <c r="C189" s="4"/>
      <c r="D189" s="4"/>
      <c r="E189" s="4"/>
      <c r="F189" s="4"/>
      <c r="G189" s="4"/>
      <c r="H189" s="4"/>
      <c r="I189" s="4"/>
    </row>
    <row r="190" spans="1:9" x14ac:dyDescent="0.2">
      <c r="A190" s="8"/>
      <c r="B190" s="4"/>
      <c r="C190" s="4"/>
      <c r="D190" s="4"/>
      <c r="E190" s="4"/>
      <c r="F190" s="4"/>
      <c r="G190" s="4"/>
      <c r="H190" s="4"/>
      <c r="I190" s="4"/>
    </row>
    <row r="191" spans="1:9" x14ac:dyDescent="0.2">
      <c r="A191" s="8"/>
      <c r="B191" s="4"/>
      <c r="C191" s="4"/>
      <c r="D191" s="4"/>
      <c r="E191" s="4"/>
      <c r="F191" s="4"/>
      <c r="G191" s="4"/>
      <c r="H191" s="4"/>
      <c r="I191" s="4"/>
    </row>
    <row r="192" spans="1:9" x14ac:dyDescent="0.2">
      <c r="A192" s="8"/>
      <c r="B192" s="4"/>
      <c r="C192" s="4"/>
      <c r="D192" s="4"/>
      <c r="E192" s="4"/>
      <c r="F192" s="4"/>
      <c r="G192" s="4"/>
      <c r="H192" s="4"/>
      <c r="I192" s="4"/>
    </row>
    <row r="193" spans="1:9" x14ac:dyDescent="0.2">
      <c r="A193" s="8"/>
      <c r="B193" s="4"/>
      <c r="C193" s="4"/>
      <c r="D193" s="4"/>
      <c r="E193" s="4"/>
      <c r="F193" s="4"/>
      <c r="G193" s="4"/>
      <c r="H193" s="4"/>
      <c r="I193" s="4"/>
    </row>
    <row r="194" spans="1:9" x14ac:dyDescent="0.2">
      <c r="A194" s="8"/>
      <c r="B194" s="4"/>
      <c r="C194" s="4"/>
      <c r="D194" s="4"/>
      <c r="E194" s="4"/>
      <c r="F194" s="4"/>
      <c r="G194" s="4"/>
      <c r="H194" s="4"/>
      <c r="I194" s="4"/>
    </row>
    <row r="195" spans="1:9" x14ac:dyDescent="0.2">
      <c r="A195" s="8"/>
      <c r="B195" s="4"/>
      <c r="C195" s="4"/>
      <c r="D195" s="4"/>
      <c r="E195" s="4"/>
      <c r="F195" s="4"/>
      <c r="G195" s="4"/>
      <c r="H195" s="4"/>
      <c r="I195" s="4"/>
    </row>
    <row r="196" spans="1:9" x14ac:dyDescent="0.2">
      <c r="A196" s="8"/>
      <c r="B196" s="4"/>
      <c r="C196" s="4"/>
      <c r="D196" s="4"/>
      <c r="E196" s="4"/>
      <c r="F196" s="4"/>
      <c r="G196" s="4"/>
      <c r="H196" s="4"/>
      <c r="I196" s="4"/>
    </row>
    <row r="197" spans="1:9" x14ac:dyDescent="0.2">
      <c r="A197" s="8"/>
      <c r="B197" s="4"/>
      <c r="C197" s="4"/>
      <c r="D197" s="4"/>
      <c r="E197" s="4"/>
      <c r="F197" s="4"/>
      <c r="G197" s="4"/>
      <c r="H197" s="4"/>
      <c r="I197" s="4"/>
    </row>
    <row r="198" spans="1:9" x14ac:dyDescent="0.2">
      <c r="A198" s="8"/>
      <c r="B198" s="4"/>
      <c r="C198" s="4"/>
      <c r="D198" s="4"/>
      <c r="E198" s="4"/>
      <c r="F198" s="4"/>
      <c r="G198" s="4"/>
      <c r="H198" s="4"/>
      <c r="I198" s="4"/>
    </row>
    <row r="199" spans="1:9" x14ac:dyDescent="0.2">
      <c r="A199" s="8"/>
      <c r="B199" s="4"/>
      <c r="C199" s="4"/>
      <c r="D199" s="4"/>
      <c r="E199" s="4"/>
      <c r="F199" s="4"/>
      <c r="G199" s="4"/>
      <c r="H199" s="4"/>
      <c r="I199" s="4"/>
    </row>
    <row r="200" spans="1:9" x14ac:dyDescent="0.2">
      <c r="A200" s="8"/>
      <c r="B200" s="4"/>
      <c r="C200" s="4"/>
      <c r="D200" s="4"/>
      <c r="E200" s="4"/>
      <c r="F200" s="4"/>
      <c r="G200" s="4"/>
      <c r="H200" s="4"/>
      <c r="I200" s="4"/>
    </row>
    <row r="201" spans="1:9" x14ac:dyDescent="0.2">
      <c r="A201" s="8"/>
      <c r="B201" s="4"/>
      <c r="C201" s="4"/>
      <c r="D201" s="4"/>
      <c r="E201" s="4"/>
      <c r="F201" s="4"/>
      <c r="G201" s="4"/>
      <c r="H201" s="4"/>
      <c r="I201" s="4"/>
    </row>
    <row r="202" spans="1:9" x14ac:dyDescent="0.2">
      <c r="A202" s="8"/>
      <c r="B202" s="4"/>
      <c r="C202" s="4"/>
      <c r="D202" s="4"/>
      <c r="E202" s="4"/>
      <c r="F202" s="4"/>
      <c r="G202" s="4"/>
      <c r="H202" s="4"/>
      <c r="I202" s="4"/>
    </row>
    <row r="203" spans="1:9" x14ac:dyDescent="0.2">
      <c r="B203" s="4"/>
      <c r="C203" s="4"/>
      <c r="D203" s="4"/>
      <c r="E203" s="4"/>
      <c r="F203" s="4"/>
      <c r="G203" s="4"/>
      <c r="H203" s="4"/>
      <c r="I203" s="4"/>
    </row>
    <row r="204" spans="1:9" x14ac:dyDescent="0.2">
      <c r="B204" s="4"/>
      <c r="C204" s="4"/>
      <c r="D204" s="4"/>
      <c r="E204" s="4"/>
      <c r="F204" s="4"/>
      <c r="G204" s="4"/>
      <c r="H204" s="4"/>
      <c r="I204" s="4"/>
    </row>
    <row r="205" spans="1:9" x14ac:dyDescent="0.2">
      <c r="B205" s="4"/>
      <c r="C205" s="4"/>
      <c r="D205" s="4"/>
      <c r="E205" s="4"/>
      <c r="F205" s="4"/>
      <c r="G205" s="4"/>
      <c r="H205" s="4"/>
      <c r="I205" s="4"/>
    </row>
    <row r="206" spans="1:9" x14ac:dyDescent="0.2">
      <c r="B206" s="4"/>
      <c r="C206" s="4"/>
      <c r="D206" s="4"/>
      <c r="E206" s="4"/>
      <c r="F206" s="4"/>
      <c r="G206" s="4"/>
      <c r="H206" s="4"/>
      <c r="I206" s="4"/>
    </row>
    <row r="207" spans="1:9" x14ac:dyDescent="0.2">
      <c r="B207" s="4"/>
      <c r="C207" s="4"/>
      <c r="D207" s="4"/>
      <c r="E207" s="4"/>
      <c r="F207" s="4"/>
      <c r="G207" s="4"/>
      <c r="H207" s="4"/>
      <c r="I207" s="4"/>
    </row>
    <row r="208" spans="1:9" x14ac:dyDescent="0.2">
      <c r="B208" s="4"/>
      <c r="C208" s="4"/>
      <c r="D208" s="4"/>
      <c r="E208" s="4"/>
      <c r="F208" s="4"/>
      <c r="G208" s="4"/>
      <c r="H208" s="4"/>
      <c r="I208" s="4"/>
    </row>
    <row r="209" spans="2:9" x14ac:dyDescent="0.2">
      <c r="B209" s="4"/>
      <c r="C209" s="4"/>
      <c r="D209" s="4"/>
      <c r="E209" s="4"/>
      <c r="F209" s="4"/>
      <c r="G209" s="4"/>
      <c r="H209" s="4"/>
      <c r="I209" s="4"/>
    </row>
    <row r="210" spans="2:9" x14ac:dyDescent="0.2">
      <c r="B210" s="4"/>
      <c r="C210" s="4"/>
      <c r="D210" s="4"/>
      <c r="E210" s="4"/>
      <c r="F210" s="4"/>
      <c r="G210" s="4"/>
      <c r="H210" s="4"/>
      <c r="I210" s="4"/>
    </row>
    <row r="211" spans="2:9" x14ac:dyDescent="0.2">
      <c r="B211" s="4"/>
      <c r="C211" s="4"/>
      <c r="D211" s="4"/>
      <c r="E211" s="4"/>
      <c r="F211" s="4"/>
      <c r="G211" s="4"/>
      <c r="H211" s="4"/>
      <c r="I211" s="4"/>
    </row>
    <row r="212" spans="2:9" x14ac:dyDescent="0.2">
      <c r="B212" s="4"/>
      <c r="C212" s="4"/>
      <c r="D212" s="4"/>
      <c r="E212" s="4"/>
      <c r="F212" s="4"/>
      <c r="G212" s="4"/>
      <c r="H212" s="4"/>
      <c r="I212" s="4"/>
    </row>
    <row r="213" spans="2:9" x14ac:dyDescent="0.2">
      <c r="B213" s="4"/>
      <c r="C213" s="4"/>
      <c r="D213" s="4"/>
      <c r="E213" s="4"/>
      <c r="F213" s="4"/>
      <c r="G213" s="4"/>
      <c r="H213" s="4"/>
      <c r="I213" s="4"/>
    </row>
    <row r="214" spans="2:9" x14ac:dyDescent="0.2">
      <c r="B214" s="4"/>
      <c r="C214" s="4"/>
      <c r="D214" s="4"/>
      <c r="E214" s="4"/>
      <c r="F214" s="4"/>
      <c r="G214" s="4"/>
      <c r="H214" s="4"/>
      <c r="I214" s="4"/>
    </row>
    <row r="215" spans="2:9" x14ac:dyDescent="0.2">
      <c r="B215" s="4"/>
      <c r="C215" s="4"/>
      <c r="D215" s="4"/>
      <c r="E215" s="4"/>
      <c r="F215" s="4"/>
      <c r="G215" s="4"/>
      <c r="H215" s="4"/>
      <c r="I215" s="4"/>
    </row>
    <row r="216" spans="2:9" x14ac:dyDescent="0.2">
      <c r="B216" s="4"/>
      <c r="C216" s="4"/>
      <c r="D216" s="4"/>
      <c r="E216" s="4"/>
      <c r="F216" s="4"/>
      <c r="G216" s="4"/>
      <c r="H216" s="4"/>
      <c r="I216" s="4"/>
    </row>
    <row r="217" spans="2:9" x14ac:dyDescent="0.2">
      <c r="B217" s="4"/>
      <c r="C217" s="4"/>
      <c r="D217" s="4"/>
      <c r="E217" s="4"/>
      <c r="F217" s="4"/>
      <c r="G217" s="4"/>
      <c r="H217" s="4"/>
      <c r="I217" s="4"/>
    </row>
    <row r="218" spans="2:9" x14ac:dyDescent="0.2">
      <c r="B218" s="4"/>
      <c r="C218" s="4"/>
      <c r="D218" s="4"/>
      <c r="E218" s="4"/>
      <c r="F218" s="4"/>
      <c r="G218" s="4"/>
      <c r="H218" s="4"/>
      <c r="I218" s="4"/>
    </row>
    <row r="219" spans="2:9" x14ac:dyDescent="0.2">
      <c r="B219" s="4"/>
      <c r="C219" s="4"/>
      <c r="D219" s="4"/>
      <c r="E219" s="4"/>
      <c r="F219" s="4"/>
      <c r="G219" s="4"/>
      <c r="H219" s="4"/>
      <c r="I219" s="4"/>
    </row>
    <row r="220" spans="2:9" x14ac:dyDescent="0.2">
      <c r="B220" s="4"/>
      <c r="C220" s="4"/>
      <c r="D220" s="4"/>
      <c r="E220" s="4"/>
      <c r="F220" s="4"/>
      <c r="G220" s="4"/>
      <c r="H220" s="4"/>
      <c r="I220" s="4"/>
    </row>
    <row r="221" spans="2:9" x14ac:dyDescent="0.2">
      <c r="B221" s="4"/>
      <c r="C221" s="4"/>
      <c r="D221" s="4"/>
      <c r="E221" s="4"/>
      <c r="F221" s="4"/>
      <c r="G221" s="4"/>
      <c r="H221" s="4"/>
      <c r="I221" s="4"/>
    </row>
    <row r="222" spans="2:9" x14ac:dyDescent="0.2">
      <c r="B222" s="4"/>
      <c r="C222" s="4"/>
      <c r="D222" s="4"/>
      <c r="E222" s="4"/>
      <c r="F222" s="4"/>
      <c r="G222" s="4"/>
      <c r="H222" s="4"/>
      <c r="I222" s="4"/>
    </row>
    <row r="223" spans="2:9" x14ac:dyDescent="0.2">
      <c r="B223" s="4"/>
      <c r="C223" s="4"/>
      <c r="D223" s="4"/>
      <c r="E223" s="4"/>
      <c r="F223" s="4"/>
      <c r="G223" s="4"/>
      <c r="H223" s="4"/>
      <c r="I223" s="4"/>
    </row>
    <row r="224" spans="2:9" x14ac:dyDescent="0.2">
      <c r="B224" s="4"/>
      <c r="C224" s="4"/>
      <c r="D224" s="4"/>
      <c r="E224" s="4"/>
      <c r="F224" s="4"/>
      <c r="G224" s="4"/>
      <c r="H224" s="4"/>
      <c r="I224" s="4"/>
    </row>
    <row r="225" spans="2:9" x14ac:dyDescent="0.2">
      <c r="B225" s="4"/>
      <c r="C225" s="4"/>
      <c r="D225" s="4"/>
      <c r="E225" s="4"/>
      <c r="F225" s="4"/>
      <c r="G225" s="4"/>
      <c r="H225" s="4"/>
      <c r="I225" s="4"/>
    </row>
    <row r="226" spans="2:9" x14ac:dyDescent="0.2">
      <c r="B226" s="4"/>
      <c r="C226" s="4"/>
      <c r="D226" s="4"/>
      <c r="E226" s="4"/>
      <c r="F226" s="4"/>
      <c r="G226" s="4"/>
      <c r="H226" s="4"/>
      <c r="I226" s="4"/>
    </row>
    <row r="227" spans="2:9" x14ac:dyDescent="0.2">
      <c r="B227" s="4"/>
      <c r="C227" s="4"/>
      <c r="D227" s="4"/>
      <c r="E227" s="4"/>
      <c r="F227" s="4"/>
      <c r="G227" s="4"/>
      <c r="H227" s="4"/>
      <c r="I227" s="4"/>
    </row>
    <row r="228" spans="2:9" x14ac:dyDescent="0.2">
      <c r="B228" s="4"/>
      <c r="C228" s="4"/>
      <c r="D228" s="4"/>
      <c r="E228" s="4"/>
      <c r="F228" s="4"/>
      <c r="G228" s="4"/>
      <c r="H228" s="4"/>
      <c r="I228" s="4"/>
    </row>
    <row r="229" spans="2:9" x14ac:dyDescent="0.2">
      <c r="B229" s="4"/>
      <c r="C229" s="4"/>
      <c r="D229" s="4"/>
      <c r="E229" s="4"/>
      <c r="F229" s="4"/>
      <c r="G229" s="4"/>
      <c r="H229" s="4"/>
      <c r="I229" s="4"/>
    </row>
    <row r="230" spans="2:9" x14ac:dyDescent="0.2">
      <c r="B230" s="4"/>
      <c r="C230" s="4"/>
      <c r="D230" s="4"/>
      <c r="E230" s="4"/>
      <c r="F230" s="4"/>
      <c r="G230" s="4"/>
      <c r="H230" s="4"/>
      <c r="I230" s="4"/>
    </row>
    <row r="231" spans="2:9" x14ac:dyDescent="0.2">
      <c r="B231" s="4"/>
      <c r="C231" s="4"/>
      <c r="D231" s="4"/>
      <c r="E231" s="4"/>
      <c r="F231" s="4"/>
      <c r="G231" s="4"/>
      <c r="H231" s="4"/>
      <c r="I231" s="4"/>
    </row>
    <row r="232" spans="2:9" x14ac:dyDescent="0.2">
      <c r="B232" s="4"/>
      <c r="C232" s="4"/>
      <c r="D232" s="4"/>
      <c r="E232" s="4"/>
      <c r="F232" s="4"/>
      <c r="G232" s="4"/>
      <c r="H232" s="4"/>
      <c r="I232" s="4"/>
    </row>
    <row r="233" spans="2:9" x14ac:dyDescent="0.2">
      <c r="B233" s="4"/>
      <c r="C233" s="4"/>
      <c r="D233" s="4"/>
      <c r="E233" s="4"/>
      <c r="F233" s="4"/>
      <c r="G233" s="4"/>
      <c r="H233" s="4"/>
      <c r="I233" s="4"/>
    </row>
    <row r="234" spans="2:9" x14ac:dyDescent="0.2">
      <c r="B234" s="4"/>
      <c r="C234" s="4"/>
      <c r="D234" s="4"/>
      <c r="E234" s="4"/>
      <c r="F234" s="4"/>
      <c r="G234" s="4"/>
      <c r="H234" s="4"/>
      <c r="I234" s="4"/>
    </row>
    <row r="235" spans="2:9" x14ac:dyDescent="0.2">
      <c r="B235" s="4"/>
      <c r="C235" s="4"/>
      <c r="D235" s="4"/>
      <c r="E235" s="4"/>
      <c r="F235" s="4"/>
      <c r="G235" s="4"/>
      <c r="H235" s="4"/>
      <c r="I235" s="4"/>
    </row>
    <row r="236" spans="2:9" x14ac:dyDescent="0.2">
      <c r="B236" s="4"/>
      <c r="C236" s="4"/>
      <c r="D236" s="4"/>
      <c r="E236" s="4"/>
      <c r="F236" s="4"/>
      <c r="G236" s="4"/>
      <c r="H236" s="4"/>
      <c r="I236" s="4"/>
    </row>
    <row r="237" spans="2:9" x14ac:dyDescent="0.2">
      <c r="B237" s="4"/>
      <c r="C237" s="4"/>
      <c r="D237" s="4"/>
      <c r="E237" s="4"/>
      <c r="F237" s="4"/>
      <c r="G237" s="4"/>
      <c r="H237" s="4"/>
      <c r="I237" s="4"/>
    </row>
    <row r="238" spans="2:9" x14ac:dyDescent="0.2">
      <c r="B238" s="4"/>
      <c r="C238" s="4"/>
      <c r="D238" s="4"/>
      <c r="E238" s="4"/>
      <c r="F238" s="4"/>
      <c r="G238" s="4"/>
      <c r="H238" s="4"/>
      <c r="I238" s="4"/>
    </row>
    <row r="239" spans="2:9" x14ac:dyDescent="0.2">
      <c r="B239" s="4"/>
      <c r="C239" s="4"/>
      <c r="D239" s="4"/>
      <c r="E239" s="4"/>
      <c r="F239" s="4"/>
      <c r="G239" s="4"/>
      <c r="H239" s="4"/>
      <c r="I239" s="4"/>
    </row>
    <row r="240" spans="2:9" x14ac:dyDescent="0.2">
      <c r="B240" s="4"/>
      <c r="C240" s="4"/>
      <c r="D240" s="4"/>
      <c r="E240" s="4"/>
      <c r="F240" s="4"/>
      <c r="G240" s="4"/>
      <c r="H240" s="4"/>
      <c r="I240" s="4"/>
    </row>
    <row r="241" spans="2:9" x14ac:dyDescent="0.2">
      <c r="B241" s="4"/>
      <c r="C241" s="4"/>
      <c r="D241" s="4"/>
      <c r="E241" s="4"/>
      <c r="F241" s="4"/>
      <c r="G241" s="4"/>
      <c r="H241" s="4"/>
      <c r="I241" s="4"/>
    </row>
    <row r="242" spans="2:9" x14ac:dyDescent="0.2">
      <c r="B242" s="4"/>
      <c r="C242" s="4"/>
      <c r="D242" s="4"/>
      <c r="E242" s="4"/>
      <c r="F242" s="4"/>
      <c r="G242" s="4"/>
      <c r="H242" s="4"/>
      <c r="I242" s="4"/>
    </row>
    <row r="243" spans="2:9" x14ac:dyDescent="0.2">
      <c r="B243" s="4"/>
      <c r="C243" s="4"/>
      <c r="D243" s="4"/>
      <c r="E243" s="4"/>
      <c r="F243" s="4"/>
      <c r="G243" s="4"/>
      <c r="H243" s="4"/>
      <c r="I243" s="4"/>
    </row>
    <row r="244" spans="2:9" x14ac:dyDescent="0.2">
      <c r="B244" s="4"/>
      <c r="C244" s="4"/>
      <c r="D244" s="4"/>
      <c r="E244" s="4"/>
      <c r="F244" s="4"/>
      <c r="G244" s="4"/>
      <c r="H244" s="4"/>
      <c r="I244" s="4"/>
    </row>
    <row r="245" spans="2:9" x14ac:dyDescent="0.2">
      <c r="B245" s="4"/>
      <c r="C245" s="4"/>
      <c r="D245" s="4"/>
      <c r="E245" s="4"/>
      <c r="F245" s="4"/>
      <c r="G245" s="4"/>
      <c r="H245" s="4"/>
      <c r="I245" s="4"/>
    </row>
    <row r="246" spans="2:9" x14ac:dyDescent="0.2">
      <c r="B246" s="4"/>
      <c r="C246" s="4"/>
      <c r="D246" s="4"/>
      <c r="E246" s="4"/>
      <c r="F246" s="4"/>
      <c r="G246" s="4"/>
      <c r="H246" s="4"/>
      <c r="I246" s="4"/>
    </row>
    <row r="247" spans="2:9" x14ac:dyDescent="0.2">
      <c r="B247" s="4"/>
      <c r="C247" s="4"/>
      <c r="D247" s="4"/>
      <c r="E247" s="4"/>
      <c r="F247" s="4"/>
      <c r="G247" s="4"/>
      <c r="H247" s="4"/>
      <c r="I247" s="4"/>
    </row>
    <row r="248" spans="2:9" x14ac:dyDescent="0.2">
      <c r="B248" s="4"/>
      <c r="C248" s="4"/>
      <c r="D248" s="4"/>
      <c r="E248" s="4"/>
      <c r="F248" s="4"/>
      <c r="G248" s="4"/>
      <c r="H248" s="4"/>
      <c r="I248" s="4"/>
    </row>
    <row r="249" spans="2:9" x14ac:dyDescent="0.2">
      <c r="B249" s="4"/>
      <c r="C249" s="4"/>
      <c r="D249" s="4"/>
      <c r="E249" s="4"/>
      <c r="F249" s="4"/>
      <c r="G249" s="4"/>
      <c r="H249" s="4"/>
      <c r="I249" s="4"/>
    </row>
    <row r="250" spans="2:9" x14ac:dyDescent="0.2">
      <c r="B250" s="4"/>
      <c r="C250" s="4"/>
      <c r="D250" s="4"/>
      <c r="E250" s="4"/>
      <c r="F250" s="4"/>
      <c r="G250" s="4"/>
      <c r="H250" s="4"/>
      <c r="I250" s="4"/>
    </row>
    <row r="251" spans="2:9" x14ac:dyDescent="0.2">
      <c r="B251" s="4"/>
      <c r="C251" s="4"/>
      <c r="D251" s="4"/>
      <c r="E251" s="4"/>
      <c r="F251" s="4"/>
      <c r="G251" s="4"/>
      <c r="H251" s="4"/>
      <c r="I251" s="4"/>
    </row>
    <row r="252" spans="2:9" x14ac:dyDescent="0.2">
      <c r="B252" s="4"/>
      <c r="C252" s="4"/>
      <c r="D252" s="4"/>
      <c r="E252" s="4"/>
      <c r="F252" s="4"/>
      <c r="G252" s="4"/>
      <c r="H252" s="4"/>
      <c r="I252" s="4"/>
    </row>
    <row r="253" spans="2:9" x14ac:dyDescent="0.2">
      <c r="B253" s="4"/>
      <c r="C253" s="4"/>
      <c r="D253" s="4"/>
      <c r="E253" s="4"/>
      <c r="F253" s="4"/>
      <c r="G253" s="4"/>
      <c r="H253" s="4"/>
      <c r="I253" s="4"/>
    </row>
    <row r="254" spans="2:9" x14ac:dyDescent="0.2">
      <c r="B254" s="4"/>
      <c r="C254" s="4"/>
      <c r="D254" s="4"/>
      <c r="E254" s="4"/>
      <c r="F254" s="4"/>
      <c r="G254" s="4"/>
      <c r="H254" s="4"/>
      <c r="I254" s="4"/>
    </row>
    <row r="255" spans="2:9" x14ac:dyDescent="0.2">
      <c r="B255" s="4"/>
      <c r="C255" s="4"/>
      <c r="D255" s="4"/>
      <c r="E255" s="4"/>
      <c r="F255" s="4"/>
      <c r="G255" s="4"/>
      <c r="H255" s="4"/>
      <c r="I255" s="4"/>
    </row>
    <row r="256" spans="2:9" x14ac:dyDescent="0.2">
      <c r="B256" s="4"/>
      <c r="C256" s="4"/>
      <c r="D256" s="4"/>
      <c r="E256" s="4"/>
      <c r="F256" s="4"/>
      <c r="G256" s="4"/>
      <c r="H256" s="4"/>
      <c r="I256" s="4"/>
    </row>
    <row r="257" spans="2:9" x14ac:dyDescent="0.2">
      <c r="B257" s="4"/>
      <c r="C257" s="4"/>
      <c r="D257" s="4"/>
      <c r="E257" s="4"/>
      <c r="F257" s="4"/>
      <c r="G257" s="4"/>
      <c r="H257" s="4"/>
      <c r="I257" s="4"/>
    </row>
    <row r="258" spans="2:9" x14ac:dyDescent="0.2">
      <c r="B258" s="4"/>
      <c r="C258" s="4"/>
      <c r="D258" s="4"/>
      <c r="E258" s="4"/>
      <c r="F258" s="4"/>
      <c r="G258" s="4"/>
      <c r="H258" s="4"/>
      <c r="I258" s="4"/>
    </row>
    <row r="259" spans="2:9" x14ac:dyDescent="0.2">
      <c r="B259" s="4"/>
      <c r="C259" s="4"/>
      <c r="D259" s="4"/>
      <c r="E259" s="4"/>
      <c r="F259" s="4"/>
      <c r="G259" s="4"/>
      <c r="H259" s="4"/>
      <c r="I259" s="4"/>
    </row>
    <row r="260" spans="2:9" x14ac:dyDescent="0.2">
      <c r="B260" s="4"/>
      <c r="C260" s="4"/>
      <c r="D260" s="4"/>
      <c r="E260" s="4"/>
      <c r="F260" s="4"/>
      <c r="G260" s="4"/>
      <c r="H260" s="4"/>
      <c r="I260" s="4"/>
    </row>
    <row r="261" spans="2:9" x14ac:dyDescent="0.2">
      <c r="B261" s="4"/>
      <c r="C261" s="4"/>
      <c r="D261" s="4"/>
      <c r="E261" s="4"/>
      <c r="F261" s="4"/>
      <c r="G261" s="4"/>
      <c r="H261" s="4"/>
      <c r="I261" s="4"/>
    </row>
    <row r="262" spans="2:9" x14ac:dyDescent="0.2">
      <c r="B262" s="4"/>
      <c r="C262" s="4"/>
      <c r="D262" s="4"/>
      <c r="E262" s="4"/>
      <c r="F262" s="4"/>
      <c r="G262" s="4"/>
      <c r="H262" s="4"/>
      <c r="I262" s="4"/>
    </row>
    <row r="263" spans="2:9" x14ac:dyDescent="0.2">
      <c r="B263" s="4"/>
      <c r="C263" s="4"/>
      <c r="D263" s="4"/>
      <c r="E263" s="4"/>
      <c r="F263" s="4"/>
      <c r="G263" s="4"/>
      <c r="H263" s="4"/>
      <c r="I263" s="4"/>
    </row>
    <row r="264" spans="2:9" x14ac:dyDescent="0.2">
      <c r="B264" s="4"/>
      <c r="C264" s="4"/>
      <c r="D264" s="4"/>
      <c r="E264" s="4"/>
      <c r="F264" s="4"/>
      <c r="G264" s="4"/>
      <c r="H264" s="4"/>
      <c r="I264" s="4"/>
    </row>
    <row r="265" spans="2:9" x14ac:dyDescent="0.2">
      <c r="B265" s="4"/>
      <c r="C265" s="4"/>
      <c r="D265" s="4"/>
      <c r="E265" s="4"/>
      <c r="F265" s="4"/>
      <c r="G265" s="4"/>
      <c r="H265" s="4"/>
      <c r="I265" s="4"/>
    </row>
    <row r="266" spans="2:9" x14ac:dyDescent="0.2">
      <c r="B266" s="4"/>
      <c r="C266" s="4"/>
      <c r="D266" s="4"/>
      <c r="E266" s="4"/>
      <c r="F266" s="4"/>
      <c r="G266" s="4"/>
      <c r="H266" s="4"/>
      <c r="I266" s="4"/>
    </row>
    <row r="267" spans="2:9" x14ac:dyDescent="0.2">
      <c r="B267" s="4"/>
      <c r="C267" s="4"/>
      <c r="D267" s="4"/>
      <c r="E267" s="4"/>
      <c r="F267" s="4"/>
      <c r="G267" s="4"/>
      <c r="H267" s="4"/>
      <c r="I267" s="4"/>
    </row>
    <row r="268" spans="2:9" x14ac:dyDescent="0.2">
      <c r="B268" s="4"/>
      <c r="C268" s="4"/>
      <c r="D268" s="4"/>
      <c r="E268" s="4"/>
      <c r="F268" s="4"/>
      <c r="G268" s="4"/>
      <c r="H268" s="4"/>
      <c r="I268" s="4"/>
    </row>
    <row r="269" spans="2:9" x14ac:dyDescent="0.2">
      <c r="B269" s="4"/>
      <c r="C269" s="4"/>
      <c r="D269" s="4"/>
      <c r="E269" s="4"/>
      <c r="F269" s="4"/>
      <c r="G269" s="4"/>
      <c r="H269" s="4"/>
      <c r="I269" s="4"/>
    </row>
    <row r="270" spans="2:9" x14ac:dyDescent="0.2">
      <c r="B270" s="4"/>
      <c r="C270" s="4"/>
      <c r="D270" s="4"/>
      <c r="E270" s="4"/>
      <c r="F270" s="4"/>
      <c r="G270" s="4"/>
      <c r="H270" s="4"/>
      <c r="I270" s="4"/>
    </row>
    <row r="271" spans="2:9" x14ac:dyDescent="0.2">
      <c r="B271" s="4"/>
      <c r="C271" s="4"/>
      <c r="D271" s="4"/>
      <c r="E271" s="4"/>
      <c r="F271" s="4"/>
      <c r="G271" s="4"/>
      <c r="H271" s="4"/>
      <c r="I271" s="4"/>
    </row>
    <row r="272" spans="2:9" x14ac:dyDescent="0.2">
      <c r="B272" s="4"/>
      <c r="C272" s="4"/>
      <c r="D272" s="4"/>
      <c r="E272" s="4"/>
      <c r="F272" s="4"/>
      <c r="G272" s="4"/>
      <c r="H272" s="4"/>
      <c r="I272" s="4"/>
    </row>
    <row r="273" spans="2:9" x14ac:dyDescent="0.2">
      <c r="B273" s="4"/>
      <c r="C273" s="4"/>
      <c r="D273" s="4"/>
      <c r="E273" s="4"/>
      <c r="F273" s="4"/>
      <c r="G273" s="4"/>
      <c r="H273" s="4"/>
      <c r="I273" s="4"/>
    </row>
    <row r="274" spans="2:9" x14ac:dyDescent="0.2">
      <c r="B274" s="4"/>
      <c r="C274" s="4"/>
      <c r="D274" s="4"/>
      <c r="E274" s="4"/>
      <c r="F274" s="4"/>
      <c r="G274" s="4"/>
      <c r="H274" s="4"/>
      <c r="I274" s="4"/>
    </row>
    <row r="275" spans="2:9" x14ac:dyDescent="0.2">
      <c r="B275" s="4"/>
      <c r="C275" s="4"/>
      <c r="D275" s="4"/>
      <c r="E275" s="4"/>
      <c r="F275" s="4"/>
      <c r="G275" s="4"/>
      <c r="H275" s="4"/>
      <c r="I275" s="4"/>
    </row>
    <row r="276" spans="2:9" x14ac:dyDescent="0.2">
      <c r="B276" s="4"/>
      <c r="C276" s="4"/>
      <c r="D276" s="4"/>
      <c r="E276" s="4"/>
      <c r="F276" s="4"/>
      <c r="G276" s="4"/>
      <c r="H276" s="4"/>
      <c r="I276" s="4"/>
    </row>
    <row r="277" spans="2:9" x14ac:dyDescent="0.2">
      <c r="B277" s="4"/>
      <c r="C277" s="4"/>
      <c r="D277" s="4"/>
      <c r="E277" s="4"/>
      <c r="F277" s="4"/>
      <c r="G277" s="4"/>
      <c r="H277" s="4"/>
      <c r="I277" s="4"/>
    </row>
    <row r="278" spans="2:9" x14ac:dyDescent="0.2">
      <c r="B278" s="4"/>
      <c r="C278" s="4"/>
      <c r="D278" s="4"/>
      <c r="E278" s="4"/>
      <c r="F278" s="4"/>
      <c r="G278" s="4"/>
      <c r="H278" s="4"/>
      <c r="I278" s="4"/>
    </row>
    <row r="279" spans="2:9" x14ac:dyDescent="0.2">
      <c r="B279" s="4"/>
      <c r="C279" s="4"/>
      <c r="D279" s="4"/>
      <c r="E279" s="4"/>
      <c r="F279" s="4"/>
      <c r="G279" s="4"/>
      <c r="H279" s="4"/>
      <c r="I279" s="4"/>
    </row>
    <row r="280" spans="2:9" x14ac:dyDescent="0.2">
      <c r="B280" s="4"/>
      <c r="C280" s="4"/>
      <c r="D280" s="4"/>
      <c r="E280" s="4"/>
      <c r="F280" s="4"/>
      <c r="G280" s="4"/>
      <c r="H280" s="4"/>
      <c r="I280" s="4"/>
    </row>
    <row r="281" spans="2:9" x14ac:dyDescent="0.2">
      <c r="B281" s="4"/>
      <c r="C281" s="4"/>
      <c r="D281" s="4"/>
      <c r="E281" s="4"/>
      <c r="F281" s="4"/>
      <c r="G281" s="4"/>
      <c r="H281" s="4"/>
      <c r="I281" s="4"/>
    </row>
    <row r="282" spans="2:9" x14ac:dyDescent="0.2">
      <c r="B282" s="4"/>
      <c r="C282" s="4"/>
      <c r="D282" s="4"/>
      <c r="E282" s="4"/>
      <c r="F282" s="4"/>
      <c r="G282" s="4"/>
      <c r="H282" s="4"/>
      <c r="I282" s="4"/>
    </row>
    <row r="283" spans="2:9" x14ac:dyDescent="0.2">
      <c r="B283" s="4"/>
      <c r="C283" s="4"/>
      <c r="D283" s="4"/>
      <c r="E283" s="4"/>
      <c r="F283" s="4"/>
      <c r="G283" s="4"/>
      <c r="H283" s="4"/>
      <c r="I283" s="4"/>
    </row>
    <row r="284" spans="2:9" x14ac:dyDescent="0.2">
      <c r="B284" s="4"/>
      <c r="C284" s="4"/>
      <c r="D284" s="4"/>
      <c r="E284" s="4"/>
      <c r="F284" s="4"/>
      <c r="G284" s="4"/>
      <c r="H284" s="4"/>
      <c r="I284" s="4"/>
    </row>
    <row r="285" spans="2:9" x14ac:dyDescent="0.2">
      <c r="B285" s="4"/>
      <c r="C285" s="4"/>
      <c r="D285" s="4"/>
      <c r="E285" s="4"/>
      <c r="F285" s="4"/>
      <c r="G285" s="4"/>
      <c r="H285" s="4"/>
      <c r="I285" s="4"/>
    </row>
    <row r="286" spans="2:9" x14ac:dyDescent="0.2">
      <c r="B286" s="4"/>
      <c r="C286" s="4"/>
      <c r="D286" s="4"/>
      <c r="E286" s="4"/>
      <c r="F286" s="4"/>
      <c r="G286" s="4"/>
      <c r="H286" s="4"/>
      <c r="I286" s="4"/>
    </row>
    <row r="287" spans="2:9" x14ac:dyDescent="0.2">
      <c r="B287" s="4"/>
      <c r="C287" s="4"/>
      <c r="D287" s="4"/>
      <c r="E287" s="4"/>
      <c r="F287" s="4"/>
      <c r="G287" s="4"/>
      <c r="H287" s="4"/>
      <c r="I287" s="4"/>
    </row>
    <row r="288" spans="2:9" x14ac:dyDescent="0.2">
      <c r="B288" s="4"/>
      <c r="C288" s="4"/>
      <c r="D288" s="4"/>
      <c r="E288" s="4"/>
      <c r="F288" s="4"/>
      <c r="G288" s="4"/>
      <c r="H288" s="4"/>
      <c r="I288" s="4"/>
    </row>
    <row r="289" spans="2:9" x14ac:dyDescent="0.2">
      <c r="B289" s="4"/>
      <c r="C289" s="4"/>
      <c r="D289" s="4"/>
      <c r="E289" s="4"/>
      <c r="F289" s="4"/>
      <c r="G289" s="4"/>
      <c r="H289" s="4"/>
      <c r="I289" s="4"/>
    </row>
    <row r="290" spans="2:9" x14ac:dyDescent="0.2">
      <c r="B290" s="4"/>
      <c r="C290" s="4"/>
      <c r="D290" s="4"/>
      <c r="E290" s="4"/>
      <c r="F290" s="4"/>
      <c r="G290" s="4"/>
      <c r="H290" s="4"/>
      <c r="I290" s="4"/>
    </row>
    <row r="291" spans="2:9" x14ac:dyDescent="0.2">
      <c r="B291" s="4"/>
      <c r="C291" s="4"/>
      <c r="D291" s="4"/>
      <c r="E291" s="4"/>
      <c r="F291" s="4"/>
      <c r="G291" s="4"/>
      <c r="H291" s="4"/>
      <c r="I291" s="4"/>
    </row>
    <row r="292" spans="2:9" x14ac:dyDescent="0.2">
      <c r="B292" s="4"/>
      <c r="C292" s="4"/>
      <c r="D292" s="4"/>
      <c r="E292" s="4"/>
      <c r="F292" s="4"/>
      <c r="G292" s="4"/>
      <c r="H292" s="4"/>
      <c r="I292" s="4"/>
    </row>
    <row r="293" spans="2:9" x14ac:dyDescent="0.2">
      <c r="B293" s="4"/>
      <c r="C293" s="4"/>
      <c r="D293" s="4"/>
      <c r="E293" s="4"/>
      <c r="F293" s="4"/>
      <c r="G293" s="4"/>
      <c r="H293" s="4"/>
      <c r="I293" s="4"/>
    </row>
    <row r="294" spans="2:9" x14ac:dyDescent="0.2">
      <c r="B294" s="4"/>
      <c r="C294" s="4"/>
      <c r="D294" s="4"/>
      <c r="E294" s="4"/>
      <c r="F294" s="4"/>
      <c r="G294" s="4"/>
      <c r="H294" s="4"/>
      <c r="I294" s="4"/>
    </row>
    <row r="295" spans="2:9" x14ac:dyDescent="0.2">
      <c r="B295" s="4"/>
      <c r="C295" s="4"/>
      <c r="D295" s="4"/>
      <c r="E295" s="4"/>
      <c r="F295" s="4"/>
      <c r="G295" s="4"/>
      <c r="H295" s="4"/>
      <c r="I295" s="4"/>
    </row>
    <row r="296" spans="2:9" x14ac:dyDescent="0.2">
      <c r="B296" s="4"/>
      <c r="C296" s="4"/>
      <c r="D296" s="4"/>
      <c r="E296" s="4"/>
      <c r="F296" s="4"/>
      <c r="G296" s="4"/>
      <c r="H296" s="4"/>
      <c r="I296" s="4"/>
    </row>
    <row r="297" spans="2:9" x14ac:dyDescent="0.2">
      <c r="B297" s="4"/>
      <c r="C297" s="4"/>
      <c r="D297" s="4"/>
      <c r="E297" s="4"/>
      <c r="F297" s="4"/>
      <c r="G297" s="4"/>
      <c r="H297" s="4"/>
      <c r="I297" s="4"/>
    </row>
    <row r="298" spans="2:9" x14ac:dyDescent="0.2">
      <c r="B298" s="4"/>
      <c r="C298" s="4"/>
      <c r="D298" s="4"/>
      <c r="E298" s="4"/>
      <c r="F298" s="4"/>
      <c r="G298" s="4"/>
      <c r="H298" s="4"/>
      <c r="I298" s="4"/>
    </row>
    <row r="299" spans="2:9" x14ac:dyDescent="0.2">
      <c r="B299" s="4"/>
      <c r="C299" s="4"/>
      <c r="D299" s="4"/>
      <c r="E299" s="4"/>
      <c r="F299" s="4"/>
      <c r="G299" s="4"/>
      <c r="H299" s="4"/>
      <c r="I299" s="4"/>
    </row>
    <row r="300" spans="2:9" x14ac:dyDescent="0.2">
      <c r="B300" s="4"/>
      <c r="C300" s="4"/>
      <c r="D300" s="4"/>
      <c r="E300" s="4"/>
      <c r="F300" s="4"/>
      <c r="G300" s="4"/>
      <c r="H300" s="4"/>
      <c r="I300" s="4"/>
    </row>
    <row r="301" spans="2:9" x14ac:dyDescent="0.2">
      <c r="B301" s="4"/>
      <c r="C301" s="4"/>
      <c r="D301" s="4"/>
      <c r="E301" s="4"/>
      <c r="F301" s="4"/>
      <c r="G301" s="4"/>
      <c r="H301" s="4"/>
      <c r="I301" s="4"/>
    </row>
    <row r="302" spans="2:9" x14ac:dyDescent="0.2">
      <c r="B302" s="4"/>
      <c r="C302" s="4"/>
      <c r="D302" s="4"/>
      <c r="E302" s="4"/>
      <c r="F302" s="4"/>
      <c r="G302" s="4"/>
      <c r="H302" s="4"/>
      <c r="I302" s="4"/>
    </row>
    <row r="303" spans="2:9" x14ac:dyDescent="0.2">
      <c r="B303" s="4"/>
      <c r="C303" s="4"/>
      <c r="D303" s="4"/>
      <c r="E303" s="4"/>
      <c r="F303" s="4"/>
      <c r="G303" s="4"/>
      <c r="H303" s="4"/>
      <c r="I303" s="4"/>
    </row>
    <row r="304" spans="2:9" x14ac:dyDescent="0.2">
      <c r="B304" s="4"/>
      <c r="C304" s="4"/>
      <c r="D304" s="4"/>
      <c r="E304" s="4"/>
      <c r="F304" s="4"/>
      <c r="G304" s="4"/>
      <c r="H304" s="4"/>
      <c r="I304" s="4"/>
    </row>
    <row r="305" spans="2:9" x14ac:dyDescent="0.2">
      <c r="B305" s="4"/>
      <c r="C305" s="4"/>
      <c r="D305" s="4"/>
      <c r="E305" s="4"/>
      <c r="F305" s="4"/>
      <c r="G305" s="4"/>
      <c r="H305" s="4"/>
      <c r="I305" s="4"/>
    </row>
    <row r="306" spans="2:9" x14ac:dyDescent="0.2">
      <c r="B306" s="4"/>
      <c r="C306" s="4"/>
      <c r="D306" s="4"/>
      <c r="E306" s="4"/>
      <c r="F306" s="4"/>
      <c r="G306" s="4"/>
      <c r="H306" s="4"/>
      <c r="I306" s="4"/>
    </row>
    <row r="307" spans="2:9" x14ac:dyDescent="0.2">
      <c r="B307" s="4"/>
      <c r="C307" s="4"/>
      <c r="D307" s="4"/>
      <c r="E307" s="4"/>
      <c r="F307" s="4"/>
      <c r="G307" s="4"/>
      <c r="H307" s="4"/>
      <c r="I307" s="4"/>
    </row>
    <row r="308" spans="2:9" x14ac:dyDescent="0.2">
      <c r="B308" s="4"/>
      <c r="C308" s="4"/>
      <c r="D308" s="4"/>
      <c r="E308" s="4"/>
      <c r="F308" s="4"/>
      <c r="G308" s="4"/>
      <c r="H308" s="4"/>
      <c r="I308" s="4"/>
    </row>
    <row r="309" spans="2:9" x14ac:dyDescent="0.2">
      <c r="B309" s="4"/>
      <c r="C309" s="4"/>
      <c r="D309" s="4"/>
      <c r="E309" s="4"/>
      <c r="F309" s="4"/>
      <c r="G309" s="4"/>
      <c r="H309" s="4"/>
      <c r="I309" s="4"/>
    </row>
    <row r="310" spans="2:9" x14ac:dyDescent="0.2">
      <c r="B310" s="4"/>
      <c r="C310" s="4"/>
      <c r="D310" s="4"/>
      <c r="E310" s="4"/>
      <c r="F310" s="4"/>
      <c r="G310" s="4"/>
      <c r="H310" s="4"/>
      <c r="I310" s="4"/>
    </row>
    <row r="311" spans="2:9" x14ac:dyDescent="0.2">
      <c r="B311" s="4"/>
      <c r="C311" s="4"/>
      <c r="D311" s="4"/>
      <c r="E311" s="4"/>
      <c r="F311" s="4"/>
      <c r="G311" s="4"/>
      <c r="H311" s="4"/>
      <c r="I311" s="4"/>
    </row>
    <row r="312" spans="2:9" x14ac:dyDescent="0.2">
      <c r="B312" s="4"/>
      <c r="C312" s="4"/>
      <c r="D312" s="4"/>
      <c r="E312" s="4"/>
      <c r="F312" s="4"/>
      <c r="G312" s="4"/>
      <c r="H312" s="4"/>
      <c r="I312" s="4"/>
    </row>
    <row r="313" spans="2:9" x14ac:dyDescent="0.2">
      <c r="B313" s="4"/>
      <c r="C313" s="4"/>
      <c r="D313" s="4"/>
      <c r="E313" s="4"/>
      <c r="F313" s="4"/>
      <c r="G313" s="4"/>
      <c r="H313" s="4"/>
      <c r="I313" s="4"/>
    </row>
    <row r="314" spans="2:9" x14ac:dyDescent="0.2">
      <c r="B314" s="4"/>
      <c r="C314" s="4"/>
      <c r="D314" s="4"/>
      <c r="E314" s="4"/>
      <c r="F314" s="4"/>
      <c r="G314" s="4"/>
      <c r="H314" s="4"/>
      <c r="I314" s="4"/>
    </row>
    <row r="315" spans="2:9" x14ac:dyDescent="0.2">
      <c r="B315" s="4"/>
      <c r="C315" s="4"/>
      <c r="D315" s="4"/>
      <c r="E315" s="4"/>
      <c r="F315" s="4"/>
      <c r="G315" s="4"/>
      <c r="H315" s="4"/>
      <c r="I315" s="4"/>
    </row>
    <row r="316" spans="2:9" x14ac:dyDescent="0.2">
      <c r="B316" s="4"/>
      <c r="C316" s="4"/>
      <c r="D316" s="4"/>
      <c r="E316" s="4"/>
      <c r="F316" s="4"/>
      <c r="G316" s="4"/>
      <c r="H316" s="4"/>
      <c r="I316" s="4"/>
    </row>
    <row r="317" spans="2:9" x14ac:dyDescent="0.2">
      <c r="B317" s="4"/>
      <c r="C317" s="4"/>
      <c r="D317" s="4"/>
      <c r="E317" s="4"/>
      <c r="F317" s="4"/>
      <c r="G317" s="4"/>
      <c r="H317" s="4"/>
      <c r="I317" s="4"/>
    </row>
    <row r="318" spans="2:9" x14ac:dyDescent="0.2">
      <c r="B318" s="4"/>
      <c r="C318" s="4"/>
      <c r="D318" s="4"/>
      <c r="E318" s="4"/>
      <c r="F318" s="4"/>
      <c r="G318" s="4"/>
      <c r="H318" s="4"/>
      <c r="I318" s="4"/>
    </row>
    <row r="319" spans="2:9" x14ac:dyDescent="0.2">
      <c r="B319" s="4"/>
      <c r="C319" s="4"/>
      <c r="D319" s="4"/>
      <c r="E319" s="4"/>
      <c r="F319" s="4"/>
      <c r="G319" s="4"/>
      <c r="H319" s="4"/>
      <c r="I319" s="4"/>
    </row>
    <row r="320" spans="2:9" x14ac:dyDescent="0.2">
      <c r="B320" s="4"/>
      <c r="C320" s="4"/>
      <c r="D320" s="4"/>
      <c r="E320" s="4"/>
      <c r="F320" s="4"/>
      <c r="G320" s="4"/>
      <c r="H320" s="4"/>
      <c r="I320" s="4"/>
    </row>
    <row r="321" spans="2:9" x14ac:dyDescent="0.2">
      <c r="B321" s="4"/>
      <c r="C321" s="4"/>
      <c r="D321" s="4"/>
      <c r="E321" s="4"/>
      <c r="F321" s="4"/>
      <c r="G321" s="4"/>
      <c r="H321" s="4"/>
      <c r="I321" s="4"/>
    </row>
    <row r="322" spans="2:9" x14ac:dyDescent="0.2">
      <c r="B322" s="4"/>
      <c r="C322" s="4"/>
      <c r="D322" s="4"/>
      <c r="E322" s="4"/>
      <c r="F322" s="4"/>
      <c r="G322" s="4"/>
      <c r="H322" s="4"/>
      <c r="I322" s="4"/>
    </row>
    <row r="323" spans="2:9" x14ac:dyDescent="0.2">
      <c r="B323" s="4"/>
      <c r="C323" s="4"/>
      <c r="D323" s="4"/>
      <c r="E323" s="4"/>
      <c r="F323" s="4"/>
      <c r="G323" s="4"/>
      <c r="H323" s="4"/>
      <c r="I323" s="4"/>
    </row>
    <row r="324" spans="2:9" x14ac:dyDescent="0.2">
      <c r="B324" s="4"/>
      <c r="C324" s="4"/>
      <c r="D324" s="4"/>
      <c r="E324" s="4"/>
      <c r="F324" s="4"/>
      <c r="G324" s="4"/>
      <c r="H324" s="4"/>
      <c r="I324" s="4"/>
    </row>
    <row r="325" spans="2:9" x14ac:dyDescent="0.2">
      <c r="B325" s="4"/>
      <c r="C325" s="4"/>
      <c r="D325" s="4"/>
      <c r="E325" s="4"/>
      <c r="F325" s="4"/>
      <c r="G325" s="4"/>
      <c r="H325" s="4"/>
      <c r="I325" s="4"/>
    </row>
    <row r="326" spans="2:9" x14ac:dyDescent="0.2">
      <c r="B326" s="4"/>
      <c r="C326" s="4"/>
      <c r="D326" s="4"/>
      <c r="E326" s="4"/>
      <c r="F326" s="4"/>
      <c r="G326" s="4"/>
      <c r="H326" s="4"/>
      <c r="I326" s="4"/>
    </row>
    <row r="327" spans="2:9" x14ac:dyDescent="0.2">
      <c r="B327" s="4"/>
      <c r="C327" s="4"/>
      <c r="D327" s="4"/>
      <c r="E327" s="4"/>
      <c r="F327" s="4"/>
      <c r="G327" s="4"/>
      <c r="H327" s="4"/>
      <c r="I327" s="4"/>
    </row>
    <row r="328" spans="2:9" x14ac:dyDescent="0.2">
      <c r="B328" s="4"/>
      <c r="C328" s="4"/>
      <c r="D328" s="4"/>
      <c r="E328" s="4"/>
      <c r="F328" s="4"/>
      <c r="G328" s="4"/>
      <c r="H328" s="4"/>
      <c r="I328" s="4"/>
    </row>
    <row r="329" spans="2:9" x14ac:dyDescent="0.2">
      <c r="B329" s="4"/>
      <c r="C329" s="4"/>
      <c r="D329" s="4"/>
      <c r="E329" s="4"/>
      <c r="F329" s="4"/>
      <c r="G329" s="4"/>
      <c r="H329" s="4"/>
      <c r="I329" s="4"/>
    </row>
    <row r="330" spans="2:9" x14ac:dyDescent="0.2">
      <c r="B330" s="4"/>
      <c r="C330" s="4"/>
      <c r="D330" s="4"/>
      <c r="E330" s="4"/>
      <c r="F330" s="4"/>
      <c r="G330" s="4"/>
      <c r="H330" s="4"/>
      <c r="I330" s="4"/>
    </row>
    <row r="331" spans="2:9" x14ac:dyDescent="0.2">
      <c r="B331" s="4"/>
      <c r="C331" s="4"/>
      <c r="D331" s="4"/>
      <c r="E331" s="4"/>
      <c r="F331" s="4"/>
      <c r="G331" s="4"/>
      <c r="H331" s="4"/>
      <c r="I331" s="4"/>
    </row>
    <row r="332" spans="2:9" x14ac:dyDescent="0.2">
      <c r="B332" s="4"/>
      <c r="C332" s="4"/>
      <c r="D332" s="4"/>
      <c r="E332" s="4"/>
      <c r="F332" s="4"/>
      <c r="G332" s="4"/>
      <c r="H332" s="4"/>
      <c r="I332" s="4"/>
    </row>
    <row r="333" spans="2:9" x14ac:dyDescent="0.2">
      <c r="B333" s="4"/>
      <c r="C333" s="4"/>
      <c r="D333" s="4"/>
      <c r="E333" s="4"/>
      <c r="F333" s="4"/>
      <c r="G333" s="4"/>
      <c r="H333" s="4"/>
      <c r="I333" s="4"/>
    </row>
    <row r="334" spans="2:9" x14ac:dyDescent="0.2">
      <c r="B334" s="4"/>
      <c r="C334" s="4"/>
      <c r="D334" s="4"/>
      <c r="E334" s="4"/>
      <c r="F334" s="4"/>
      <c r="G334" s="4"/>
      <c r="H334" s="4"/>
      <c r="I334" s="4"/>
    </row>
    <row r="335" spans="2:9" x14ac:dyDescent="0.2">
      <c r="B335" s="4"/>
      <c r="C335" s="4"/>
      <c r="D335" s="4"/>
      <c r="E335" s="4"/>
      <c r="F335" s="4"/>
      <c r="G335" s="4"/>
      <c r="H335" s="4"/>
      <c r="I335" s="4"/>
    </row>
    <row r="336" spans="2:9" x14ac:dyDescent="0.2">
      <c r="B336" s="4"/>
      <c r="C336" s="4"/>
      <c r="D336" s="4"/>
      <c r="E336" s="4"/>
      <c r="F336" s="4"/>
      <c r="G336" s="4"/>
      <c r="H336" s="4"/>
      <c r="I336" s="4"/>
    </row>
    <row r="337" spans="2:9" x14ac:dyDescent="0.2">
      <c r="B337" s="4"/>
      <c r="C337" s="4"/>
      <c r="D337" s="4"/>
      <c r="E337" s="4"/>
      <c r="F337" s="4"/>
      <c r="G337" s="4"/>
      <c r="H337" s="4"/>
      <c r="I337" s="4"/>
    </row>
    <row r="338" spans="2:9" x14ac:dyDescent="0.2">
      <c r="B338" s="4"/>
      <c r="C338" s="4"/>
      <c r="D338" s="4"/>
      <c r="E338" s="4"/>
      <c r="F338" s="4"/>
      <c r="G338" s="4"/>
      <c r="H338" s="4"/>
      <c r="I338" s="4"/>
    </row>
    <row r="339" spans="2:9" x14ac:dyDescent="0.2">
      <c r="B339" s="4"/>
      <c r="C339" s="4"/>
      <c r="D339" s="4"/>
      <c r="E339" s="4"/>
      <c r="F339" s="4"/>
      <c r="G339" s="4"/>
      <c r="H339" s="4"/>
      <c r="I339" s="4"/>
    </row>
    <row r="340" spans="2:9" x14ac:dyDescent="0.2">
      <c r="B340" s="4"/>
      <c r="C340" s="4"/>
      <c r="D340" s="4"/>
      <c r="E340" s="4"/>
      <c r="F340" s="4"/>
      <c r="G340" s="4"/>
      <c r="H340" s="4"/>
      <c r="I340" s="4"/>
    </row>
    <row r="341" spans="2:9" x14ac:dyDescent="0.2">
      <c r="B341" s="4"/>
      <c r="C341" s="4"/>
      <c r="D341" s="4"/>
      <c r="E341" s="4"/>
      <c r="F341" s="4"/>
      <c r="G341" s="4"/>
      <c r="H341" s="4"/>
      <c r="I341" s="4"/>
    </row>
    <row r="342" spans="2:9" x14ac:dyDescent="0.2">
      <c r="B342" s="4"/>
      <c r="C342" s="4"/>
      <c r="D342" s="4"/>
      <c r="E342" s="4"/>
      <c r="F342" s="4"/>
      <c r="G342" s="4"/>
      <c r="H342" s="4"/>
      <c r="I342" s="4"/>
    </row>
    <row r="343" spans="2:9" x14ac:dyDescent="0.2">
      <c r="B343" s="4"/>
      <c r="C343" s="4"/>
      <c r="D343" s="4"/>
      <c r="E343" s="4"/>
      <c r="F343" s="4"/>
      <c r="G343" s="4"/>
      <c r="H343" s="4"/>
      <c r="I343" s="4"/>
    </row>
    <row r="344" spans="2:9" x14ac:dyDescent="0.2">
      <c r="B344" s="4"/>
      <c r="C344" s="4"/>
      <c r="D344" s="4"/>
      <c r="E344" s="4"/>
      <c r="F344" s="4"/>
      <c r="G344" s="4"/>
      <c r="H344" s="4"/>
      <c r="I344" s="4"/>
    </row>
    <row r="345" spans="2:9" x14ac:dyDescent="0.2">
      <c r="B345" s="4"/>
      <c r="C345" s="4"/>
      <c r="D345" s="4"/>
      <c r="E345" s="4"/>
      <c r="F345" s="4"/>
      <c r="G345" s="4"/>
      <c r="H345" s="4"/>
      <c r="I345" s="4"/>
    </row>
    <row r="346" spans="2:9" x14ac:dyDescent="0.2">
      <c r="B346" s="4"/>
      <c r="C346" s="4"/>
      <c r="D346" s="4"/>
      <c r="E346" s="4"/>
      <c r="F346" s="4"/>
      <c r="G346" s="4"/>
      <c r="H346" s="4"/>
      <c r="I346" s="4"/>
    </row>
    <row r="347" spans="2:9" x14ac:dyDescent="0.2">
      <c r="B347" s="4"/>
      <c r="C347" s="4"/>
      <c r="D347" s="4"/>
      <c r="E347" s="4"/>
      <c r="F347" s="4"/>
      <c r="G347" s="4"/>
      <c r="H347" s="4"/>
      <c r="I347" s="4"/>
    </row>
    <row r="348" spans="2:9" x14ac:dyDescent="0.2">
      <c r="B348" s="4"/>
      <c r="C348" s="4"/>
      <c r="D348" s="4"/>
      <c r="E348" s="4"/>
      <c r="F348" s="4"/>
      <c r="G348" s="4"/>
      <c r="H348" s="4"/>
      <c r="I348" s="4"/>
    </row>
    <row r="349" spans="2:9" x14ac:dyDescent="0.2">
      <c r="B349" s="4"/>
      <c r="C349" s="4"/>
      <c r="D349" s="4"/>
      <c r="E349" s="4"/>
      <c r="F349" s="4"/>
      <c r="G349" s="4"/>
      <c r="H349" s="4"/>
      <c r="I349" s="4"/>
    </row>
    <row r="350" spans="2:9" x14ac:dyDescent="0.2">
      <c r="B350" s="4"/>
      <c r="C350" s="4"/>
      <c r="D350" s="4"/>
      <c r="E350" s="4"/>
      <c r="F350" s="4"/>
      <c r="G350" s="4"/>
      <c r="H350" s="4"/>
      <c r="I350" s="4"/>
    </row>
    <row r="351" spans="2:9" x14ac:dyDescent="0.2">
      <c r="B351" s="4"/>
      <c r="C351" s="4"/>
      <c r="D351" s="4"/>
      <c r="E351" s="4"/>
      <c r="F351" s="4"/>
      <c r="G351" s="4"/>
      <c r="H351" s="4"/>
      <c r="I351" s="4"/>
    </row>
    <row r="352" spans="2:9" x14ac:dyDescent="0.2">
      <c r="B352" s="4"/>
      <c r="C352" s="4"/>
      <c r="D352" s="4"/>
      <c r="E352" s="4"/>
      <c r="F352" s="4"/>
      <c r="G352" s="4"/>
      <c r="H352" s="4"/>
      <c r="I352" s="4"/>
    </row>
    <row r="353" spans="2:9" x14ac:dyDescent="0.2">
      <c r="B353" s="4"/>
      <c r="C353" s="4"/>
      <c r="D353" s="4"/>
      <c r="E353" s="4"/>
      <c r="F353" s="4"/>
      <c r="G353" s="4"/>
      <c r="H353" s="4"/>
      <c r="I353" s="4"/>
    </row>
    <row r="354" spans="2:9" x14ac:dyDescent="0.2">
      <c r="B354" s="4"/>
      <c r="C354" s="4"/>
      <c r="D354" s="4"/>
      <c r="E354" s="4"/>
      <c r="F354" s="4"/>
      <c r="G354" s="4"/>
      <c r="H354" s="4"/>
      <c r="I354" s="4"/>
    </row>
    <row r="355" spans="2:9" x14ac:dyDescent="0.2">
      <c r="B355" s="4"/>
      <c r="C355" s="4"/>
      <c r="D355" s="4"/>
      <c r="E355" s="4"/>
      <c r="F355" s="4"/>
      <c r="G355" s="4"/>
      <c r="H355" s="4"/>
      <c r="I355" s="4"/>
    </row>
    <row r="356" spans="2:9" x14ac:dyDescent="0.2">
      <c r="B356" s="4"/>
      <c r="C356" s="4"/>
      <c r="D356" s="4"/>
      <c r="E356" s="4"/>
      <c r="F356" s="4"/>
      <c r="G356" s="4"/>
      <c r="H356" s="4"/>
      <c r="I356" s="4"/>
    </row>
    <row r="357" spans="2:9" x14ac:dyDescent="0.2">
      <c r="B357" s="4"/>
      <c r="C357" s="4"/>
      <c r="D357" s="4"/>
      <c r="E357" s="4"/>
      <c r="F357" s="4"/>
      <c r="G357" s="4"/>
      <c r="H357" s="4"/>
      <c r="I357" s="4"/>
    </row>
    <row r="358" spans="2:9" x14ac:dyDescent="0.2">
      <c r="B358" s="4"/>
      <c r="C358" s="4"/>
      <c r="D358" s="4"/>
      <c r="E358" s="4"/>
      <c r="F358" s="4"/>
      <c r="G358" s="4"/>
      <c r="H358" s="4"/>
      <c r="I358" s="4"/>
    </row>
    <row r="359" spans="2:9" x14ac:dyDescent="0.2">
      <c r="B359" s="4"/>
      <c r="C359" s="4"/>
      <c r="D359" s="4"/>
      <c r="E359" s="4"/>
      <c r="F359" s="4"/>
      <c r="G359" s="4"/>
      <c r="H359" s="4"/>
      <c r="I359" s="4"/>
    </row>
    <row r="360" spans="2:9" x14ac:dyDescent="0.2">
      <c r="B360" s="4"/>
      <c r="C360" s="4"/>
      <c r="D360" s="4"/>
      <c r="E360" s="4"/>
      <c r="F360" s="4"/>
      <c r="G360" s="4"/>
      <c r="H360" s="4"/>
      <c r="I360" s="4"/>
    </row>
    <row r="361" spans="2:9" x14ac:dyDescent="0.2">
      <c r="B361" s="4"/>
      <c r="C361" s="4"/>
      <c r="D361" s="4"/>
      <c r="E361" s="4"/>
      <c r="F361" s="4"/>
      <c r="G361" s="4"/>
      <c r="H361" s="4"/>
      <c r="I361" s="4"/>
    </row>
    <row r="362" spans="2:9" x14ac:dyDescent="0.2">
      <c r="B362" s="4"/>
      <c r="C362" s="4"/>
      <c r="D362" s="4"/>
      <c r="E362" s="4"/>
      <c r="F362" s="4"/>
      <c r="G362" s="4"/>
      <c r="H362" s="4"/>
      <c r="I362" s="4"/>
    </row>
    <row r="363" spans="2:9" x14ac:dyDescent="0.2">
      <c r="B363" s="4"/>
      <c r="C363" s="4"/>
      <c r="D363" s="4"/>
      <c r="E363" s="4"/>
      <c r="F363" s="4"/>
      <c r="G363" s="4"/>
      <c r="H363" s="4"/>
      <c r="I363" s="4"/>
    </row>
    <row r="364" spans="2:9" x14ac:dyDescent="0.2">
      <c r="B364" s="4"/>
      <c r="C364" s="4"/>
      <c r="D364" s="4"/>
      <c r="E364" s="4"/>
      <c r="F364" s="4"/>
      <c r="G364" s="4"/>
      <c r="H364" s="4"/>
      <c r="I364" s="4"/>
    </row>
    <row r="365" spans="2:9" x14ac:dyDescent="0.2">
      <c r="B365" s="4"/>
      <c r="C365" s="4"/>
      <c r="D365" s="4"/>
      <c r="E365" s="4"/>
      <c r="F365" s="4"/>
      <c r="G365" s="4"/>
      <c r="H365" s="4"/>
      <c r="I365" s="4"/>
    </row>
    <row r="366" spans="2:9" x14ac:dyDescent="0.2">
      <c r="B366" s="4"/>
      <c r="C366" s="4"/>
      <c r="D366" s="4"/>
      <c r="E366" s="4"/>
      <c r="F366" s="4"/>
      <c r="G366" s="4"/>
      <c r="H366" s="4"/>
      <c r="I366" s="4"/>
    </row>
    <row r="367" spans="2:9" x14ac:dyDescent="0.2">
      <c r="B367" s="4"/>
      <c r="C367" s="4"/>
      <c r="D367" s="4"/>
      <c r="E367" s="4"/>
      <c r="F367" s="4"/>
      <c r="G367" s="4"/>
      <c r="H367" s="4"/>
      <c r="I367" s="4"/>
    </row>
    <row r="368" spans="2:9" x14ac:dyDescent="0.2">
      <c r="B368" s="4"/>
      <c r="C368" s="4"/>
      <c r="D368" s="4"/>
      <c r="E368" s="4"/>
      <c r="F368" s="4"/>
      <c r="G368" s="4"/>
      <c r="H368" s="4"/>
      <c r="I368" s="4"/>
    </row>
    <row r="369" spans="2:9" x14ac:dyDescent="0.2">
      <c r="B369" s="4"/>
      <c r="C369" s="4"/>
      <c r="D369" s="4"/>
      <c r="E369" s="4"/>
      <c r="F369" s="4"/>
      <c r="G369" s="4"/>
      <c r="H369" s="4"/>
      <c r="I369" s="4"/>
    </row>
    <row r="370" spans="2:9" x14ac:dyDescent="0.2">
      <c r="B370" s="4"/>
      <c r="C370" s="4"/>
      <c r="D370" s="4"/>
      <c r="E370" s="4"/>
      <c r="F370" s="4"/>
      <c r="G370" s="4"/>
      <c r="H370" s="4"/>
      <c r="I370" s="4"/>
    </row>
    <row r="371" spans="2:9" x14ac:dyDescent="0.2">
      <c r="B371" s="4"/>
      <c r="C371" s="4"/>
      <c r="D371" s="4"/>
      <c r="E371" s="4"/>
      <c r="F371" s="4"/>
      <c r="G371" s="4"/>
      <c r="H371" s="4"/>
      <c r="I371" s="4"/>
    </row>
    <row r="372" spans="2:9" x14ac:dyDescent="0.2">
      <c r="B372" s="4"/>
      <c r="C372" s="4"/>
      <c r="D372" s="4"/>
      <c r="E372" s="4"/>
      <c r="F372" s="4"/>
      <c r="G372" s="4"/>
      <c r="H372" s="4"/>
      <c r="I372" s="4"/>
    </row>
    <row r="373" spans="2:9" x14ac:dyDescent="0.2">
      <c r="B373" s="4"/>
      <c r="C373" s="4"/>
      <c r="D373" s="4"/>
      <c r="E373" s="4"/>
      <c r="F373" s="4"/>
      <c r="G373" s="4"/>
      <c r="H373" s="4"/>
      <c r="I373" s="4"/>
    </row>
    <row r="374" spans="2:9" x14ac:dyDescent="0.2">
      <c r="B374" s="4"/>
      <c r="C374" s="4"/>
      <c r="D374" s="4"/>
      <c r="E374" s="4"/>
      <c r="F374" s="4"/>
      <c r="G374" s="4"/>
      <c r="H374" s="4"/>
      <c r="I374" s="4"/>
    </row>
    <row r="375" spans="2:9" x14ac:dyDescent="0.2">
      <c r="B375" s="4"/>
      <c r="C375" s="4"/>
      <c r="D375" s="4"/>
      <c r="E375" s="4"/>
      <c r="F375" s="4"/>
      <c r="G375" s="4"/>
      <c r="H375" s="4"/>
      <c r="I375" s="4"/>
    </row>
    <row r="376" spans="2:9" x14ac:dyDescent="0.2">
      <c r="B376" s="4"/>
      <c r="C376" s="4"/>
      <c r="D376" s="4"/>
      <c r="E376" s="4"/>
      <c r="F376" s="4"/>
      <c r="G376" s="4"/>
      <c r="H376" s="4"/>
      <c r="I376" s="4"/>
    </row>
    <row r="377" spans="2:9" x14ac:dyDescent="0.2">
      <c r="B377" s="4"/>
      <c r="C377" s="4"/>
      <c r="D377" s="4"/>
      <c r="E377" s="4"/>
      <c r="F377" s="4"/>
      <c r="G377" s="4"/>
      <c r="H377" s="4"/>
      <c r="I377" s="4"/>
    </row>
    <row r="378" spans="2:9" x14ac:dyDescent="0.2">
      <c r="B378" s="4"/>
      <c r="C378" s="4"/>
      <c r="D378" s="4"/>
      <c r="E378" s="4"/>
      <c r="F378" s="4"/>
      <c r="G378" s="4"/>
      <c r="H378" s="4"/>
      <c r="I378" s="4"/>
    </row>
    <row r="379" spans="2:9" x14ac:dyDescent="0.2">
      <c r="B379" s="4"/>
      <c r="C379" s="4"/>
      <c r="D379" s="4"/>
      <c r="E379" s="4"/>
      <c r="F379" s="4"/>
      <c r="G379" s="4"/>
      <c r="H379" s="4"/>
      <c r="I379" s="4"/>
    </row>
    <row r="380" spans="2:9" x14ac:dyDescent="0.2">
      <c r="B380" s="4"/>
      <c r="C380" s="4"/>
      <c r="D380" s="4"/>
      <c r="E380" s="4"/>
      <c r="F380" s="4"/>
      <c r="G380" s="4"/>
      <c r="H380" s="4"/>
      <c r="I380" s="4"/>
    </row>
    <row r="381" spans="2:9" x14ac:dyDescent="0.2">
      <c r="B381" s="4"/>
      <c r="C381" s="4"/>
      <c r="D381" s="4"/>
      <c r="E381" s="4"/>
      <c r="F381" s="4"/>
      <c r="G381" s="4"/>
      <c r="H381" s="4"/>
      <c r="I381" s="4"/>
    </row>
    <row r="382" spans="2:9" x14ac:dyDescent="0.2">
      <c r="B382" s="4"/>
      <c r="C382" s="4"/>
      <c r="D382" s="4"/>
      <c r="E382" s="4"/>
      <c r="F382" s="4"/>
      <c r="G382" s="4"/>
      <c r="H382" s="4"/>
      <c r="I382" s="4"/>
    </row>
    <row r="383" spans="2:9" x14ac:dyDescent="0.2">
      <c r="B383" s="4"/>
      <c r="C383" s="4"/>
      <c r="D383" s="4"/>
      <c r="E383" s="4"/>
      <c r="F383" s="4"/>
      <c r="G383" s="4"/>
      <c r="H383" s="4"/>
      <c r="I383" s="4"/>
    </row>
    <row r="384" spans="2:9" x14ac:dyDescent="0.2">
      <c r="B384" s="4"/>
      <c r="C384" s="4"/>
      <c r="D384" s="4"/>
      <c r="E384" s="4"/>
      <c r="F384" s="4"/>
      <c r="G384" s="4"/>
      <c r="H384" s="4"/>
      <c r="I384" s="4"/>
    </row>
    <row r="385" spans="2:9" x14ac:dyDescent="0.2">
      <c r="B385" s="4"/>
      <c r="C385" s="4"/>
      <c r="D385" s="4"/>
      <c r="E385" s="4"/>
      <c r="F385" s="4"/>
      <c r="G385" s="4"/>
      <c r="H385" s="4"/>
      <c r="I385" s="4"/>
    </row>
    <row r="386" spans="2:9" x14ac:dyDescent="0.2">
      <c r="B386" s="4"/>
      <c r="C386" s="4"/>
      <c r="D386" s="4"/>
      <c r="E386" s="4"/>
      <c r="F386" s="4"/>
      <c r="G386" s="4"/>
      <c r="H386" s="4"/>
      <c r="I386" s="4"/>
    </row>
    <row r="387" spans="2:9" x14ac:dyDescent="0.2">
      <c r="B387" s="4"/>
      <c r="C387" s="4"/>
      <c r="D387" s="4"/>
      <c r="E387" s="4"/>
      <c r="F387" s="4"/>
      <c r="G387" s="4"/>
      <c r="H387" s="4"/>
      <c r="I387" s="4"/>
    </row>
    <row r="388" spans="2:9" x14ac:dyDescent="0.2">
      <c r="B388" s="4"/>
      <c r="C388" s="4"/>
      <c r="D388" s="4"/>
      <c r="E388" s="4"/>
      <c r="F388" s="4"/>
      <c r="G388" s="4"/>
      <c r="H388" s="4"/>
      <c r="I388" s="4"/>
    </row>
    <row r="389" spans="2:9" x14ac:dyDescent="0.2">
      <c r="B389" s="4"/>
      <c r="C389" s="4"/>
      <c r="D389" s="4"/>
      <c r="E389" s="4"/>
      <c r="F389" s="4"/>
      <c r="G389" s="4"/>
      <c r="H389" s="4"/>
      <c r="I389" s="4"/>
    </row>
    <row r="390" spans="2:9" x14ac:dyDescent="0.2">
      <c r="B390" s="4"/>
      <c r="C390" s="4"/>
      <c r="D390" s="4"/>
      <c r="E390" s="4"/>
      <c r="F390" s="4"/>
      <c r="G390" s="4"/>
      <c r="H390" s="4"/>
      <c r="I390" s="4"/>
    </row>
    <row r="391" spans="2:9" x14ac:dyDescent="0.2">
      <c r="B391" s="4"/>
      <c r="C391" s="4"/>
      <c r="D391" s="4"/>
      <c r="E391" s="4"/>
      <c r="F391" s="4"/>
      <c r="G391" s="4"/>
      <c r="H391" s="4"/>
      <c r="I391" s="4"/>
    </row>
    <row r="392" spans="2:9" x14ac:dyDescent="0.2">
      <c r="B392" s="4"/>
      <c r="C392" s="4"/>
      <c r="D392" s="4"/>
      <c r="E392" s="4"/>
      <c r="F392" s="4"/>
      <c r="G392" s="4"/>
      <c r="H392" s="4"/>
      <c r="I392" s="4"/>
    </row>
    <row r="393" spans="2:9" x14ac:dyDescent="0.2">
      <c r="B393" s="4"/>
      <c r="C393" s="4"/>
      <c r="D393" s="4"/>
      <c r="E393" s="4"/>
      <c r="F393" s="4"/>
      <c r="G393" s="4"/>
      <c r="H393" s="4"/>
      <c r="I393" s="4"/>
    </row>
    <row r="394" spans="2:9" x14ac:dyDescent="0.2">
      <c r="B394" s="4"/>
      <c r="C394" s="4"/>
      <c r="D394" s="4"/>
      <c r="E394" s="4"/>
      <c r="F394" s="4"/>
      <c r="G394" s="4"/>
      <c r="H394" s="4"/>
      <c r="I394" s="4"/>
    </row>
    <row r="395" spans="2:9" x14ac:dyDescent="0.2">
      <c r="B395" s="4"/>
      <c r="C395" s="4"/>
      <c r="D395" s="4"/>
      <c r="E395" s="4"/>
      <c r="F395" s="4"/>
      <c r="G395" s="4"/>
      <c r="H395" s="4"/>
      <c r="I395" s="4"/>
    </row>
    <row r="396" spans="2:9" x14ac:dyDescent="0.2">
      <c r="B396" s="4"/>
      <c r="C396" s="4"/>
      <c r="D396" s="4"/>
      <c r="E396" s="4"/>
      <c r="F396" s="4"/>
      <c r="G396" s="4"/>
      <c r="H396" s="4"/>
      <c r="I396" s="4"/>
    </row>
    <row r="397" spans="2:9" x14ac:dyDescent="0.2">
      <c r="B397" s="4"/>
      <c r="C397" s="4"/>
      <c r="D397" s="4"/>
      <c r="E397" s="4"/>
      <c r="F397" s="4"/>
      <c r="G397" s="4"/>
      <c r="H397" s="4"/>
      <c r="I397" s="4"/>
    </row>
    <row r="398" spans="2:9" x14ac:dyDescent="0.2">
      <c r="B398" s="4"/>
      <c r="C398" s="4"/>
      <c r="D398" s="4"/>
      <c r="E398" s="4"/>
      <c r="F398" s="4"/>
      <c r="G398" s="4"/>
      <c r="H398" s="4"/>
      <c r="I398" s="4"/>
    </row>
    <row r="399" spans="2:9" x14ac:dyDescent="0.2">
      <c r="B399" s="4"/>
      <c r="C399" s="4"/>
      <c r="D399" s="4"/>
      <c r="E399" s="4"/>
      <c r="F399" s="4"/>
      <c r="G399" s="4"/>
      <c r="H399" s="4"/>
      <c r="I399" s="4"/>
    </row>
    <row r="400" spans="2:9" x14ac:dyDescent="0.2">
      <c r="B400" s="4"/>
      <c r="C400" s="4"/>
      <c r="D400" s="4"/>
      <c r="E400" s="4"/>
      <c r="F400" s="4"/>
      <c r="G400" s="4"/>
      <c r="H400" s="4"/>
      <c r="I400" s="4"/>
    </row>
    <row r="401" spans="2:9" x14ac:dyDescent="0.2">
      <c r="B401" s="4"/>
      <c r="C401" s="4"/>
      <c r="D401" s="4"/>
      <c r="E401" s="4"/>
      <c r="F401" s="4"/>
      <c r="G401" s="4"/>
      <c r="H401" s="4"/>
      <c r="I401" s="4"/>
    </row>
    <row r="402" spans="2:9" x14ac:dyDescent="0.2">
      <c r="B402" s="4"/>
      <c r="C402" s="4"/>
      <c r="D402" s="4"/>
      <c r="E402" s="4"/>
      <c r="F402" s="4"/>
      <c r="G402" s="4"/>
      <c r="H402" s="4"/>
      <c r="I402" s="4"/>
    </row>
    <row r="403" spans="2:9" x14ac:dyDescent="0.2">
      <c r="B403" s="4"/>
      <c r="C403" s="4"/>
      <c r="D403" s="4"/>
      <c r="E403" s="4"/>
      <c r="F403" s="4"/>
      <c r="G403" s="4"/>
      <c r="H403" s="4"/>
      <c r="I403" s="4"/>
    </row>
    <row r="404" spans="2:9" x14ac:dyDescent="0.2">
      <c r="B404" s="4"/>
      <c r="C404" s="4"/>
      <c r="D404" s="4"/>
      <c r="E404" s="4"/>
      <c r="F404" s="4"/>
      <c r="G404" s="4"/>
      <c r="H404" s="4"/>
      <c r="I404" s="4"/>
    </row>
    <row r="405" spans="2:9" x14ac:dyDescent="0.2">
      <c r="B405" s="4"/>
      <c r="C405" s="4"/>
      <c r="D405" s="4"/>
      <c r="E405" s="4"/>
      <c r="F405" s="4"/>
      <c r="G405" s="4"/>
      <c r="H405" s="4"/>
      <c r="I405" s="4"/>
    </row>
    <row r="406" spans="2:9" x14ac:dyDescent="0.2">
      <c r="B406" s="4"/>
      <c r="C406" s="4"/>
      <c r="D406" s="4"/>
      <c r="E406" s="4"/>
      <c r="F406" s="4"/>
      <c r="G406" s="4"/>
      <c r="H406" s="4"/>
      <c r="I406" s="4"/>
    </row>
    <row r="407" spans="2:9" x14ac:dyDescent="0.2">
      <c r="B407" s="4"/>
      <c r="C407" s="4"/>
      <c r="D407" s="4"/>
      <c r="E407" s="4"/>
      <c r="F407" s="4"/>
      <c r="G407" s="4"/>
      <c r="H407" s="4"/>
      <c r="I407" s="4"/>
    </row>
    <row r="408" spans="2:9" x14ac:dyDescent="0.2">
      <c r="B408" s="4"/>
      <c r="C408" s="4"/>
      <c r="D408" s="4"/>
      <c r="E408" s="4"/>
      <c r="F408" s="4"/>
      <c r="G408" s="4"/>
      <c r="H408" s="4"/>
      <c r="I408" s="4"/>
    </row>
    <row r="409" spans="2:9" x14ac:dyDescent="0.2">
      <c r="B409" s="4"/>
      <c r="C409" s="4"/>
      <c r="D409" s="4"/>
      <c r="E409" s="4"/>
      <c r="F409" s="4"/>
      <c r="G409" s="4"/>
      <c r="H409" s="4"/>
      <c r="I409" s="4"/>
    </row>
    <row r="410" spans="2:9" x14ac:dyDescent="0.2">
      <c r="B410" s="4"/>
      <c r="C410" s="4"/>
      <c r="D410" s="4"/>
      <c r="E410" s="4"/>
      <c r="F410" s="4"/>
      <c r="G410" s="4"/>
      <c r="H410" s="4"/>
      <c r="I410" s="4"/>
    </row>
    <row r="411" spans="2:9" x14ac:dyDescent="0.2">
      <c r="B411" s="4"/>
      <c r="C411" s="4"/>
      <c r="D411" s="4"/>
      <c r="E411" s="4"/>
      <c r="F411" s="4"/>
      <c r="G411" s="4"/>
      <c r="H411" s="4"/>
      <c r="I411" s="4"/>
    </row>
    <row r="412" spans="2:9" x14ac:dyDescent="0.2">
      <c r="B412" s="4"/>
      <c r="C412" s="4"/>
      <c r="D412" s="4"/>
      <c r="E412" s="4"/>
      <c r="F412" s="4"/>
      <c r="G412" s="4"/>
      <c r="H412" s="4"/>
      <c r="I412" s="4"/>
    </row>
    <row r="413" spans="2:9" x14ac:dyDescent="0.2">
      <c r="B413" s="4"/>
      <c r="C413" s="4"/>
      <c r="D413" s="4"/>
      <c r="E413" s="4"/>
      <c r="F413" s="4"/>
      <c r="G413" s="4"/>
      <c r="H413" s="4"/>
      <c r="I413" s="4"/>
    </row>
    <row r="414" spans="2:9" x14ac:dyDescent="0.2">
      <c r="B414" s="4"/>
      <c r="C414" s="4"/>
      <c r="D414" s="4"/>
      <c r="E414" s="4"/>
      <c r="F414" s="4"/>
      <c r="G414" s="4"/>
      <c r="H414" s="4"/>
      <c r="I414" s="4"/>
    </row>
    <row r="415" spans="2:9" x14ac:dyDescent="0.2">
      <c r="B415" s="4"/>
      <c r="C415" s="4"/>
      <c r="D415" s="4"/>
      <c r="E415" s="4"/>
      <c r="F415" s="4"/>
      <c r="G415" s="4"/>
      <c r="H415" s="4"/>
      <c r="I415" s="4"/>
    </row>
    <row r="416" spans="2:9" x14ac:dyDescent="0.2">
      <c r="B416" s="4"/>
      <c r="C416" s="4"/>
      <c r="D416" s="4"/>
      <c r="E416" s="4"/>
      <c r="F416" s="4"/>
      <c r="G416" s="4"/>
      <c r="H416" s="4"/>
      <c r="I416" s="4"/>
    </row>
    <row r="417" spans="2:9" x14ac:dyDescent="0.2">
      <c r="B417" s="4"/>
      <c r="C417" s="4"/>
      <c r="D417" s="4"/>
      <c r="E417" s="4"/>
      <c r="F417" s="4"/>
      <c r="G417" s="4"/>
      <c r="H417" s="4"/>
      <c r="I417" s="4"/>
    </row>
    <row r="418" spans="2:9" x14ac:dyDescent="0.2">
      <c r="B418" s="4"/>
      <c r="C418" s="4"/>
      <c r="D418" s="4"/>
      <c r="E418" s="4"/>
      <c r="F418" s="4"/>
      <c r="G418" s="4"/>
      <c r="H418" s="4"/>
      <c r="I418" s="4"/>
    </row>
    <row r="419" spans="2:9" x14ac:dyDescent="0.2">
      <c r="B419" s="4"/>
      <c r="C419" s="4"/>
      <c r="D419" s="4"/>
      <c r="E419" s="4"/>
      <c r="F419" s="4"/>
      <c r="G419" s="4"/>
      <c r="H419" s="4"/>
      <c r="I419" s="4"/>
    </row>
    <row r="420" spans="2:9" x14ac:dyDescent="0.2">
      <c r="B420" s="4"/>
      <c r="C420" s="4"/>
      <c r="D420" s="4"/>
      <c r="E420" s="4"/>
      <c r="F420" s="4"/>
      <c r="G420" s="4"/>
      <c r="H420" s="4"/>
      <c r="I420" s="4"/>
    </row>
    <row r="421" spans="2:9" x14ac:dyDescent="0.2">
      <c r="B421" s="4"/>
      <c r="C421" s="4"/>
      <c r="D421" s="4"/>
      <c r="E421" s="4"/>
      <c r="F421" s="4"/>
      <c r="G421" s="4"/>
      <c r="H421" s="4"/>
      <c r="I421" s="4"/>
    </row>
    <row r="422" spans="2:9" x14ac:dyDescent="0.2">
      <c r="B422" s="4"/>
      <c r="C422" s="4"/>
      <c r="D422" s="4"/>
      <c r="E422" s="4"/>
      <c r="F422" s="4"/>
      <c r="G422" s="4"/>
      <c r="H422" s="4"/>
      <c r="I422" s="4"/>
    </row>
    <row r="423" spans="2:9" x14ac:dyDescent="0.2">
      <c r="B423" s="4"/>
      <c r="C423" s="4"/>
      <c r="D423" s="4"/>
      <c r="E423" s="4"/>
      <c r="F423" s="4"/>
      <c r="G423" s="4"/>
      <c r="H423" s="4"/>
      <c r="I423" s="4"/>
    </row>
    <row r="424" spans="2:9" x14ac:dyDescent="0.2">
      <c r="B424" s="4"/>
      <c r="C424" s="4"/>
      <c r="D424" s="4"/>
      <c r="E424" s="4"/>
      <c r="F424" s="4"/>
      <c r="G424" s="4"/>
      <c r="H424" s="4"/>
      <c r="I424" s="4"/>
    </row>
    <row r="425" spans="2:9" x14ac:dyDescent="0.2">
      <c r="B425" s="4"/>
      <c r="C425" s="4"/>
      <c r="D425" s="4"/>
      <c r="E425" s="4"/>
      <c r="F425" s="4"/>
      <c r="G425" s="4"/>
      <c r="H425" s="4"/>
      <c r="I425" s="4"/>
    </row>
    <row r="426" spans="2:9" x14ac:dyDescent="0.2">
      <c r="B426" s="4"/>
      <c r="C426" s="4"/>
      <c r="D426" s="4"/>
      <c r="E426" s="4"/>
      <c r="F426" s="4"/>
      <c r="G426" s="4"/>
      <c r="H426" s="4"/>
      <c r="I426" s="4"/>
    </row>
    <row r="427" spans="2:9" x14ac:dyDescent="0.2">
      <c r="B427" s="4"/>
      <c r="C427" s="4"/>
      <c r="D427" s="4"/>
      <c r="E427" s="4"/>
      <c r="F427" s="4"/>
      <c r="G427" s="4"/>
      <c r="H427" s="4"/>
      <c r="I427" s="4"/>
    </row>
    <row r="428" spans="2:9" x14ac:dyDescent="0.2">
      <c r="B428" s="4"/>
      <c r="C428" s="4"/>
      <c r="D428" s="4"/>
      <c r="E428" s="4"/>
      <c r="F428" s="4"/>
      <c r="G428" s="4"/>
      <c r="H428" s="4"/>
      <c r="I428" s="4"/>
    </row>
    <row r="429" spans="2:9" x14ac:dyDescent="0.2">
      <c r="B429" s="4"/>
      <c r="C429" s="4"/>
      <c r="D429" s="4"/>
      <c r="E429" s="4"/>
      <c r="F429" s="4"/>
      <c r="G429" s="4"/>
      <c r="H429" s="4"/>
      <c r="I429" s="4"/>
    </row>
    <row r="430" spans="2:9" x14ac:dyDescent="0.2">
      <c r="B430" s="4"/>
      <c r="C430" s="4"/>
      <c r="D430" s="4"/>
      <c r="E430" s="4"/>
      <c r="F430" s="4"/>
      <c r="G430" s="4"/>
      <c r="H430" s="4"/>
      <c r="I430" s="4"/>
    </row>
    <row r="431" spans="2:9" x14ac:dyDescent="0.2">
      <c r="B431" s="4"/>
      <c r="C431" s="4"/>
      <c r="D431" s="4"/>
      <c r="E431" s="4"/>
      <c r="F431" s="4"/>
      <c r="G431" s="4"/>
      <c r="H431" s="4"/>
      <c r="I431" s="4"/>
    </row>
    <row r="432" spans="2:9" x14ac:dyDescent="0.2">
      <c r="B432" s="4"/>
      <c r="C432" s="4"/>
      <c r="D432" s="4"/>
      <c r="E432" s="4"/>
      <c r="F432" s="4"/>
      <c r="G432" s="4"/>
      <c r="H432" s="4"/>
      <c r="I432" s="4"/>
    </row>
    <row r="433" spans="2:9" x14ac:dyDescent="0.2">
      <c r="B433" s="4"/>
      <c r="C433" s="4"/>
      <c r="D433" s="4"/>
      <c r="E433" s="4"/>
      <c r="F433" s="4"/>
      <c r="G433" s="4"/>
      <c r="H433" s="4"/>
      <c r="I433" s="4"/>
    </row>
    <row r="434" spans="2:9" x14ac:dyDescent="0.2">
      <c r="B434" s="4"/>
      <c r="C434" s="4"/>
      <c r="D434" s="4"/>
      <c r="E434" s="4"/>
      <c r="F434" s="4"/>
      <c r="G434" s="4"/>
      <c r="H434" s="4"/>
      <c r="I434" s="4"/>
    </row>
    <row r="435" spans="2:9" x14ac:dyDescent="0.2">
      <c r="B435" s="4"/>
      <c r="C435" s="4"/>
      <c r="D435" s="4"/>
      <c r="E435" s="4"/>
      <c r="F435" s="4"/>
      <c r="G435" s="4"/>
      <c r="H435" s="4"/>
      <c r="I435" s="4"/>
    </row>
    <row r="436" spans="2:9" x14ac:dyDescent="0.2">
      <c r="B436" s="4"/>
      <c r="C436" s="4"/>
      <c r="D436" s="4"/>
      <c r="E436" s="4"/>
      <c r="F436" s="4"/>
      <c r="G436" s="4"/>
      <c r="H436" s="4"/>
      <c r="I436" s="4"/>
    </row>
    <row r="437" spans="2:9" x14ac:dyDescent="0.2">
      <c r="B437" s="4"/>
      <c r="C437" s="4"/>
      <c r="D437" s="4"/>
      <c r="E437" s="4"/>
      <c r="F437" s="4"/>
      <c r="G437" s="4"/>
      <c r="H437" s="4"/>
      <c r="I437" s="4"/>
    </row>
    <row r="438" spans="2:9" x14ac:dyDescent="0.2">
      <c r="B438" s="4"/>
      <c r="C438" s="4"/>
      <c r="D438" s="4"/>
      <c r="E438" s="4"/>
      <c r="F438" s="4"/>
      <c r="G438" s="4"/>
      <c r="H438" s="4"/>
      <c r="I438" s="4"/>
    </row>
    <row r="439" spans="2:9" x14ac:dyDescent="0.2">
      <c r="B439" s="4"/>
      <c r="C439" s="4"/>
      <c r="D439" s="4"/>
      <c r="E439" s="4"/>
      <c r="F439" s="4"/>
      <c r="G439" s="4"/>
      <c r="H439" s="4"/>
      <c r="I439" s="4"/>
    </row>
    <row r="440" spans="2:9" x14ac:dyDescent="0.2">
      <c r="B440" s="4"/>
      <c r="C440" s="4"/>
      <c r="D440" s="4"/>
      <c r="E440" s="4"/>
      <c r="F440" s="4"/>
      <c r="G440" s="4"/>
      <c r="H440" s="4"/>
      <c r="I440" s="4"/>
    </row>
    <row r="441" spans="2:9" x14ac:dyDescent="0.2">
      <c r="B441" s="4"/>
      <c r="C441" s="4"/>
      <c r="D441" s="4"/>
      <c r="E441" s="4"/>
      <c r="F441" s="4"/>
      <c r="G441" s="4"/>
      <c r="H441" s="4"/>
      <c r="I441" s="4"/>
    </row>
    <row r="442" spans="2:9" x14ac:dyDescent="0.2">
      <c r="B442" s="4"/>
      <c r="C442" s="4"/>
      <c r="D442" s="4"/>
      <c r="E442" s="4"/>
      <c r="F442" s="4"/>
      <c r="G442" s="4"/>
      <c r="H442" s="4"/>
      <c r="I442" s="4"/>
    </row>
    <row r="443" spans="2:9" x14ac:dyDescent="0.2">
      <c r="B443" s="4"/>
      <c r="C443" s="4"/>
      <c r="D443" s="4"/>
      <c r="E443" s="4"/>
      <c r="F443" s="4"/>
      <c r="G443" s="4"/>
      <c r="H443" s="4"/>
      <c r="I443" s="4"/>
    </row>
    <row r="444" spans="2:9" x14ac:dyDescent="0.2">
      <c r="B444" s="4"/>
      <c r="C444" s="4"/>
      <c r="D444" s="4"/>
      <c r="E444" s="4"/>
      <c r="F444" s="4"/>
      <c r="G444" s="4"/>
      <c r="H444" s="4"/>
      <c r="I444" s="4"/>
    </row>
    <row r="445" spans="2:9" x14ac:dyDescent="0.2">
      <c r="B445" s="4"/>
      <c r="C445" s="4"/>
      <c r="D445" s="4"/>
      <c r="E445" s="4"/>
      <c r="F445" s="4"/>
      <c r="G445" s="4"/>
      <c r="H445" s="4"/>
      <c r="I445" s="4"/>
    </row>
    <row r="446" spans="2:9" x14ac:dyDescent="0.2">
      <c r="B446" s="4"/>
      <c r="C446" s="4"/>
      <c r="D446" s="4"/>
      <c r="E446" s="4"/>
      <c r="F446" s="4"/>
      <c r="G446" s="4"/>
      <c r="H446" s="4"/>
      <c r="I446" s="4"/>
    </row>
    <row r="447" spans="2:9" x14ac:dyDescent="0.2">
      <c r="B447" s="4"/>
      <c r="C447" s="4"/>
      <c r="D447" s="4"/>
      <c r="E447" s="4"/>
      <c r="F447" s="4"/>
      <c r="G447" s="4"/>
      <c r="H447" s="4"/>
      <c r="I447" s="4"/>
    </row>
    <row r="448" spans="2:9" x14ac:dyDescent="0.2">
      <c r="B448" s="4"/>
      <c r="C448" s="4"/>
      <c r="D448" s="4"/>
      <c r="E448" s="4"/>
      <c r="F448" s="4"/>
      <c r="G448" s="4"/>
      <c r="H448" s="4"/>
      <c r="I448" s="4"/>
    </row>
    <row r="449" spans="2:9" x14ac:dyDescent="0.2">
      <c r="B449" s="4"/>
      <c r="C449" s="4"/>
      <c r="D449" s="4"/>
      <c r="E449" s="4"/>
      <c r="F449" s="4"/>
      <c r="G449" s="4"/>
      <c r="H449" s="4"/>
      <c r="I449" s="4"/>
    </row>
    <row r="450" spans="2:9" x14ac:dyDescent="0.2">
      <c r="B450" s="4"/>
      <c r="C450" s="4"/>
      <c r="D450" s="4"/>
      <c r="E450" s="4"/>
      <c r="F450" s="4"/>
      <c r="G450" s="4"/>
      <c r="H450" s="4"/>
      <c r="I450" s="4"/>
    </row>
    <row r="451" spans="2:9" x14ac:dyDescent="0.2">
      <c r="B451" s="4"/>
      <c r="C451" s="4"/>
      <c r="D451" s="4"/>
      <c r="E451" s="4"/>
      <c r="F451" s="4"/>
      <c r="G451" s="4"/>
      <c r="H451" s="4"/>
      <c r="I451" s="4"/>
    </row>
    <row r="452" spans="2:9" x14ac:dyDescent="0.2">
      <c r="B452" s="4"/>
      <c r="C452" s="4"/>
      <c r="D452" s="4"/>
      <c r="E452" s="4"/>
      <c r="F452" s="4"/>
      <c r="G452" s="4"/>
      <c r="H452" s="4"/>
      <c r="I452" s="4"/>
    </row>
    <row r="453" spans="2:9" x14ac:dyDescent="0.2">
      <c r="B453" s="4"/>
      <c r="C453" s="4"/>
      <c r="D453" s="4"/>
      <c r="E453" s="4"/>
      <c r="F453" s="4"/>
      <c r="G453" s="4"/>
      <c r="H453" s="4"/>
      <c r="I453" s="4"/>
    </row>
    <row r="454" spans="2:9" x14ac:dyDescent="0.2">
      <c r="B454" s="4"/>
      <c r="C454" s="4"/>
      <c r="D454" s="4"/>
      <c r="E454" s="4"/>
      <c r="F454" s="4"/>
      <c r="G454" s="4"/>
      <c r="H454" s="4"/>
      <c r="I454" s="4"/>
    </row>
    <row r="455" spans="2:9" x14ac:dyDescent="0.2">
      <c r="B455" s="4"/>
      <c r="C455" s="4"/>
      <c r="D455" s="4"/>
      <c r="E455" s="4"/>
      <c r="F455" s="4"/>
      <c r="G455" s="4"/>
      <c r="H455" s="4"/>
      <c r="I455" s="4"/>
    </row>
    <row r="456" spans="2:9" x14ac:dyDescent="0.2">
      <c r="B456" s="4"/>
      <c r="C456" s="4"/>
      <c r="D456" s="4"/>
      <c r="E456" s="4"/>
      <c r="F456" s="4"/>
      <c r="G456" s="4"/>
      <c r="H456" s="4"/>
      <c r="I456" s="4"/>
    </row>
    <row r="457" spans="2:9" x14ac:dyDescent="0.2">
      <c r="B457" s="4"/>
      <c r="C457" s="4"/>
      <c r="D457" s="4"/>
      <c r="E457" s="4"/>
      <c r="F457" s="4"/>
      <c r="G457" s="4"/>
      <c r="H457" s="4"/>
      <c r="I457" s="4"/>
    </row>
    <row r="458" spans="2:9" x14ac:dyDescent="0.2">
      <c r="B458" s="4"/>
      <c r="C458" s="4"/>
      <c r="D458" s="4"/>
      <c r="E458" s="4"/>
      <c r="F458" s="4"/>
      <c r="G458" s="4"/>
      <c r="H458" s="4"/>
      <c r="I458" s="4"/>
    </row>
    <row r="459" spans="2:9" x14ac:dyDescent="0.2">
      <c r="B459" s="4"/>
      <c r="C459" s="4"/>
      <c r="D459" s="4"/>
      <c r="E459" s="4"/>
      <c r="F459" s="4"/>
      <c r="G459" s="4"/>
      <c r="H459" s="4"/>
      <c r="I459" s="4"/>
    </row>
    <row r="460" spans="2:9" x14ac:dyDescent="0.2">
      <c r="B460" s="4"/>
      <c r="C460" s="4"/>
      <c r="D460" s="4"/>
      <c r="E460" s="4"/>
      <c r="F460" s="4"/>
      <c r="G460" s="4"/>
      <c r="H460" s="4"/>
      <c r="I460" s="4"/>
    </row>
    <row r="461" spans="2:9" x14ac:dyDescent="0.2">
      <c r="B461" s="4"/>
      <c r="C461" s="4"/>
      <c r="D461" s="4"/>
      <c r="E461" s="4"/>
      <c r="F461" s="4"/>
      <c r="G461" s="4"/>
      <c r="H461" s="4"/>
      <c r="I461" s="4"/>
    </row>
    <row r="462" spans="2:9" x14ac:dyDescent="0.2">
      <c r="B462" s="4"/>
      <c r="C462" s="4"/>
      <c r="D462" s="4"/>
      <c r="E462" s="4"/>
      <c r="F462" s="4"/>
      <c r="G462" s="4"/>
      <c r="H462" s="4"/>
      <c r="I462" s="4"/>
    </row>
    <row r="463" spans="2:9" x14ac:dyDescent="0.2">
      <c r="B463" s="4"/>
      <c r="C463" s="4"/>
      <c r="D463" s="4"/>
      <c r="E463" s="4"/>
      <c r="F463" s="4"/>
      <c r="G463" s="4"/>
      <c r="H463" s="4"/>
      <c r="I463" s="4"/>
    </row>
  </sheetData>
  <sortState ref="A2:N463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5"/>
  <sheetViews>
    <sheetView zoomScale="85" zoomScaleNormal="85" workbookViewId="0">
      <pane ySplit="1" topLeftCell="A44" activePane="bottomLeft" state="frozen"/>
      <selection pane="bottomLeft" activeCell="F43" sqref="F43"/>
    </sheetView>
  </sheetViews>
  <sheetFormatPr defaultRowHeight="14.25" x14ac:dyDescent="0.2"/>
  <cols>
    <col min="1" max="1" width="6.7109375" style="2" customWidth="1"/>
    <col min="2" max="3" width="7.5703125" style="2" bestFit="1" customWidth="1"/>
    <col min="4" max="4" width="7.7109375" style="2" customWidth="1"/>
    <col min="5" max="5" width="6.5703125" style="2" bestFit="1" customWidth="1"/>
    <col min="6" max="6" width="7.7109375" style="2" customWidth="1"/>
    <col min="7" max="7" width="7.85546875" style="2" customWidth="1"/>
    <col min="8" max="8" width="7.42578125" style="2" customWidth="1"/>
    <col min="9" max="9" width="7.7109375" style="2" customWidth="1"/>
    <col min="10" max="10" width="7.85546875" style="2" bestFit="1" customWidth="1"/>
    <col min="11" max="11" width="8.140625" style="2" bestFit="1" customWidth="1"/>
    <col min="12" max="12" width="7.140625" style="2" bestFit="1" customWidth="1"/>
    <col min="13" max="13" width="8.140625" style="2" customWidth="1"/>
    <col min="14" max="15" width="7.140625" style="2" customWidth="1"/>
    <col min="16" max="16" width="7.42578125" style="2" bestFit="1" customWidth="1"/>
    <col min="17" max="16384" width="9.140625" style="2"/>
  </cols>
  <sheetData>
    <row r="1" spans="1:17" ht="15" x14ac:dyDescent="0.25">
      <c r="A1" s="1" t="s">
        <v>56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239</v>
      </c>
      <c r="H1" s="1" t="s">
        <v>8</v>
      </c>
      <c r="I1" s="1" t="s">
        <v>23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198</v>
      </c>
      <c r="O1" s="1" t="s">
        <v>227</v>
      </c>
      <c r="P1" s="1" t="s">
        <v>228</v>
      </c>
      <c r="Q1" s="1" t="s">
        <v>233</v>
      </c>
    </row>
    <row r="2" spans="1:17" x14ac:dyDescent="0.2">
      <c r="A2" s="8" t="s">
        <v>285</v>
      </c>
      <c r="B2" s="4">
        <v>4.2339329076162802</v>
      </c>
      <c r="C2" s="4"/>
      <c r="D2" s="4"/>
      <c r="E2" s="4"/>
      <c r="F2" s="4"/>
      <c r="G2" s="4"/>
      <c r="H2" s="4"/>
      <c r="I2" s="4"/>
      <c r="J2" s="4">
        <v>3.2854145029764399</v>
      </c>
      <c r="K2" s="4">
        <v>82.704907211053595</v>
      </c>
      <c r="L2" s="4"/>
      <c r="M2" s="4"/>
      <c r="N2" s="4">
        <v>0.94858543939703999</v>
      </c>
      <c r="O2" s="4"/>
      <c r="P2" s="4">
        <v>1.2887058554652768</v>
      </c>
      <c r="Q2" s="4"/>
    </row>
    <row r="3" spans="1:17" x14ac:dyDescent="0.2">
      <c r="A3" s="8" t="s">
        <v>285</v>
      </c>
      <c r="B3" s="4">
        <v>4.6052240548471897</v>
      </c>
      <c r="C3" s="4"/>
      <c r="D3" s="4"/>
      <c r="E3" s="4"/>
      <c r="F3" s="4"/>
      <c r="G3" s="4"/>
      <c r="H3" s="4"/>
      <c r="I3" s="4"/>
      <c r="J3" s="4">
        <v>4.4867995555041196</v>
      </c>
      <c r="K3" s="4">
        <v>84.846878841576995</v>
      </c>
      <c r="L3" s="4"/>
      <c r="M3" s="4"/>
      <c r="N3" s="4">
        <v>1.0613556344123301</v>
      </c>
      <c r="O3" s="4"/>
      <c r="P3" s="4">
        <v>1.0263939803590723</v>
      </c>
      <c r="Q3" s="4"/>
    </row>
    <row r="4" spans="1:17" x14ac:dyDescent="0.2">
      <c r="A4" s="8" t="s">
        <v>285</v>
      </c>
      <c r="B4" s="4">
        <v>8.5496604028684207</v>
      </c>
      <c r="C4" s="4"/>
      <c r="D4" s="4"/>
      <c r="E4" s="4"/>
      <c r="F4" s="4"/>
      <c r="G4" s="4"/>
      <c r="H4" s="4"/>
      <c r="I4" s="4">
        <v>4.23713083849219</v>
      </c>
      <c r="J4" s="4">
        <v>6.1515668973492703</v>
      </c>
      <c r="K4" s="4">
        <v>67.254876593476695</v>
      </c>
      <c r="L4" s="4"/>
      <c r="M4" s="4"/>
      <c r="N4" s="4">
        <v>1.1935929578032001</v>
      </c>
      <c r="O4" s="4"/>
      <c r="P4" s="4">
        <v>1.3898345812596944</v>
      </c>
      <c r="Q4" s="4"/>
    </row>
    <row r="5" spans="1:17" x14ac:dyDescent="0.2">
      <c r="A5" s="8" t="s">
        <v>285</v>
      </c>
      <c r="B5" s="4">
        <v>3.43340208245752</v>
      </c>
      <c r="C5" s="4"/>
      <c r="D5" s="4"/>
      <c r="E5" s="4"/>
      <c r="F5" s="4"/>
      <c r="G5" s="4"/>
      <c r="H5" s="4"/>
      <c r="I5" s="4">
        <v>2.0888989725714202</v>
      </c>
      <c r="J5" s="4">
        <v>2.7078521372767699</v>
      </c>
      <c r="K5" s="4">
        <v>85.810224481728795</v>
      </c>
      <c r="L5" s="4">
        <v>0.25862037432606699</v>
      </c>
      <c r="M5" s="4"/>
      <c r="N5" s="4">
        <v>0.48652230436990002</v>
      </c>
      <c r="O5" s="4">
        <v>13.275837572366621</v>
      </c>
      <c r="P5" s="4">
        <v>1.2679429704424041</v>
      </c>
      <c r="Q5" s="4"/>
    </row>
    <row r="6" spans="1:17" x14ac:dyDescent="0.2">
      <c r="A6" s="8" t="s">
        <v>285</v>
      </c>
      <c r="B6" s="4">
        <v>3.7247795002394799</v>
      </c>
      <c r="C6" s="4"/>
      <c r="D6" s="4"/>
      <c r="E6" s="4"/>
      <c r="F6" s="4"/>
      <c r="G6" s="4"/>
      <c r="H6" s="4"/>
      <c r="I6" s="4">
        <v>2.1695868754342098</v>
      </c>
      <c r="J6" s="4">
        <v>3.25766706722071</v>
      </c>
      <c r="K6" s="4">
        <v>85.994430721519095</v>
      </c>
      <c r="L6" s="4">
        <v>0.44253193579224198</v>
      </c>
      <c r="M6" s="4"/>
      <c r="N6" s="4">
        <v>0.57699105203914902</v>
      </c>
      <c r="O6" s="4">
        <v>8.4169733277468453</v>
      </c>
      <c r="P6" s="4">
        <v>1.1433886346824536</v>
      </c>
      <c r="Q6" s="4"/>
    </row>
    <row r="7" spans="1:17" x14ac:dyDescent="0.2">
      <c r="A7" s="8" t="s">
        <v>285</v>
      </c>
      <c r="B7" s="4">
        <v>5.0710447182201799</v>
      </c>
      <c r="C7" s="4"/>
      <c r="E7" s="4"/>
      <c r="F7" s="4"/>
      <c r="G7" s="4"/>
      <c r="H7" s="4"/>
      <c r="I7" s="4"/>
      <c r="J7" s="4">
        <v>7.1118796507925701</v>
      </c>
      <c r="K7" s="4">
        <v>81.519452330862407</v>
      </c>
      <c r="L7" s="4">
        <v>0.84200827857539795</v>
      </c>
      <c r="M7" s="4"/>
      <c r="N7" s="4">
        <v>1.7914860018293599</v>
      </c>
      <c r="O7" s="4">
        <v>6.0225592161634447</v>
      </c>
      <c r="P7" s="4">
        <v>0.7130386012163531</v>
      </c>
      <c r="Q7" s="4"/>
    </row>
    <row r="8" spans="1:17" x14ac:dyDescent="0.2">
      <c r="A8" s="8" t="s">
        <v>285</v>
      </c>
      <c r="B8" s="4">
        <v>4.3931164818083799</v>
      </c>
      <c r="C8" s="4"/>
      <c r="E8" s="4"/>
      <c r="F8" s="4"/>
      <c r="G8" s="4"/>
      <c r="H8" s="4"/>
      <c r="I8" s="4"/>
      <c r="J8" s="4">
        <v>5.3172793116939596</v>
      </c>
      <c r="K8" s="4">
        <v>82.561861135231595</v>
      </c>
      <c r="L8" s="4"/>
      <c r="M8" s="4"/>
      <c r="N8" s="4"/>
      <c r="O8" s="4"/>
      <c r="P8" s="4">
        <v>0.8261962978222479</v>
      </c>
      <c r="Q8" s="4"/>
    </row>
    <row r="9" spans="1:17" x14ac:dyDescent="0.2">
      <c r="A9" s="8" t="s">
        <v>285</v>
      </c>
      <c r="B9" s="4">
        <v>5.9133319878712696</v>
      </c>
      <c r="C9" s="4"/>
      <c r="E9" s="4"/>
      <c r="F9" s="4"/>
      <c r="G9" s="4"/>
      <c r="H9" s="4"/>
      <c r="I9" s="4"/>
      <c r="J9" s="4">
        <v>7.8758831740851303</v>
      </c>
      <c r="K9" s="4"/>
      <c r="L9" s="4">
        <v>1.8957889082503301</v>
      </c>
      <c r="M9" s="4"/>
      <c r="N9" s="4">
        <v>2.4892569553666601</v>
      </c>
      <c r="O9" s="4">
        <v>3.1191932615160347</v>
      </c>
      <c r="P9" s="4">
        <v>0.75081509681714742</v>
      </c>
      <c r="Q9" s="4"/>
    </row>
    <row r="10" spans="1:17" x14ac:dyDescent="0.2">
      <c r="A10" s="8" t="s">
        <v>285</v>
      </c>
      <c r="B10" s="4">
        <v>4.5071717605783403</v>
      </c>
      <c r="C10" s="4"/>
      <c r="D10" s="4">
        <v>3.1974362208151099</v>
      </c>
      <c r="E10" s="4"/>
      <c r="F10" s="4"/>
      <c r="G10" s="4"/>
      <c r="H10" s="4"/>
      <c r="I10" s="4">
        <v>2.1693642129185799</v>
      </c>
      <c r="J10" s="4">
        <v>3.8332689314810899</v>
      </c>
      <c r="K10" s="4">
        <v>87.890376841925899</v>
      </c>
      <c r="L10" s="4">
        <v>0.60632306361666999</v>
      </c>
      <c r="M10" s="4"/>
      <c r="N10" s="4">
        <v>0.45540389334979903</v>
      </c>
      <c r="O10" s="4">
        <v>7.4336142413805124</v>
      </c>
      <c r="P10" s="4">
        <v>1.175803691612336</v>
      </c>
      <c r="Q10" s="4">
        <v>1.4096205363650207</v>
      </c>
    </row>
    <row r="11" spans="1:17" x14ac:dyDescent="0.2">
      <c r="A11" s="8" t="s">
        <v>285</v>
      </c>
      <c r="B11" s="4">
        <v>3.1824144385861799</v>
      </c>
      <c r="C11" s="4"/>
      <c r="D11" s="4"/>
      <c r="E11" s="4"/>
      <c r="F11" s="4"/>
      <c r="G11" s="4"/>
      <c r="H11" s="4"/>
      <c r="I11" s="4">
        <v>1.4597851663066099</v>
      </c>
      <c r="J11" s="4">
        <v>4.36564221033841</v>
      </c>
      <c r="K11" s="4">
        <v>88.290149675622999</v>
      </c>
      <c r="L11" s="4">
        <v>0.41338054701002103</v>
      </c>
      <c r="M11" s="4"/>
      <c r="N11" s="4">
        <v>0.48348783117059801</v>
      </c>
      <c r="O11" s="4">
        <v>7.6985103958194552</v>
      </c>
      <c r="P11" s="4">
        <v>0.72896822168564512</v>
      </c>
      <c r="Q11" s="4"/>
    </row>
    <row r="12" spans="1:17" x14ac:dyDescent="0.2">
      <c r="A12" s="8" t="s">
        <v>285</v>
      </c>
      <c r="B12" s="4">
        <v>6.2514879681778899</v>
      </c>
      <c r="C12" s="4"/>
      <c r="D12" s="4"/>
      <c r="E12" s="4"/>
      <c r="F12" s="4"/>
      <c r="G12" s="4"/>
      <c r="H12" s="4"/>
      <c r="I12" s="4">
        <v>2.6917108477721001</v>
      </c>
      <c r="J12" s="4">
        <v>4.3454141539577797</v>
      </c>
      <c r="K12" s="4">
        <v>82.044270382978794</v>
      </c>
      <c r="L12" s="4">
        <v>1.7905213513064999</v>
      </c>
      <c r="M12" s="4"/>
      <c r="N12" s="4">
        <v>1.0432791584408601</v>
      </c>
      <c r="O12" s="4">
        <v>3.491434471650579</v>
      </c>
      <c r="P12" s="4">
        <v>1.4386403106097652</v>
      </c>
      <c r="Q12" s="4"/>
    </row>
    <row r="13" spans="1:17" x14ac:dyDescent="0.2">
      <c r="A13" s="8" t="s">
        <v>285</v>
      </c>
      <c r="B13" s="4"/>
      <c r="C13" s="4"/>
      <c r="D13" s="4">
        <v>1.91804132460768</v>
      </c>
      <c r="E13" s="4"/>
      <c r="F13" s="4"/>
      <c r="G13" s="4"/>
      <c r="H13" s="4"/>
      <c r="I13" s="4"/>
      <c r="J13" s="4">
        <v>5.2318480735892603</v>
      </c>
      <c r="K13" s="4"/>
      <c r="L13" s="4">
        <v>0.55087832746170295</v>
      </c>
      <c r="M13" s="4">
        <v>0.75321326417114598</v>
      </c>
      <c r="N13" s="4">
        <v>0.83124656979480904</v>
      </c>
      <c r="O13" s="4"/>
      <c r="P13" s="4"/>
      <c r="Q13" s="4"/>
    </row>
    <row r="14" spans="1:17" x14ac:dyDescent="0.2">
      <c r="A14" s="8" t="s">
        <v>285</v>
      </c>
      <c r="B14" s="4">
        <v>4.7473175840183996</v>
      </c>
      <c r="C14" s="4"/>
      <c r="D14" s="4">
        <v>1.9092890909906199</v>
      </c>
      <c r="E14" s="4"/>
      <c r="F14" s="4"/>
      <c r="G14" s="4"/>
      <c r="H14" s="4"/>
      <c r="I14" s="4">
        <v>2.14390336390615</v>
      </c>
      <c r="J14" s="4">
        <v>3.08759812309146</v>
      </c>
      <c r="K14" s="4">
        <v>76.498721030948104</v>
      </c>
      <c r="L14" s="4">
        <v>0.47403248639273698</v>
      </c>
      <c r="M14" s="4"/>
      <c r="N14" s="4">
        <v>0.60919790499614201</v>
      </c>
      <c r="O14" s="4">
        <v>10.014751563008355</v>
      </c>
      <c r="P14" s="4">
        <v>1.5375438754526591</v>
      </c>
      <c r="Q14" s="4">
        <v>2.4864320476242234</v>
      </c>
    </row>
    <row r="15" spans="1:17" x14ac:dyDescent="0.2">
      <c r="A15" s="8" t="s">
        <v>285</v>
      </c>
      <c r="B15" s="4">
        <v>5.6954264483753301</v>
      </c>
      <c r="C15" s="4"/>
      <c r="D15" s="4">
        <v>2.7818736126680998</v>
      </c>
      <c r="E15" s="4"/>
      <c r="F15" s="4"/>
      <c r="G15" s="4"/>
      <c r="H15" s="4"/>
      <c r="I15" s="4">
        <v>2.5349135376276202</v>
      </c>
      <c r="J15" s="4">
        <v>3.6376372984782601</v>
      </c>
      <c r="K15" s="4">
        <v>70.178153609780196</v>
      </c>
      <c r="L15" s="4">
        <v>1.0700895748603401</v>
      </c>
      <c r="M15" s="4"/>
      <c r="N15" s="4">
        <v>0.60891009827862996</v>
      </c>
      <c r="O15" s="4">
        <v>5.322382894084968</v>
      </c>
      <c r="P15" s="4">
        <v>1.5656938779349741</v>
      </c>
      <c r="Q15" s="4">
        <v>2.0473347252152254</v>
      </c>
    </row>
    <row r="16" spans="1:17" x14ac:dyDescent="0.2">
      <c r="A16" s="8" t="s">
        <v>285</v>
      </c>
      <c r="B16" s="4">
        <v>5.7402813872904099</v>
      </c>
      <c r="C16" s="4"/>
      <c r="D16" s="4"/>
      <c r="E16" s="4"/>
      <c r="F16" s="4"/>
      <c r="G16" s="4"/>
      <c r="H16" s="4"/>
      <c r="I16" s="4">
        <v>2.4151880422651701</v>
      </c>
      <c r="J16" s="4">
        <v>3.6599767817560398</v>
      </c>
      <c r="K16" s="4">
        <v>88.859862319075603</v>
      </c>
      <c r="L16" s="4">
        <v>1.03840400778987</v>
      </c>
      <c r="M16" s="4"/>
      <c r="N16" s="4">
        <v>0.75211667441694896</v>
      </c>
      <c r="O16" s="4">
        <v>5.5279846227750742</v>
      </c>
      <c r="P16" s="4">
        <v>1.5683928422453679</v>
      </c>
      <c r="Q16" s="4"/>
    </row>
    <row r="17" spans="1:17" x14ac:dyDescent="0.2">
      <c r="A17" s="8" t="s">
        <v>285</v>
      </c>
      <c r="B17" s="4">
        <v>5.4221517298692898</v>
      </c>
      <c r="C17" s="4"/>
      <c r="D17" s="4"/>
      <c r="E17" s="4"/>
      <c r="F17" s="4"/>
      <c r="G17" s="4"/>
      <c r="H17" s="4"/>
      <c r="I17" s="4">
        <v>2.4008911653048499</v>
      </c>
      <c r="J17" s="4">
        <v>3.40820377811671</v>
      </c>
      <c r="K17" s="4">
        <v>84.970615666290001</v>
      </c>
      <c r="L17" s="4">
        <v>0.844129953584284</v>
      </c>
      <c r="M17" s="4"/>
      <c r="N17" s="4">
        <v>0.51440904004807897</v>
      </c>
      <c r="O17" s="4">
        <v>6.4233613637878131</v>
      </c>
      <c r="P17" s="4">
        <v>1.590911835930608</v>
      </c>
      <c r="Q17" s="4"/>
    </row>
    <row r="18" spans="1:17" x14ac:dyDescent="0.2">
      <c r="A18" s="8" t="s">
        <v>285</v>
      </c>
      <c r="B18" s="4">
        <v>6.2759304736994297</v>
      </c>
      <c r="C18" s="4"/>
      <c r="D18" s="4"/>
      <c r="E18" s="4"/>
      <c r="F18" s="4"/>
      <c r="G18" s="4"/>
      <c r="H18" s="4"/>
      <c r="I18" s="4">
        <v>2.9744355906253301</v>
      </c>
      <c r="J18" s="4">
        <v>3.36077382336607</v>
      </c>
      <c r="K18" s="4">
        <v>84.962441876259604</v>
      </c>
      <c r="L18" s="4">
        <v>1.19852663108474</v>
      </c>
      <c r="M18" s="4"/>
      <c r="N18" s="4">
        <v>0.57512679089395602</v>
      </c>
      <c r="O18" s="4">
        <v>5.2363713170222415</v>
      </c>
      <c r="P18" s="4">
        <v>1.8674063782767771</v>
      </c>
      <c r="Q18" s="4"/>
    </row>
    <row r="19" spans="1:17" x14ac:dyDescent="0.2">
      <c r="A19" s="8" t="s">
        <v>285</v>
      </c>
      <c r="B19" s="4">
        <v>6.7297232886487999</v>
      </c>
      <c r="C19" s="4"/>
      <c r="D19" s="4"/>
      <c r="E19" s="4"/>
      <c r="F19" s="4"/>
      <c r="G19" s="4"/>
      <c r="H19" s="4"/>
      <c r="I19" s="4">
        <v>3.1816800070445201</v>
      </c>
      <c r="J19" s="4">
        <v>2.6840492509424099</v>
      </c>
      <c r="K19" s="4">
        <v>88.393997010717698</v>
      </c>
      <c r="L19" s="4">
        <v>0.96307959956365996</v>
      </c>
      <c r="M19" s="4"/>
      <c r="N19" s="4">
        <v>0.738648334338458</v>
      </c>
      <c r="O19" s="4">
        <v>6.9877124296868285</v>
      </c>
      <c r="P19" s="4">
        <v>2.507302459627331</v>
      </c>
      <c r="Q19" s="4"/>
    </row>
    <row r="20" spans="1:17" x14ac:dyDescent="0.2">
      <c r="A20" s="8" t="s">
        <v>285</v>
      </c>
      <c r="B20" s="4">
        <v>4.69405059592897</v>
      </c>
      <c r="C20" s="4"/>
      <c r="D20" s="4"/>
      <c r="E20" s="4"/>
      <c r="F20" s="4"/>
      <c r="G20" s="4"/>
      <c r="H20" s="4"/>
      <c r="I20" s="4"/>
      <c r="J20" s="4">
        <v>3.8131714218652202</v>
      </c>
      <c r="K20" s="4">
        <v>90.640149669523495</v>
      </c>
      <c r="L20" s="4"/>
      <c r="M20" s="4"/>
      <c r="N20" s="4">
        <v>0.61711404987333496</v>
      </c>
      <c r="O20" s="4"/>
      <c r="P20" s="4">
        <v>1.2310095919141411</v>
      </c>
      <c r="Q20" s="4"/>
    </row>
    <row r="21" spans="1:17" x14ac:dyDescent="0.2">
      <c r="A21" s="8" t="s">
        <v>285</v>
      </c>
      <c r="B21" s="4"/>
      <c r="C21" s="4"/>
      <c r="D21" s="4">
        <v>4.5753841630754</v>
      </c>
      <c r="E21" s="4"/>
      <c r="F21" s="4"/>
      <c r="G21" s="4"/>
      <c r="H21" s="4"/>
      <c r="I21" s="4"/>
      <c r="J21" s="4">
        <v>2.2950471597539899</v>
      </c>
      <c r="K21" s="4"/>
      <c r="L21" s="4">
        <v>1.1779188854405001</v>
      </c>
      <c r="M21" s="4">
        <v>1.6919405494211299</v>
      </c>
      <c r="N21" s="4">
        <v>0.53851294201130795</v>
      </c>
      <c r="O21" s="4"/>
      <c r="P21" s="4"/>
      <c r="Q21" s="4"/>
    </row>
    <row r="22" spans="1:17" x14ac:dyDescent="0.2">
      <c r="A22" s="8" t="s">
        <v>285</v>
      </c>
      <c r="B22" s="4"/>
      <c r="C22" s="4"/>
      <c r="D22" s="4">
        <v>3.8871940540719998</v>
      </c>
      <c r="E22" s="4"/>
      <c r="F22" s="4"/>
      <c r="G22" s="4"/>
      <c r="H22" s="4"/>
      <c r="I22" s="4"/>
      <c r="J22" s="4">
        <v>4.6041471890968797</v>
      </c>
      <c r="K22" s="4"/>
      <c r="L22" s="4">
        <v>0.83848325838272597</v>
      </c>
      <c r="M22" s="4">
        <v>1.42304668753675</v>
      </c>
      <c r="N22" s="4">
        <v>0.652708191411701</v>
      </c>
      <c r="O22" s="4"/>
      <c r="P22" s="4"/>
      <c r="Q22" s="4"/>
    </row>
    <row r="23" spans="1:17" x14ac:dyDescent="0.2">
      <c r="A23" s="8" t="s">
        <v>285</v>
      </c>
      <c r="B23" s="4">
        <v>6.7037019069588304</v>
      </c>
      <c r="C23" s="4"/>
      <c r="D23" s="4">
        <v>2.9558030719184201</v>
      </c>
      <c r="E23" s="4"/>
      <c r="F23" s="4"/>
      <c r="G23" s="4"/>
      <c r="H23" s="4"/>
      <c r="I23" s="4">
        <v>2.9250764544049401</v>
      </c>
      <c r="J23" s="4">
        <v>3.0004998026260399</v>
      </c>
      <c r="K23" s="4">
        <v>74.922919566279802</v>
      </c>
      <c r="L23" s="4">
        <v>1.2463778187338701</v>
      </c>
      <c r="M23" s="4"/>
      <c r="N23" s="4">
        <v>0.534336428010877</v>
      </c>
      <c r="O23" s="4">
        <v>5.3785471838457219</v>
      </c>
      <c r="P23" s="4">
        <v>2.23419508346301</v>
      </c>
      <c r="Q23" s="4">
        <v>2.2679798835880809</v>
      </c>
    </row>
    <row r="24" spans="1:17" x14ac:dyDescent="0.2">
      <c r="A24" s="8" t="s">
        <v>285</v>
      </c>
      <c r="B24" s="4"/>
      <c r="C24" s="4"/>
      <c r="D24" s="4">
        <v>6.1217147860110996</v>
      </c>
      <c r="E24" s="4"/>
      <c r="F24" s="4"/>
      <c r="G24" s="4"/>
      <c r="H24" s="4"/>
      <c r="I24" s="4"/>
      <c r="J24" s="4">
        <v>8.8349238845569804</v>
      </c>
      <c r="K24" s="4"/>
      <c r="L24" s="4">
        <v>2.3687635884357499</v>
      </c>
      <c r="M24" s="4">
        <v>1.5818458255155501</v>
      </c>
      <c r="N24" s="4">
        <v>1.24900119840224</v>
      </c>
      <c r="O24" s="4"/>
      <c r="P24" s="4"/>
      <c r="Q24" s="4"/>
    </row>
    <row r="25" spans="1:17" x14ac:dyDescent="0.2">
      <c r="A25" s="8" t="s">
        <v>285</v>
      </c>
      <c r="B25" s="4"/>
      <c r="C25" s="4"/>
      <c r="D25" s="4">
        <v>4.4586465392491696</v>
      </c>
      <c r="E25" s="4"/>
      <c r="F25" s="4"/>
      <c r="G25" s="4"/>
      <c r="H25" s="4"/>
      <c r="I25" s="4"/>
      <c r="J25" s="4">
        <v>5.6209597547794603</v>
      </c>
      <c r="K25" s="4"/>
      <c r="L25" s="4">
        <v>0.74769484127899599</v>
      </c>
      <c r="M25" s="4">
        <v>2.0229507330799801</v>
      </c>
      <c r="N25" s="4">
        <v>1.2110770351887299</v>
      </c>
      <c r="O25" s="4"/>
      <c r="P25" s="4"/>
      <c r="Q25" s="4"/>
    </row>
    <row r="26" spans="1:17" x14ac:dyDescent="0.2">
      <c r="A26" s="8" t="s">
        <v>285</v>
      </c>
      <c r="B26" s="4">
        <v>4.8094845471571803</v>
      </c>
      <c r="C26" s="4"/>
      <c r="D26" s="4">
        <v>2.2976820729782301</v>
      </c>
      <c r="E26" s="4"/>
      <c r="F26" s="4"/>
      <c r="G26" s="4"/>
      <c r="H26" s="4"/>
      <c r="I26" s="4">
        <v>2.0698349381190102</v>
      </c>
      <c r="J26" s="4">
        <v>4.4401640366950001</v>
      </c>
      <c r="K26" s="4">
        <v>89.597954863419304</v>
      </c>
      <c r="L26" s="4">
        <v>0.74228124143380203</v>
      </c>
      <c r="M26" s="4"/>
      <c r="N26" s="4">
        <v>0.59167118727827805</v>
      </c>
      <c r="O26" s="4">
        <v>6.4793292335760837</v>
      </c>
      <c r="P26" s="4">
        <v>1.0831772221499008</v>
      </c>
      <c r="Q26" s="4">
        <v>2.093189742705865</v>
      </c>
    </row>
    <row r="27" spans="1:17" x14ac:dyDescent="0.2">
      <c r="A27" s="8" t="s">
        <v>285</v>
      </c>
      <c r="B27" s="4">
        <v>6.2477881520043503</v>
      </c>
      <c r="C27" s="4"/>
      <c r="D27" s="4"/>
      <c r="E27" s="4"/>
      <c r="F27" s="4"/>
      <c r="G27" s="4"/>
      <c r="H27" s="4"/>
      <c r="I27" s="4">
        <v>2.484776922589</v>
      </c>
      <c r="J27" s="4">
        <v>2.8407459953988301</v>
      </c>
      <c r="K27" s="4">
        <v>84.283580504602398</v>
      </c>
      <c r="L27" s="4">
        <v>1.1221242165170799</v>
      </c>
      <c r="M27" s="4"/>
      <c r="N27" s="4">
        <v>0.59325287333737198</v>
      </c>
      <c r="O27" s="4">
        <v>5.5678222250622396</v>
      </c>
      <c r="P27" s="4">
        <v>2.1993476932199933</v>
      </c>
      <c r="Q27" s="4"/>
    </row>
    <row r="28" spans="1:17" x14ac:dyDescent="0.2">
      <c r="A28" s="8" t="s">
        <v>285</v>
      </c>
      <c r="B28" s="4">
        <v>5.6670863572032699</v>
      </c>
      <c r="C28" s="4"/>
      <c r="D28" s="4">
        <v>2.7311017382273</v>
      </c>
      <c r="E28" s="4"/>
      <c r="F28" s="4"/>
      <c r="G28" s="4"/>
      <c r="H28" s="4"/>
      <c r="I28" s="4">
        <v>2.4459367911677501</v>
      </c>
      <c r="J28" s="4">
        <v>3.9254606318333001</v>
      </c>
      <c r="K28" s="4">
        <v>66.367017955206293</v>
      </c>
      <c r="L28" s="4">
        <v>1.01926451041086</v>
      </c>
      <c r="M28" s="4"/>
      <c r="N28" s="4">
        <v>0.323862562789621</v>
      </c>
      <c r="O28" s="4">
        <v>5.5599761389895725</v>
      </c>
      <c r="P28" s="4">
        <v>1.4436742305466919</v>
      </c>
      <c r="Q28" s="4">
        <v>2.0750183993078393</v>
      </c>
    </row>
    <row r="29" spans="1:17" x14ac:dyDescent="0.2">
      <c r="A29" s="8" t="s">
        <v>285</v>
      </c>
      <c r="B29" s="4">
        <v>2.9774976689326902</v>
      </c>
      <c r="C29" s="4"/>
      <c r="D29" s="4"/>
      <c r="E29" s="4"/>
      <c r="F29" s="4"/>
      <c r="G29" s="4"/>
      <c r="H29" s="4"/>
      <c r="I29" s="4"/>
      <c r="J29" s="4">
        <v>3.29093864477607</v>
      </c>
      <c r="K29" s="4">
        <v>87.713323682496295</v>
      </c>
      <c r="L29" s="4"/>
      <c r="M29" s="4"/>
      <c r="N29" s="4">
        <v>0.478761699712483</v>
      </c>
      <c r="O29" s="4"/>
      <c r="P29" s="4">
        <v>0.90475635990937542</v>
      </c>
      <c r="Q29" s="4"/>
    </row>
    <row r="30" spans="1:17" x14ac:dyDescent="0.2">
      <c r="A30" s="8" t="s">
        <v>285</v>
      </c>
      <c r="B30" s="4">
        <v>4.8896666188858902</v>
      </c>
      <c r="C30" s="4"/>
      <c r="D30" s="4">
        <v>2.9680416782452599</v>
      </c>
      <c r="E30" s="4"/>
      <c r="F30" s="4"/>
      <c r="G30" s="4"/>
      <c r="H30" s="4"/>
      <c r="I30" s="4">
        <v>2.1961955436737299</v>
      </c>
      <c r="J30" s="4">
        <v>3.1529442615099201</v>
      </c>
      <c r="K30" s="4">
        <v>84.051948428194805</v>
      </c>
      <c r="L30" s="4">
        <v>0.54417866230016299</v>
      </c>
      <c r="M30" s="4"/>
      <c r="N30" s="4">
        <v>0.53515850174283397</v>
      </c>
      <c r="O30" s="4">
        <v>8.9854067379599005</v>
      </c>
      <c r="P30" s="4">
        <v>1.5508255818465586</v>
      </c>
      <c r="Q30" s="4">
        <v>1.6474386646001269</v>
      </c>
    </row>
    <row r="31" spans="1:17" x14ac:dyDescent="0.2">
      <c r="A31" s="8" t="s">
        <v>285</v>
      </c>
      <c r="B31" s="4">
        <v>5.6793388750609601</v>
      </c>
      <c r="C31" s="4"/>
      <c r="D31" s="4">
        <v>2.9529862910740898</v>
      </c>
      <c r="E31" s="4"/>
      <c r="F31" s="4"/>
      <c r="G31" s="4"/>
      <c r="H31" s="4"/>
      <c r="I31" s="4">
        <v>3.0128237863330201</v>
      </c>
      <c r="J31" s="4">
        <v>4.5172857285027304</v>
      </c>
      <c r="K31" s="4">
        <v>88.102291388033706</v>
      </c>
      <c r="L31" s="4">
        <v>0.64008959204656002</v>
      </c>
      <c r="M31" s="4"/>
      <c r="N31" s="4">
        <v>0.61256325954016599</v>
      </c>
      <c r="O31" s="4">
        <v>8.8727249210573724</v>
      </c>
      <c r="P31" s="4">
        <v>1.2572458809116323</v>
      </c>
      <c r="Q31" s="4">
        <v>1.9232527059904547</v>
      </c>
    </row>
    <row r="32" spans="1:17" x14ac:dyDescent="0.2">
      <c r="A32" s="8" t="s">
        <v>285</v>
      </c>
      <c r="B32" s="4">
        <v>7.0864443395889802</v>
      </c>
      <c r="C32" s="4"/>
      <c r="D32" s="4">
        <v>2.2018221022432201</v>
      </c>
      <c r="E32" s="4"/>
      <c r="F32" s="4"/>
      <c r="G32" s="4"/>
      <c r="H32" s="4"/>
      <c r="I32" s="4">
        <v>2.9688201531017602</v>
      </c>
      <c r="J32" s="4">
        <v>4.2246377932646402</v>
      </c>
      <c r="K32" s="4">
        <v>76.504496332464399</v>
      </c>
      <c r="L32" s="4">
        <v>0.61386890120565296</v>
      </c>
      <c r="M32" s="4"/>
      <c r="N32" s="4">
        <v>0.44980832778073998</v>
      </c>
      <c r="O32" s="4">
        <v>11.543905100374097</v>
      </c>
      <c r="P32" s="4">
        <v>1.6774087356996454</v>
      </c>
      <c r="Q32" s="4">
        <v>3.2184454558655302</v>
      </c>
    </row>
    <row r="33" spans="1:17" x14ac:dyDescent="0.2">
      <c r="A33" s="8" t="s">
        <v>285</v>
      </c>
      <c r="B33" s="4">
        <v>6.4487632679478697</v>
      </c>
      <c r="C33" s="4"/>
      <c r="D33" s="4">
        <v>2.2778544063847401</v>
      </c>
      <c r="E33" s="4"/>
      <c r="F33" s="4"/>
      <c r="G33" s="4"/>
      <c r="H33" s="4"/>
      <c r="I33" s="4">
        <v>2.4374925676610402</v>
      </c>
      <c r="J33" s="4">
        <v>3.1527593072001299</v>
      </c>
      <c r="K33" s="4">
        <v>77.867662383210998</v>
      </c>
      <c r="L33" s="4">
        <v>0.64008959204656202</v>
      </c>
      <c r="M33" s="4"/>
      <c r="N33" s="4">
        <v>0.46422609596415798</v>
      </c>
      <c r="O33" s="4">
        <v>10.074782261853693</v>
      </c>
      <c r="P33" s="4">
        <v>2.0454346937365231</v>
      </c>
      <c r="Q33" s="4">
        <v>2.8310691191992907</v>
      </c>
    </row>
    <row r="34" spans="1:17" x14ac:dyDescent="0.2">
      <c r="A34" s="8" t="s">
        <v>285</v>
      </c>
      <c r="B34" s="4">
        <v>8.7089084548505404</v>
      </c>
      <c r="C34" s="4"/>
      <c r="D34" s="4">
        <v>4.0993733447879803</v>
      </c>
      <c r="E34" s="4"/>
      <c r="F34" s="4"/>
      <c r="G34" s="4"/>
      <c r="H34" s="4"/>
      <c r="I34" s="4">
        <v>3.3886140596306098</v>
      </c>
      <c r="J34" s="4">
        <v>6.15574082244349</v>
      </c>
      <c r="K34" s="4">
        <v>76.039527151570795</v>
      </c>
      <c r="L34" s="4">
        <v>0.84126903370961603</v>
      </c>
      <c r="M34" s="4"/>
      <c r="N34" s="4">
        <v>1.07735002798955</v>
      </c>
      <c r="O34" s="4">
        <v>10.352108666651134</v>
      </c>
      <c r="P34" s="4">
        <v>1.4147620418160465</v>
      </c>
      <c r="Q34" s="4">
        <v>2.1244487199301347</v>
      </c>
    </row>
    <row r="35" spans="1:17" x14ac:dyDescent="0.2">
      <c r="A35" s="8" t="s">
        <v>285</v>
      </c>
      <c r="B35" s="4">
        <v>8.3761126853969099</v>
      </c>
      <c r="C35" s="4"/>
      <c r="D35" s="4">
        <v>3.6128638207850701</v>
      </c>
      <c r="E35" s="4"/>
      <c r="F35" s="4"/>
      <c r="G35" s="4"/>
      <c r="H35" s="4"/>
      <c r="I35" s="4">
        <v>3.3407206195339998</v>
      </c>
      <c r="J35" s="4">
        <v>5.6986991725115503</v>
      </c>
      <c r="K35" s="4">
        <v>79.912766494659806</v>
      </c>
      <c r="L35" s="4">
        <v>0.86802307861774097</v>
      </c>
      <c r="M35" s="4"/>
      <c r="N35" s="4">
        <v>0.957490052424945</v>
      </c>
      <c r="O35" s="4">
        <v>9.6496428398369503</v>
      </c>
      <c r="P35" s="4">
        <v>1.4698288910915367</v>
      </c>
      <c r="Q35" s="4">
        <v>2.3184136189159745</v>
      </c>
    </row>
    <row r="36" spans="1:17" x14ac:dyDescent="0.2">
      <c r="A36" s="8" t="s">
        <v>285</v>
      </c>
      <c r="B36" s="4">
        <v>4.2545197570336803</v>
      </c>
      <c r="C36" s="4"/>
      <c r="D36" s="4"/>
      <c r="E36" s="4"/>
      <c r="F36" s="4"/>
      <c r="G36" s="4"/>
      <c r="H36" s="4"/>
      <c r="I36" s="4"/>
      <c r="J36" s="4">
        <v>5.50662766117527</v>
      </c>
      <c r="K36" s="4">
        <v>86.733148021737094</v>
      </c>
      <c r="L36" s="4"/>
      <c r="M36" s="4"/>
      <c r="N36" s="4">
        <v>1.10005118469265</v>
      </c>
      <c r="O36" s="4"/>
      <c r="P36" s="4">
        <v>0.77261801937878716</v>
      </c>
      <c r="Q36" s="4"/>
    </row>
    <row r="37" spans="1:17" x14ac:dyDescent="0.2">
      <c r="A37" s="8" t="s">
        <v>285</v>
      </c>
      <c r="B37" s="4">
        <v>4.1040000000000001</v>
      </c>
      <c r="C37" s="4"/>
      <c r="D37" s="4"/>
      <c r="E37" s="4"/>
      <c r="I37" s="4">
        <v>2.165</v>
      </c>
      <c r="J37" s="4">
        <v>4.4329999999999998</v>
      </c>
      <c r="K37" s="4">
        <v>84.623000000000005</v>
      </c>
      <c r="L37" s="4">
        <v>0.91200000000000003</v>
      </c>
      <c r="M37" s="4"/>
      <c r="N37" s="4">
        <v>0.79200000000000004</v>
      </c>
      <c r="O37" s="4">
        <v>4.5</v>
      </c>
      <c r="P37" s="4">
        <v>0.92578389352582902</v>
      </c>
      <c r="Q37" s="4"/>
    </row>
    <row r="38" spans="1:17" x14ac:dyDescent="0.2">
      <c r="A38" s="8" t="s">
        <v>326</v>
      </c>
      <c r="B38" s="4">
        <v>10.606999999999999</v>
      </c>
      <c r="C38" s="4"/>
      <c r="E38" s="4"/>
      <c r="F38" s="4"/>
      <c r="G38" s="4"/>
      <c r="H38" s="4"/>
      <c r="I38" s="4">
        <v>5.0839787458371903</v>
      </c>
      <c r="J38" s="4">
        <v>9.6481937569945195</v>
      </c>
      <c r="K38" s="4">
        <v>65.149429751454505</v>
      </c>
      <c r="L38" s="4">
        <v>1.08967603802382</v>
      </c>
      <c r="M38" s="4"/>
      <c r="N38" s="4"/>
      <c r="O38" s="4">
        <v>9.7340857556492715</v>
      </c>
      <c r="P38" s="4">
        <v>1.0993767607859644</v>
      </c>
      <c r="Q38" s="4"/>
    </row>
    <row r="39" spans="1:17" x14ac:dyDescent="0.2">
      <c r="A39" s="8" t="s">
        <v>326</v>
      </c>
      <c r="B39" s="4">
        <v>9.8420000000000005</v>
      </c>
      <c r="C39" s="4"/>
      <c r="E39" s="4"/>
      <c r="F39" s="4"/>
      <c r="G39" s="4"/>
      <c r="H39" s="4"/>
      <c r="I39" s="4">
        <v>4.11211185634812</v>
      </c>
      <c r="J39" s="4">
        <v>5.3701353295779297</v>
      </c>
      <c r="K39" s="4">
        <v>73.788101707786396</v>
      </c>
      <c r="L39" s="4">
        <v>0.99667224054099002</v>
      </c>
      <c r="M39" s="4"/>
      <c r="N39" s="4"/>
      <c r="O39" s="4">
        <v>9.8748611626403875</v>
      </c>
      <c r="P39" s="4">
        <v>1.8327284874538796</v>
      </c>
      <c r="Q39" s="4"/>
    </row>
    <row r="40" spans="1:17" x14ac:dyDescent="0.2">
      <c r="A40" s="8" t="s">
        <v>326</v>
      </c>
      <c r="B40" s="4">
        <v>8.3229469334451203</v>
      </c>
      <c r="C40" s="4"/>
      <c r="D40" s="4"/>
      <c r="E40" s="4"/>
      <c r="F40" s="4"/>
      <c r="G40" s="4"/>
      <c r="H40" s="4"/>
      <c r="I40" s="4">
        <v>4.6079727523850504</v>
      </c>
      <c r="J40" s="4">
        <v>2.3701485486168701</v>
      </c>
      <c r="K40" s="4"/>
      <c r="L40" s="4">
        <v>1.27511897142772</v>
      </c>
      <c r="M40" s="4"/>
      <c r="N40" s="4"/>
      <c r="O40" s="4">
        <v>6.5271924580701022</v>
      </c>
      <c r="P40" s="4">
        <v>3.5115718541363496</v>
      </c>
      <c r="Q40" s="4"/>
    </row>
    <row r="41" spans="1:17" x14ac:dyDescent="0.2">
      <c r="A41" s="8" t="s">
        <v>326</v>
      </c>
      <c r="B41" s="4">
        <v>9.6662549606543902</v>
      </c>
      <c r="C41" s="4"/>
      <c r="D41" s="4"/>
      <c r="E41" s="4"/>
      <c r="F41" s="4"/>
      <c r="G41" s="4"/>
      <c r="H41" s="4"/>
      <c r="I41" s="4">
        <v>4.5361227124454899</v>
      </c>
      <c r="J41" s="4">
        <v>3.3291942204662601</v>
      </c>
      <c r="K41" s="4">
        <v>74.732724331388795</v>
      </c>
      <c r="L41" s="4">
        <v>0.93748428318761801</v>
      </c>
      <c r="M41" s="4"/>
      <c r="N41" s="4"/>
      <c r="O41" s="4">
        <v>10.31084481521904</v>
      </c>
      <c r="P41" s="4">
        <v>2.9034818399091815</v>
      </c>
      <c r="Q41" s="4"/>
    </row>
    <row r="42" spans="1:17" x14ac:dyDescent="0.2">
      <c r="A42" s="8" t="s">
        <v>326</v>
      </c>
      <c r="B42" s="4">
        <v>7.39174728139752</v>
      </c>
      <c r="C42" s="4"/>
      <c r="D42" s="4"/>
      <c r="E42" s="4"/>
      <c r="F42" s="4"/>
      <c r="G42" s="4"/>
      <c r="H42" s="4"/>
      <c r="I42" s="4">
        <v>3.52962422760314</v>
      </c>
      <c r="J42" s="4">
        <v>3.9119730488768298</v>
      </c>
      <c r="K42" s="4">
        <v>53.558129102481999</v>
      </c>
      <c r="L42" s="4">
        <v>0.90450608939758403</v>
      </c>
      <c r="M42" s="4"/>
      <c r="N42" s="4"/>
      <c r="O42" s="4">
        <v>8.172136559434934</v>
      </c>
      <c r="P42" s="4">
        <v>1.8895189688282161</v>
      </c>
      <c r="Q42" s="4"/>
    </row>
    <row r="43" spans="1:17" x14ac:dyDescent="0.2">
      <c r="A43" s="8" t="s">
        <v>326</v>
      </c>
      <c r="B43" s="4">
        <v>8.9185013558698092</v>
      </c>
      <c r="C43" s="4"/>
      <c r="D43" s="4"/>
      <c r="E43" s="4"/>
      <c r="F43" s="4"/>
      <c r="G43" s="4"/>
      <c r="H43" s="4"/>
      <c r="I43" s="4">
        <v>4.4306669742211602</v>
      </c>
      <c r="J43" s="4">
        <v>2.5329804578829398</v>
      </c>
      <c r="K43" s="4">
        <v>63.082067744762803</v>
      </c>
      <c r="L43" s="4">
        <v>0.82813992382006796</v>
      </c>
      <c r="M43" s="4"/>
      <c r="N43" s="4"/>
      <c r="O43" s="4">
        <v>10.769316995043889</v>
      </c>
      <c r="P43" s="4">
        <v>3.5209515052176421</v>
      </c>
      <c r="Q43" s="4"/>
    </row>
    <row r="44" spans="1:17" x14ac:dyDescent="0.2">
      <c r="A44" s="8" t="s">
        <v>326</v>
      </c>
      <c r="B44" s="4">
        <v>6.4330225774786696</v>
      </c>
      <c r="C44" s="4"/>
      <c r="D44" s="4"/>
      <c r="E44" s="4"/>
      <c r="F44" s="4"/>
      <c r="G44" s="4"/>
      <c r="H44" s="4"/>
      <c r="I44" s="4">
        <v>2.7012618765811598</v>
      </c>
      <c r="J44" s="4">
        <v>2.6387880741894798</v>
      </c>
      <c r="K44" s="4">
        <v>75.758428252455701</v>
      </c>
      <c r="L44" s="4">
        <v>0.57322165423740101</v>
      </c>
      <c r="M44" s="4"/>
      <c r="N44" s="4"/>
      <c r="O44" s="4">
        <v>11.222574251904341</v>
      </c>
      <c r="P44" s="4">
        <v>2.437870111814346</v>
      </c>
      <c r="Q44" s="4"/>
    </row>
    <row r="45" spans="1:17" x14ac:dyDescent="0.2">
      <c r="A45" s="8" t="s">
        <v>326</v>
      </c>
      <c r="B45" s="4">
        <v>7.0909179723835596</v>
      </c>
      <c r="C45" s="4"/>
      <c r="D45" s="4"/>
      <c r="E45" s="4"/>
      <c r="F45" s="4"/>
      <c r="G45" s="4"/>
      <c r="H45" s="4"/>
      <c r="I45" s="4">
        <v>3.5304752755412401</v>
      </c>
      <c r="J45" s="4">
        <v>4.49456908975713</v>
      </c>
      <c r="K45" s="4">
        <v>76.205722137132696</v>
      </c>
      <c r="L45" s="4">
        <v>0.618643583721875</v>
      </c>
      <c r="M45" s="4"/>
      <c r="N45" s="4"/>
      <c r="O45" s="4">
        <v>11.462040759759079</v>
      </c>
      <c r="P45" s="4">
        <v>1.5776635825986884</v>
      </c>
      <c r="Q45" s="4"/>
    </row>
    <row r="46" spans="1:17" x14ac:dyDescent="0.2">
      <c r="A46" s="8" t="s">
        <v>326</v>
      </c>
      <c r="B46" s="4">
        <v>7.2889452665660404</v>
      </c>
      <c r="C46" s="4"/>
      <c r="D46" s="4"/>
      <c r="E46" s="4"/>
      <c r="F46" s="4"/>
      <c r="G46" s="4"/>
      <c r="H46" s="4"/>
      <c r="I46" s="4">
        <v>3.35006798791798</v>
      </c>
      <c r="J46" s="4">
        <v>4.03064302733116</v>
      </c>
      <c r="K46" s="4">
        <v>66.705037267595898</v>
      </c>
      <c r="L46" s="4">
        <v>0.50021516173986003</v>
      </c>
      <c r="M46" s="4"/>
      <c r="N46" s="4"/>
      <c r="O46" s="4">
        <v>14.571620022898669</v>
      </c>
      <c r="P46" s="4">
        <v>1.8083827362385709</v>
      </c>
      <c r="Q46" s="4"/>
    </row>
    <row r="47" spans="1:17" x14ac:dyDescent="0.2">
      <c r="A47" s="8" t="s">
        <v>246</v>
      </c>
      <c r="B47" s="4">
        <v>32.205674100520099</v>
      </c>
      <c r="C47" s="4">
        <v>13.9963399635675</v>
      </c>
      <c r="E47" s="4">
        <v>3.6388112481424799</v>
      </c>
      <c r="F47" s="4">
        <v>25.5815102300913</v>
      </c>
      <c r="G47" s="4">
        <v>3.5298732781170998</v>
      </c>
      <c r="H47" s="4">
        <v>9.4888588163875607</v>
      </c>
      <c r="I47" s="4">
        <v>3.6726827623073901</v>
      </c>
      <c r="J47" s="4">
        <v>10.257985415001199</v>
      </c>
      <c r="K47" s="4">
        <v>75.858203201534195</v>
      </c>
      <c r="L47" s="4">
        <v>6.73425901648862</v>
      </c>
      <c r="M47" s="4"/>
      <c r="N47" s="4"/>
      <c r="O47" s="4">
        <v>4.7823634377094084</v>
      </c>
      <c r="P47" s="4">
        <v>3.1395710558744572</v>
      </c>
      <c r="Q47" s="4"/>
    </row>
    <row r="48" spans="1:17" x14ac:dyDescent="0.2">
      <c r="A48" s="8" t="s">
        <v>246</v>
      </c>
      <c r="B48" s="4">
        <v>32.405415472189198</v>
      </c>
      <c r="C48" s="4">
        <v>13.9213523480958</v>
      </c>
      <c r="E48" s="4">
        <v>3.81980380908101</v>
      </c>
      <c r="F48" s="4">
        <v>48.141905907723398</v>
      </c>
      <c r="G48" s="4">
        <v>5.9286036955858696</v>
      </c>
      <c r="H48" s="4">
        <v>12.294255483952201</v>
      </c>
      <c r="I48" s="4">
        <v>4.8249717410548696</v>
      </c>
      <c r="J48" s="4">
        <v>13.019785378789599</v>
      </c>
      <c r="K48" s="4">
        <v>67.829555235268202</v>
      </c>
      <c r="L48" s="4">
        <v>3.9220942945405999</v>
      </c>
      <c r="M48" s="4"/>
      <c r="N48" s="4"/>
      <c r="O48" s="4">
        <v>8.2622734280754688</v>
      </c>
      <c r="P48" s="4">
        <v>2.4889362250917384</v>
      </c>
      <c r="Q48" s="4"/>
    </row>
    <row r="49" spans="1:17" x14ac:dyDescent="0.2">
      <c r="A49" s="8" t="s">
        <v>246</v>
      </c>
      <c r="B49" s="4">
        <v>28.707904260438202</v>
      </c>
      <c r="C49" s="4">
        <v>10.72686570866</v>
      </c>
      <c r="E49" s="4">
        <v>6.4570516955765598</v>
      </c>
      <c r="F49" s="4">
        <v>28.943675578048602</v>
      </c>
      <c r="G49" s="4">
        <v>5.9683852021882702</v>
      </c>
      <c r="H49" s="4">
        <v>8.3737644649224006</v>
      </c>
      <c r="I49" s="4">
        <v>4.9108552018021099</v>
      </c>
      <c r="J49" s="4">
        <v>7.2283504456002303</v>
      </c>
      <c r="K49" s="4">
        <v>71.3328636737875</v>
      </c>
      <c r="L49" s="4">
        <v>4.5071383545104799</v>
      </c>
      <c r="M49" s="4"/>
      <c r="N49" s="4"/>
      <c r="O49" s="4">
        <v>6.3694304461963132</v>
      </c>
      <c r="P49" s="4">
        <v>3.9715706199485941</v>
      </c>
      <c r="Q49" s="4"/>
    </row>
    <row r="50" spans="1:17" x14ac:dyDescent="0.2">
      <c r="A50" s="8" t="s">
        <v>246</v>
      </c>
      <c r="B50" s="4">
        <v>36.055869623660797</v>
      </c>
      <c r="C50" s="4">
        <v>12.0747106218772</v>
      </c>
      <c r="E50" s="4">
        <v>4.86250600699048</v>
      </c>
      <c r="F50" s="4">
        <v>27.875844929165901</v>
      </c>
      <c r="G50" s="4">
        <v>3.9760709984001998</v>
      </c>
      <c r="H50" s="4">
        <v>9.8591564475572309</v>
      </c>
      <c r="I50" s="4">
        <v>3.7155214341859302</v>
      </c>
      <c r="J50" s="4">
        <v>5.8879975672520199</v>
      </c>
      <c r="K50" s="4">
        <v>79.955056469363797</v>
      </c>
      <c r="L50" s="4">
        <v>4.5990977541657898</v>
      </c>
      <c r="M50" s="4"/>
      <c r="N50" s="4"/>
      <c r="O50" s="4">
        <v>7.8397702225402712</v>
      </c>
      <c r="P50" s="4">
        <v>6.1236216917270889</v>
      </c>
      <c r="Q50" s="4"/>
    </row>
    <row r="51" spans="1:17" x14ac:dyDescent="0.2">
      <c r="A51" s="8" t="s">
        <v>246</v>
      </c>
      <c r="B51" s="4">
        <v>31.771409138478301</v>
      </c>
      <c r="C51" s="4">
        <v>13.694748712951201</v>
      </c>
      <c r="E51" s="4">
        <v>6.6587090245571403</v>
      </c>
      <c r="F51" s="4">
        <v>53.550452860266503</v>
      </c>
      <c r="G51" s="4">
        <v>5.3888901833984804</v>
      </c>
      <c r="H51" s="4">
        <v>10.064732100515799</v>
      </c>
      <c r="I51" s="4">
        <v>4.8798476077801203</v>
      </c>
      <c r="J51" s="4">
        <v>11.5545969272963</v>
      </c>
      <c r="K51" s="4">
        <v>67.054014746456303</v>
      </c>
      <c r="L51" s="4">
        <v>5.9792671651364602</v>
      </c>
      <c r="M51" s="4"/>
      <c r="N51" s="4"/>
      <c r="O51" s="4">
        <v>5.3135958405954931</v>
      </c>
      <c r="P51" s="4">
        <v>2.7496769760459832</v>
      </c>
      <c r="Q51" s="4"/>
    </row>
    <row r="52" spans="1:17" x14ac:dyDescent="0.2">
      <c r="A52" s="8" t="s">
        <v>246</v>
      </c>
      <c r="B52" s="4">
        <v>26.461249828704499</v>
      </c>
      <c r="C52" s="4">
        <v>8.8759385186068798</v>
      </c>
      <c r="E52" s="4">
        <v>4.6450615016389802</v>
      </c>
      <c r="F52" s="4">
        <v>38.2728646129328</v>
      </c>
      <c r="G52" s="4">
        <v>3.85621537167957</v>
      </c>
      <c r="H52" s="4">
        <v>7.4459692865708504</v>
      </c>
      <c r="I52" s="4">
        <v>5.0059517286763597</v>
      </c>
      <c r="J52" s="4">
        <v>8.2259667809010697</v>
      </c>
      <c r="K52" s="4">
        <v>61.341721495404798</v>
      </c>
      <c r="L52" s="4">
        <v>5.1182569579687103</v>
      </c>
      <c r="M52" s="4"/>
      <c r="N52" s="4"/>
      <c r="O52" s="4">
        <v>5.169972911873149</v>
      </c>
      <c r="P52" s="4">
        <v>3.216795123722338</v>
      </c>
      <c r="Q52" s="4"/>
    </row>
    <row r="53" spans="1:17" x14ac:dyDescent="0.2">
      <c r="A53" s="8" t="s">
        <v>246</v>
      </c>
      <c r="B53" s="4"/>
      <c r="C53" s="4">
        <v>9.8987624960562801</v>
      </c>
      <c r="E53" s="4">
        <v>3.1194043388031401</v>
      </c>
      <c r="F53" s="4">
        <v>32.235625410097597</v>
      </c>
      <c r="G53" s="4"/>
      <c r="H53" s="4">
        <v>9.8105159632849404</v>
      </c>
      <c r="I53" s="4">
        <v>2.4040564123652799</v>
      </c>
      <c r="J53" s="4"/>
      <c r="K53" s="4"/>
      <c r="L53" s="4">
        <v>5.1803657726884804</v>
      </c>
      <c r="M53" s="4"/>
      <c r="N53" s="4"/>
      <c r="O53" s="4"/>
      <c r="P53" s="4"/>
      <c r="Q53" s="4"/>
    </row>
    <row r="54" spans="1:17" x14ac:dyDescent="0.2">
      <c r="A54" s="8" t="s">
        <v>246</v>
      </c>
      <c r="B54" s="4"/>
      <c r="C54" s="4"/>
      <c r="E54" s="4">
        <v>4.2359353189598696</v>
      </c>
      <c r="F54" s="4"/>
      <c r="G54" s="4"/>
      <c r="H54" s="4"/>
      <c r="I54" s="4"/>
      <c r="J54" s="4">
        <v>4.97972328244275</v>
      </c>
      <c r="K54" s="4"/>
      <c r="L54" s="4">
        <v>3.5217642144782202</v>
      </c>
      <c r="M54" s="4"/>
      <c r="N54" s="4">
        <v>1.1633116175531499</v>
      </c>
      <c r="O54" s="4"/>
      <c r="P54" s="4"/>
      <c r="Q54" s="4"/>
    </row>
    <row r="55" spans="1:17" x14ac:dyDescent="0.2">
      <c r="A55" s="8" t="s">
        <v>246</v>
      </c>
      <c r="C55" s="4">
        <v>6.27919197876707</v>
      </c>
      <c r="E55" s="4">
        <v>2.4347409361063299</v>
      </c>
      <c r="F55" s="4">
        <v>42.539068665392797</v>
      </c>
      <c r="G55" s="4"/>
      <c r="H55" s="4">
        <v>7.1848769191170501</v>
      </c>
      <c r="I55" s="4">
        <v>2.2357349210488602</v>
      </c>
      <c r="J55" s="4"/>
      <c r="K55" s="4"/>
      <c r="L55" s="4">
        <v>2.95307379326055</v>
      </c>
      <c r="M55" s="4"/>
      <c r="N55" s="4"/>
      <c r="O55" s="4"/>
      <c r="P55" s="4"/>
      <c r="Q55" s="4"/>
    </row>
    <row r="56" spans="1:17" x14ac:dyDescent="0.2">
      <c r="A56" s="8" t="s">
        <v>246</v>
      </c>
      <c r="B56" s="2">
        <v>18.088999999999999</v>
      </c>
      <c r="C56" s="4">
        <v>6.5190967771060597</v>
      </c>
      <c r="E56" s="4"/>
      <c r="F56" s="4">
        <v>36.301971957019603</v>
      </c>
      <c r="G56" s="4">
        <v>2.5348290454933902</v>
      </c>
      <c r="H56" s="4">
        <v>3.9767336280960301</v>
      </c>
      <c r="I56" s="4">
        <v>2.2559682411002502</v>
      </c>
      <c r="J56" s="4">
        <v>4.1367962205151203</v>
      </c>
      <c r="K56" s="4">
        <v>66.521766395413493</v>
      </c>
      <c r="L56" s="4">
        <v>3.0444044331507398</v>
      </c>
      <c r="M56" s="4"/>
      <c r="N56" s="4"/>
      <c r="O56" s="4">
        <v>5.9417204242076282</v>
      </c>
      <c r="P56" s="4">
        <v>4.3727075339832737</v>
      </c>
      <c r="Q56" s="4"/>
    </row>
    <row r="57" spans="1:17" x14ac:dyDescent="0.2">
      <c r="A57" s="8" t="s">
        <v>246</v>
      </c>
      <c r="B57" s="4"/>
      <c r="C57" s="4"/>
      <c r="E57" s="4">
        <v>2.4786767119851798</v>
      </c>
      <c r="F57" s="4"/>
      <c r="G57" s="4"/>
      <c r="H57" s="4"/>
      <c r="I57" s="4"/>
      <c r="J57" s="4">
        <v>5.2659779918879703</v>
      </c>
      <c r="K57" s="4"/>
      <c r="L57" s="4">
        <v>5.4960188870574003</v>
      </c>
      <c r="M57" s="4"/>
      <c r="N57" s="4">
        <v>0.64060446816820305</v>
      </c>
      <c r="O57" s="4"/>
      <c r="P57" s="4"/>
      <c r="Q57" s="4"/>
    </row>
    <row r="58" spans="1:17" x14ac:dyDescent="0.2">
      <c r="A58" s="8" t="s">
        <v>246</v>
      </c>
      <c r="C58" s="4">
        <v>13.4710421539567</v>
      </c>
      <c r="E58" s="4">
        <v>3.9871482553286399</v>
      </c>
      <c r="F58" s="4">
        <v>35.330336969177502</v>
      </c>
      <c r="G58" s="4"/>
      <c r="H58" s="4">
        <v>10.9687290640697</v>
      </c>
      <c r="I58" s="4">
        <v>3.6369649384134601</v>
      </c>
      <c r="J58" s="4"/>
      <c r="K58" s="4"/>
      <c r="L58" s="4">
        <v>6.2230656014369199</v>
      </c>
      <c r="M58" s="4"/>
      <c r="N58" s="4"/>
      <c r="O58" s="4"/>
      <c r="P58" s="4"/>
      <c r="Q58" s="4"/>
    </row>
    <row r="59" spans="1:17" x14ac:dyDescent="0.2">
      <c r="A59" s="8" t="s">
        <v>246</v>
      </c>
      <c r="B59" s="2">
        <v>34.767000000000003</v>
      </c>
      <c r="C59" s="4">
        <v>13.255844326501</v>
      </c>
      <c r="E59" s="4">
        <v>5.1215436570010802</v>
      </c>
      <c r="F59" s="4">
        <v>40.071502267705299</v>
      </c>
      <c r="G59" s="4">
        <v>7.0091251482822301</v>
      </c>
      <c r="H59" s="4">
        <v>10.2595194672364</v>
      </c>
      <c r="I59" s="4">
        <v>3.95854587083925</v>
      </c>
      <c r="J59" s="4">
        <v>20.811876205101498</v>
      </c>
      <c r="K59" s="4">
        <v>56.315448932764397</v>
      </c>
      <c r="L59" s="4">
        <v>5.5396335514508097</v>
      </c>
      <c r="M59" s="4"/>
      <c r="N59" s="4"/>
      <c r="O59" s="4">
        <v>6.2760469040221354</v>
      </c>
      <c r="P59" s="4">
        <v>1.6705365560207284</v>
      </c>
      <c r="Q59" s="4"/>
    </row>
    <row r="60" spans="1:17" x14ac:dyDescent="0.2">
      <c r="A60" s="8" t="s">
        <v>246</v>
      </c>
      <c r="C60" s="4">
        <v>12.2466296511582</v>
      </c>
      <c r="E60" s="4">
        <v>4.9011380843742298</v>
      </c>
      <c r="F60" s="4">
        <v>50.2406780241474</v>
      </c>
      <c r="G60" s="4"/>
      <c r="H60" s="4">
        <v>7.3061852825159299</v>
      </c>
      <c r="I60" s="4">
        <v>4.2127547947465098</v>
      </c>
      <c r="J60" s="4"/>
      <c r="K60" s="4"/>
      <c r="L60" s="4">
        <v>6.0270401462208998</v>
      </c>
      <c r="M60" s="4"/>
      <c r="N60" s="4"/>
      <c r="O60" s="4"/>
      <c r="P60" s="4"/>
      <c r="Q60" s="4"/>
    </row>
    <row r="61" spans="1:17" x14ac:dyDescent="0.2">
      <c r="A61" s="8" t="s">
        <v>246</v>
      </c>
      <c r="C61" s="4">
        <v>8.0876566894230795</v>
      </c>
      <c r="E61" s="4">
        <v>3.5896663910791098</v>
      </c>
      <c r="F61" s="4">
        <v>30.7232719861974</v>
      </c>
      <c r="G61" s="4"/>
      <c r="H61" s="4">
        <v>6.2699872561249901</v>
      </c>
      <c r="I61" s="4">
        <v>5.0362544047230999</v>
      </c>
      <c r="J61" s="4"/>
      <c r="K61" s="4"/>
      <c r="L61" s="4">
        <v>4.2031484880245902</v>
      </c>
      <c r="M61" s="4"/>
      <c r="N61" s="4"/>
      <c r="O61" s="4"/>
      <c r="P61" s="4"/>
      <c r="Q61" s="4"/>
    </row>
    <row r="62" spans="1:17" x14ac:dyDescent="0.2">
      <c r="A62" s="8" t="s">
        <v>246</v>
      </c>
      <c r="B62" s="4"/>
      <c r="C62" s="4"/>
      <c r="E62" s="4">
        <v>1.94962886686403</v>
      </c>
      <c r="F62" s="4"/>
      <c r="G62" s="4"/>
      <c r="H62" s="4"/>
      <c r="I62" s="4"/>
      <c r="J62" s="4">
        <v>4.9293234325891202</v>
      </c>
      <c r="K62" s="4"/>
      <c r="L62" s="4">
        <v>4.4507037537137304</v>
      </c>
      <c r="M62" s="4"/>
      <c r="N62" s="4">
        <v>0.59650714025197404</v>
      </c>
      <c r="O62" s="4"/>
      <c r="P62" s="4"/>
      <c r="Q62" s="4"/>
    </row>
    <row r="63" spans="1:17" x14ac:dyDescent="0.2">
      <c r="Q63" s="4"/>
    </row>
    <row r="64" spans="1:17" x14ac:dyDescent="0.2">
      <c r="A64" s="8"/>
      <c r="B64" s="4"/>
      <c r="C64" s="4"/>
      <c r="D64" s="4"/>
      <c r="E64" s="4"/>
      <c r="H64" s="4"/>
      <c r="I64" s="4"/>
      <c r="J64" s="4"/>
      <c r="K64" s="4"/>
      <c r="L64" s="4"/>
      <c r="M64" s="4"/>
      <c r="N64" s="4"/>
      <c r="O64" s="4"/>
      <c r="P64" s="4"/>
    </row>
    <row r="65" spans="1:21" x14ac:dyDescent="0.2">
      <c r="A65" s="8"/>
      <c r="B65" s="4"/>
      <c r="C65" s="4"/>
      <c r="D65" s="4"/>
      <c r="E65" s="4"/>
      <c r="H65" s="4"/>
      <c r="I65" s="4"/>
      <c r="J65" s="4"/>
      <c r="K65" s="4"/>
      <c r="L65" s="4"/>
      <c r="M65" s="4"/>
      <c r="N65" s="4"/>
      <c r="O65" s="4"/>
      <c r="P65" s="4"/>
    </row>
    <row r="66" spans="1:21" x14ac:dyDescent="0.2">
      <c r="A66" s="8"/>
      <c r="B66" s="4"/>
      <c r="C66" s="4"/>
      <c r="D66" s="4"/>
      <c r="E66" s="4"/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8"/>
      <c r="B67" s="4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8"/>
      <c r="B68" s="4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8"/>
      <c r="B69" s="4"/>
      <c r="C69" s="4"/>
      <c r="D69" s="4"/>
      <c r="E69" s="4"/>
      <c r="H69" s="4"/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8"/>
      <c r="B70" s="4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21" x14ac:dyDescent="0.2">
      <c r="A71" s="8"/>
      <c r="B71" s="4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21" x14ac:dyDescent="0.2">
      <c r="A72" s="8"/>
      <c r="B72" s="4"/>
      <c r="C72" s="4"/>
      <c r="D72" s="4"/>
      <c r="U72" s="4"/>
    </row>
    <row r="73" spans="1:21" x14ac:dyDescent="0.2">
      <c r="A73" s="8"/>
      <c r="B73" s="4"/>
      <c r="C73" s="4"/>
      <c r="D73" s="4"/>
      <c r="E73" s="4"/>
      <c r="F73" s="4"/>
      <c r="H73" s="4"/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21" x14ac:dyDescent="0.2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21" x14ac:dyDescent="0.2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21" x14ac:dyDescent="0.2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21" x14ac:dyDescent="0.2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2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2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2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2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2">
      <c r="A103" s="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">
      <c r="A104" s="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2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2">
      <c r="A106" s="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2">
      <c r="A108" s="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2">
      <c r="A109" s="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2">
      <c r="A110" s="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2">
      <c r="A111" s="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2">
      <c r="A112" s="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2">
      <c r="A113" s="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2">
      <c r="A115" s="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2">
      <c r="A116" s="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2">
      <c r="A117" s="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2">
      <c r="A118" s="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2">
      <c r="A119" s="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2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2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2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2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">
      <c r="A124" s="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2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2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2">
      <c r="A127" s="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2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">
      <c r="A129" s="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">
      <c r="A130" s="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2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2">
      <c r="A132" s="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2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2">
      <c r="A134" s="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2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2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2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2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2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2">
      <c r="A140" s="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2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2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2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2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2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2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2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2">
      <c r="A148" s="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2">
      <c r="A149" s="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2">
      <c r="A150" s="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2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2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2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2">
      <c r="A154" s="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2:16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2:16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2:16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2:16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2:16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2:16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2:16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2:16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2:16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2:16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2:16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2:16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2:16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2:16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2:16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2:16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2:16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2:16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2:16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2:16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2:16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2:16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2:16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2:16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2:16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2:16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2:16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2:16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2:16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2:16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2:16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2:16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2:16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2:16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2:16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2:16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2:16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2:16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2:16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2:16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2:16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2:16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2:16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2:16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2:16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2:16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2:16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2:16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2:16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2:16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2:16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2:16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2:16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2:16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2:16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2:16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2:16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2:16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2:16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2:16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2:16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2:16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2:16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2:16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2:16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2:16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2:16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2:16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2:16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2:16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2:16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2:16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2:16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2:16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2:16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2:16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2:16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2:16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2:16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2:16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2:16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2:16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2:16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2:16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2:16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2:16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2:16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2:16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2:16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2:16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2:16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2:16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2:16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2:16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2:16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2:16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2:16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2:16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2:16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2:16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2:16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2:16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2:16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2:16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2:16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2:16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2:16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2:16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2:16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2:16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2:16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2:16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2:16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2:16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2:16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2:16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2:16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2:16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2:16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2:16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2:16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2:16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2:16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2:16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2:16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2:16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2:16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2:16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2:16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2:16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2:16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2:16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2:16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2:16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2:16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2:16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2:16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2:16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2:16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2:16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2:16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2:16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2:16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2:16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2:16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2:16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2:16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2:16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2:16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2:16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2:16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2:16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2:16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2:16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2:16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2:16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2:16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2:16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2:16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2:16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2:16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2:16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2:16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2:16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2:16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2:16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2:16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2:16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2:16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2:16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2:16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2:16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2:16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2:16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2:16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2:16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2:16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2:16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2:16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2:16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2:16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2:16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2:16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2:16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2:16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2:16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2:16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2:16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2:16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2:16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2:16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2:16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2:16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2:16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2:16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2:16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2:16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2:16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2:16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2:16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2:16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2:16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2:16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2:16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2:16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2:16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2:16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2:16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2:16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2:16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2:16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2:16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2:16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2:16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2:16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2:16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2:16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2:16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2:16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2:16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2:16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2:16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2:16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2:16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2:16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2:16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2:16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2:16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2:16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2:16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2:16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2:16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2:16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2:16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2:16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2:16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2:16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2:16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2:16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2:16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2:16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2:16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2:16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2:16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2:16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2:16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2:16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2:16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2:16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2:16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2:16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2:16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2:16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2:16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2:16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</sheetData>
  <sortState ref="A2:Q414">
    <sortCondition ref="A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8"/>
  <sheetViews>
    <sheetView zoomScale="85" zoomScaleNormal="85" workbookViewId="0">
      <selection activeCell="Q48" sqref="Q48"/>
    </sheetView>
  </sheetViews>
  <sheetFormatPr defaultRowHeight="14.25" x14ac:dyDescent="0.2"/>
  <cols>
    <col min="1" max="1" width="6.7109375" style="2" bestFit="1" customWidth="1"/>
    <col min="2" max="2" width="7.5703125" style="2" bestFit="1" customWidth="1"/>
    <col min="3" max="8" width="7.85546875" style="2" bestFit="1" customWidth="1"/>
    <col min="9" max="9" width="6.42578125" style="2" bestFit="1" customWidth="1"/>
    <col min="10" max="10" width="7.28515625" style="2" bestFit="1" customWidth="1"/>
    <col min="11" max="11" width="6.42578125" style="2" bestFit="1" customWidth="1"/>
    <col min="12" max="12" width="7.85546875" style="2" bestFit="1" customWidth="1"/>
    <col min="13" max="13" width="8.140625" style="2" customWidth="1"/>
    <col min="14" max="14" width="7.85546875" style="2" customWidth="1"/>
    <col min="15" max="15" width="6.42578125" style="2" bestFit="1" customWidth="1"/>
    <col min="16" max="16" width="6.7109375" style="2" bestFit="1" customWidth="1"/>
    <col min="17" max="19" width="7.85546875" style="2" customWidth="1"/>
    <col min="20" max="20" width="7.42578125" style="2" customWidth="1"/>
    <col min="21" max="21" width="7.7109375" style="2" customWidth="1"/>
    <col min="22" max="22" width="7.85546875" style="2" bestFit="1" customWidth="1"/>
    <col min="23" max="23" width="7.5703125" style="2" bestFit="1" customWidth="1"/>
    <col min="24" max="24" width="7.140625" style="2" bestFit="1" customWidth="1"/>
    <col min="25" max="25" width="8.140625" style="2" customWidth="1"/>
    <col min="26" max="30" width="7.140625" style="2" customWidth="1"/>
    <col min="31" max="31" width="7.42578125" style="2" bestFit="1" customWidth="1"/>
    <col min="32" max="32" width="6.7109375" style="2" bestFit="1" customWidth="1"/>
    <col min="33" max="33" width="8.140625" style="2" customWidth="1"/>
    <col min="34" max="16384" width="9.140625" style="2"/>
  </cols>
  <sheetData>
    <row r="1" spans="1:35" ht="15" x14ac:dyDescent="0.25">
      <c r="A1" s="1"/>
      <c r="B1" s="11" t="s">
        <v>240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5" ht="15" x14ac:dyDescent="0.25">
      <c r="A2" s="3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239</v>
      </c>
      <c r="H2" s="1" t="s">
        <v>8</v>
      </c>
      <c r="I2" s="1" t="s">
        <v>23</v>
      </c>
      <c r="J2" s="1" t="s">
        <v>25</v>
      </c>
      <c r="K2" s="1" t="s">
        <v>27</v>
      </c>
      <c r="L2" s="1" t="s">
        <v>28</v>
      </c>
      <c r="M2" s="1" t="s">
        <v>29</v>
      </c>
      <c r="N2" s="1" t="s">
        <v>198</v>
      </c>
      <c r="O2" s="1" t="s">
        <v>227</v>
      </c>
      <c r="P2" s="1" t="s">
        <v>228</v>
      </c>
      <c r="Q2" s="1" t="s">
        <v>233</v>
      </c>
      <c r="R2" s="1"/>
      <c r="S2" s="1"/>
      <c r="T2" s="4"/>
    </row>
    <row r="3" spans="1:35" x14ac:dyDescent="0.2">
      <c r="A3" s="3" t="s">
        <v>236</v>
      </c>
      <c r="B3" s="10">
        <f>MIN(Warvichnium!B47:B62)</f>
        <v>18.088999999999999</v>
      </c>
      <c r="C3" s="10">
        <f>MIN(Warvichnium!C47:C62)</f>
        <v>6.27919197876707</v>
      </c>
      <c r="D3" s="10">
        <f>MIN(Warvichnium!D47:D62)</f>
        <v>0</v>
      </c>
      <c r="E3" s="10">
        <f>MIN(Warvichnium!E47:E62)</f>
        <v>1.94962886686403</v>
      </c>
      <c r="F3" s="10">
        <f>MIN(Warvichnium!F47:F62)</f>
        <v>25.5815102300913</v>
      </c>
      <c r="G3" s="10">
        <f>MIN(Warvichnium!G47:G62)</f>
        <v>2.5348290454933902</v>
      </c>
      <c r="H3" s="10">
        <f>MIN(Warvichnium!H47:H62)</f>
        <v>3.9767336280960301</v>
      </c>
      <c r="I3" s="10">
        <f>MIN(Warvichnium!I47:I62)</f>
        <v>2.2357349210488602</v>
      </c>
      <c r="J3" s="10">
        <f>MIN(Warvichnium!J47:J62)</f>
        <v>4.1367962205151203</v>
      </c>
      <c r="K3" s="10">
        <f>MIN(Warvichnium!K47:K62)</f>
        <v>56.315448932764397</v>
      </c>
      <c r="L3" s="10">
        <f>MIN(Warvichnium!L47:L62)</f>
        <v>2.95307379326055</v>
      </c>
      <c r="M3" s="10">
        <f>MIN(Warvichnium!M47:M62)</f>
        <v>0</v>
      </c>
      <c r="N3" s="10">
        <f>MIN(Warvichnium!N47:N62)</f>
        <v>0.59650714025197404</v>
      </c>
      <c r="O3" s="10">
        <f>MIN(Warvichnium!O47:O62)</f>
        <v>4.7823634377094084</v>
      </c>
      <c r="P3" s="10">
        <f>MIN(Warvichnium!P47:P62)</f>
        <v>1.6705365560207284</v>
      </c>
      <c r="Q3" s="10">
        <f>MIN(Warvichnium!Q47:Q62)</f>
        <v>0</v>
      </c>
      <c r="R3" s="4"/>
      <c r="S3" s="4"/>
      <c r="T3" s="4"/>
    </row>
    <row r="4" spans="1:35" x14ac:dyDescent="0.2">
      <c r="A4" s="3" t="s">
        <v>237</v>
      </c>
      <c r="B4" s="10">
        <f>MAX(Warvichnium!B47:B62)</f>
        <v>36.055869623660797</v>
      </c>
      <c r="C4" s="10">
        <f>MAX(Warvichnium!C47:C62)</f>
        <v>13.9963399635675</v>
      </c>
      <c r="D4" s="10">
        <f>MAX(Warvichnium!D47:D62)</f>
        <v>0</v>
      </c>
      <c r="E4" s="10">
        <f>MAX(Warvichnium!E47:E62)</f>
        <v>6.6587090245571403</v>
      </c>
      <c r="F4" s="10">
        <f>MAX(Warvichnium!F47:F62)</f>
        <v>53.550452860266503</v>
      </c>
      <c r="G4" s="10">
        <f>MAX(Warvichnium!G47:G62)</f>
        <v>7.0091251482822301</v>
      </c>
      <c r="H4" s="10">
        <f>MAX(Warvichnium!H47:H62)</f>
        <v>12.294255483952201</v>
      </c>
      <c r="I4" s="10">
        <f>MAX(Warvichnium!I47:I62)</f>
        <v>5.0362544047230999</v>
      </c>
      <c r="J4" s="10">
        <f>MAX(Warvichnium!J47:J62)</f>
        <v>20.811876205101498</v>
      </c>
      <c r="K4" s="10">
        <f>MAX(Warvichnium!K47:K62)</f>
        <v>79.955056469363797</v>
      </c>
      <c r="L4" s="10">
        <f>MAX(Warvichnium!L47:L62)</f>
        <v>6.73425901648862</v>
      </c>
      <c r="M4" s="10">
        <f>MAX(Warvichnium!M47:M62)</f>
        <v>0</v>
      </c>
      <c r="N4" s="10">
        <f>MAX(Warvichnium!N47:N62)</f>
        <v>1.1633116175531499</v>
      </c>
      <c r="O4" s="10">
        <f>MAX(Warvichnium!O47:O62)</f>
        <v>8.2622734280754688</v>
      </c>
      <c r="P4" s="10">
        <f>MAX(Warvichnium!P47:P62)</f>
        <v>6.1236216917270889</v>
      </c>
      <c r="Q4" s="10">
        <f>MAX(Warvichnium!Q47:Q62)</f>
        <v>0</v>
      </c>
      <c r="R4" s="4"/>
      <c r="S4" s="4"/>
      <c r="T4" s="4"/>
    </row>
    <row r="5" spans="1:35" ht="15" x14ac:dyDescent="0.25">
      <c r="A5" s="3" t="s">
        <v>238</v>
      </c>
      <c r="B5" s="10">
        <f>AVERAGE(Warvichnium!B47:B62)</f>
        <v>30.057940302998883</v>
      </c>
      <c r="C5" s="10">
        <f>AVERAGE(Warvichnium!C47:C62)</f>
        <v>11.003706149748229</v>
      </c>
      <c r="D5" s="10" t="e">
        <f>AVERAGE(Warvichnium!D47:D62)</f>
        <v>#DIV/0!</v>
      </c>
      <c r="E5" s="10">
        <f>AVERAGE(Warvichnium!E47:E62)</f>
        <v>4.1266550564325515</v>
      </c>
      <c r="F5" s="10">
        <f>AVERAGE(Warvichnium!F47:F62)</f>
        <v>37.677593030612776</v>
      </c>
      <c r="G5" s="10">
        <f>AVERAGE(Warvichnium!G47:G62)</f>
        <v>4.7739991153931385</v>
      </c>
      <c r="H5" s="10">
        <f>AVERAGE(Warvichnium!H47:H62)</f>
        <v>8.7156372446423909</v>
      </c>
      <c r="I5" s="10">
        <f>AVERAGE(Warvichnium!I47:I62)</f>
        <v>3.9038546199264226</v>
      </c>
      <c r="J5" s="10">
        <f>AVERAGE(Warvichnium!J47:J62)</f>
        <v>8.7543981497615331</v>
      </c>
      <c r="K5" s="10">
        <f>AVERAGE(Warvichnium!K47:K62)</f>
        <v>68.276078768749088</v>
      </c>
      <c r="L5" s="10">
        <f>AVERAGE(Warvichnium!L47:L62)</f>
        <v>4.8437082615183131</v>
      </c>
      <c r="M5" s="10" t="e">
        <f>AVERAGE(Warvichnium!M47:M62)</f>
        <v>#DIV/0!</v>
      </c>
      <c r="N5" s="10">
        <f>AVERAGE(Warvichnium!N47:N62)</f>
        <v>0.80014107532444234</v>
      </c>
      <c r="O5" s="10">
        <f>AVERAGE(Warvichnium!O47:O62)</f>
        <v>6.2443967019024846</v>
      </c>
      <c r="P5" s="10">
        <f>AVERAGE(Warvichnium!P47:P62)</f>
        <v>3.4666769728017752</v>
      </c>
      <c r="Q5" s="10" t="e">
        <f>AVERAGE(Warvichnium!Q47:Q62)</f>
        <v>#DIV/0!</v>
      </c>
      <c r="R5" s="4"/>
      <c r="S5" s="4"/>
      <c r="T5" s="4"/>
      <c r="AI5" s="7"/>
    </row>
    <row r="6" spans="1:35" ht="15" x14ac:dyDescent="0.25">
      <c r="A6" s="3" t="s">
        <v>235</v>
      </c>
      <c r="B6" s="10">
        <f>_xlfn.STDEV.S(Warvichnium!B47:B62)</f>
        <v>5.7224381243807105</v>
      </c>
      <c r="C6" s="10">
        <f>_xlfn.STDEV.S(Warvichnium!C47:C62)</f>
        <v>2.8184369977833406</v>
      </c>
      <c r="D6" s="10" t="e">
        <f>_xlfn.STDEV.S(Warvichnium!D47:D62)</f>
        <v>#DIV/0!</v>
      </c>
      <c r="E6" s="10">
        <f>_xlfn.STDEV.S(Warvichnium!E47:E62)</f>
        <v>1.3686857203981726</v>
      </c>
      <c r="F6" s="10">
        <f>_xlfn.STDEV.S(Warvichnium!F47:F62)</f>
        <v>8.911836973530745</v>
      </c>
      <c r="G6" s="10">
        <f>_xlfn.STDEV.S(Warvichnium!G47:G62)</f>
        <v>1.5200703578814356</v>
      </c>
      <c r="H6" s="10">
        <f>_xlfn.STDEV.S(Warvichnium!H47:H62)</f>
        <v>2.2302457778259028</v>
      </c>
      <c r="I6" s="10">
        <f>_xlfn.STDEV.S(Warvichnium!I47:I62)</f>
        <v>1.053490801460333</v>
      </c>
      <c r="J6" s="10">
        <f>_xlfn.STDEV.S(Warvichnium!J47:J62)</f>
        <v>4.9686335793012573</v>
      </c>
      <c r="K6" s="10">
        <f>_xlfn.STDEV.S(Warvichnium!K47:K62)</f>
        <v>7.5511917461792564</v>
      </c>
      <c r="L6" s="10">
        <f>_xlfn.STDEV.S(Warvichnium!L47:L62)</f>
        <v>1.1375968215296148</v>
      </c>
      <c r="M6" s="10" t="e">
        <f>_xlfn.STDEV.S(Warvichnium!M47:M62)</f>
        <v>#DIV/0!</v>
      </c>
      <c r="N6" s="10">
        <f>_xlfn.STDEV.S(Warvichnium!N47:N62)</f>
        <v>0.31528681488346122</v>
      </c>
      <c r="O6" s="10">
        <f>_xlfn.STDEV.S(Warvichnium!O47:O62)</f>
        <v>1.246916725571301</v>
      </c>
      <c r="P6" s="10">
        <f>_xlfn.STDEV.S(Warvichnium!P47:P62)</f>
        <v>1.3628116835326767</v>
      </c>
      <c r="Q6" s="10" t="e">
        <f>_xlfn.STDEV.S(Warvichnium!Q47:Q62)</f>
        <v>#DIV/0!</v>
      </c>
      <c r="R6" s="4"/>
      <c r="S6" s="4"/>
      <c r="T6" s="4"/>
      <c r="AI6" s="7"/>
    </row>
    <row r="7" spans="1:35" ht="15" x14ac:dyDescent="0.25">
      <c r="A7" s="3" t="s">
        <v>331</v>
      </c>
      <c r="B7" s="10">
        <f>QUARTILE(Warvichnium!B47:B62,1)</f>
        <v>28.146240652504776</v>
      </c>
      <c r="C7" s="10">
        <f>QUARTILE(Warvichnium!C47:C62,1)</f>
        <v>8.8759385186068798</v>
      </c>
      <c r="D7" s="10" t="e">
        <f>QUARTILE(Warvichnium!D47:D62,1)</f>
        <v>#NUM!</v>
      </c>
      <c r="E7" s="10">
        <f>QUARTILE(Warvichnium!E47:E62,1)</f>
        <v>3.3545353649411247</v>
      </c>
      <c r="F7" s="10">
        <f>QUARTILE(Warvichnium!F47:F62,1)</f>
        <v>30.7232719861974</v>
      </c>
      <c r="G7" s="10">
        <f>QUARTILE(Warvichnium!G47:G62,1)</f>
        <v>3.7746298482889524</v>
      </c>
      <c r="H7" s="10">
        <f>QUARTILE(Warvichnium!H47:H62,1)</f>
        <v>7.3061852825159299</v>
      </c>
      <c r="I7" s="10">
        <f>QUARTILE(Warvichnium!I47:I62,1)</f>
        <v>3.6369649384134601</v>
      </c>
      <c r="J7" s="10">
        <f>QUARTILE(Warvichnium!J47:J62,1)</f>
        <v>5.1228506371653602</v>
      </c>
      <c r="K7" s="10">
        <f>QUARTILE(Warvichnium!K47:K62,1)</f>
        <v>65.226755170411323</v>
      </c>
      <c r="L7" s="10">
        <f>QUARTILE(Warvichnium!L47:L62,1)</f>
        <v>4.1328849396535929</v>
      </c>
      <c r="M7" s="10" t="e">
        <f>QUARTILE(Warvichnium!M47:M62,1)</f>
        <v>#NUM!</v>
      </c>
      <c r="N7" s="10">
        <f>QUARTILE(Warvichnium!N47:N62,1)</f>
        <v>0.61855580421008849</v>
      </c>
      <c r="O7" s="10">
        <f>QUARTILE(Warvichnium!O47:O62,1)</f>
        <v>5.277690108414907</v>
      </c>
      <c r="P7" s="10">
        <f>QUARTILE(Warvichnium!P47:P62,1)</f>
        <v>2.684491788307422</v>
      </c>
      <c r="Q7" s="10" t="e">
        <f>QUARTILE(Warvichnium!Q47:Q62,1)</f>
        <v>#NUM!</v>
      </c>
      <c r="R7" s="4"/>
      <c r="S7" s="4"/>
      <c r="T7" s="4"/>
      <c r="AI7" s="7"/>
    </row>
    <row r="8" spans="1:35" ht="15" x14ac:dyDescent="0.25">
      <c r="A8" s="3" t="s">
        <v>332</v>
      </c>
      <c r="B8" s="10">
        <f>QUARTILE(Warvichnium!B47:B62, 3)</f>
        <v>32.995811604141899</v>
      </c>
      <c r="C8" s="10">
        <f>QUARTILE(Warvichnium!C47:C62, 3)</f>
        <v>13.4710421539567</v>
      </c>
      <c r="D8" s="10" t="e">
        <f>QUARTILE(Warvichnium!D47:D62, 3)</f>
        <v>#NUM!</v>
      </c>
      <c r="E8" s="10">
        <f>QUARTILE(Warvichnium!E47:E62, 3)</f>
        <v>4.8818220456823553</v>
      </c>
      <c r="F8" s="10">
        <f>QUARTILE(Warvichnium!F47:F62, 3)</f>
        <v>42.539068665392797</v>
      </c>
      <c r="G8" s="10">
        <f>QUARTILE(Warvichnium!G47:G62, 3)</f>
        <v>5.9385490722364693</v>
      </c>
      <c r="H8" s="10">
        <f>QUARTILE(Warvichnium!H47:H62, 3)</f>
        <v>10.064732100515799</v>
      </c>
      <c r="I8" s="10">
        <f>QUARTILE(Warvichnium!I47:I62, 3)</f>
        <v>4.8798476077801203</v>
      </c>
      <c r="J8" s="10">
        <f>QUARTILE(Warvichnium!J47:J62, 3)</f>
        <v>10.90629117114875</v>
      </c>
      <c r="K8" s="10">
        <f>QUARTILE(Warvichnium!K47:K62, 3)</f>
        <v>72.464198555724181</v>
      </c>
      <c r="L8" s="10">
        <f>QUARTILE(Warvichnium!L47:L62, 3)</f>
        <v>5.6495419548722223</v>
      </c>
      <c r="M8" s="10" t="e">
        <f>QUARTILE(Warvichnium!M47:M62, 3)</f>
        <v>#NUM!</v>
      </c>
      <c r="N8" s="10">
        <f>QUARTILE(Warvichnium!N47:N62, 3)</f>
        <v>0.90195804286067649</v>
      </c>
      <c r="O8" s="10">
        <f>QUARTILE(Warvichnium!O47:O62, 3)</f>
        <v>6.7370153902823029</v>
      </c>
      <c r="P8" s="10">
        <f>QUARTILE(Warvichnium!P47:P62, 3)</f>
        <v>4.0718548484572636</v>
      </c>
      <c r="Q8" s="10" t="e">
        <f>QUARTILE(Warvichnium!Q47:Q62, 3)</f>
        <v>#NUM!</v>
      </c>
      <c r="R8" s="4"/>
      <c r="S8" s="4"/>
      <c r="T8" s="4"/>
      <c r="AI8" s="7"/>
    </row>
    <row r="9" spans="1:35" ht="15" x14ac:dyDescent="0.25">
      <c r="A9" s="3" t="s">
        <v>333</v>
      </c>
      <c r="B9" s="10">
        <f>MEDIAN(Warvichnium!B47:B62)</f>
        <v>31.988541619499202</v>
      </c>
      <c r="C9" s="10">
        <f>MEDIAN(Warvichnium!C47:C62)</f>
        <v>12.0747106218772</v>
      </c>
      <c r="D9" s="10" t="e">
        <f>MEDIAN(Warvichnium!D47:D62)</f>
        <v>#NUM!</v>
      </c>
      <c r="E9" s="10">
        <f>MEDIAN(Warvichnium!E47:E62)</f>
        <v>3.9871482553286399</v>
      </c>
      <c r="F9" s="10">
        <f>MEDIAN(Warvichnium!F47:F62)</f>
        <v>36.301971957019603</v>
      </c>
      <c r="G9" s="10">
        <f>MEDIAN(Warvichnium!G47:G62)</f>
        <v>4.6824805908993401</v>
      </c>
      <c r="H9" s="10">
        <f>MEDIAN(Warvichnium!H47:H62)</f>
        <v>9.4888588163875607</v>
      </c>
      <c r="I9" s="10">
        <f>MEDIAN(Warvichnium!I47:I62)</f>
        <v>3.95854587083925</v>
      </c>
      <c r="J9" s="10">
        <f>MEDIAN(Warvichnium!J47:J62)</f>
        <v>7.2283504456002303</v>
      </c>
      <c r="K9" s="10">
        <f>MEDIAN(Warvichnium!K47:K62)</f>
        <v>67.44178499086226</v>
      </c>
      <c r="L9" s="10">
        <f>MEDIAN(Warvichnium!L47:L62)</f>
        <v>4.8586773560672505</v>
      </c>
      <c r="M9" s="10" t="e">
        <f>MEDIAN(Warvichnium!M47:M62)</f>
        <v>#NUM!</v>
      </c>
      <c r="N9" s="10">
        <f>MEDIAN(Warvichnium!N47:N62)</f>
        <v>0.64060446816820305</v>
      </c>
      <c r="O9" s="10">
        <f>MEDIAN(Warvichnium!O47:O62)</f>
        <v>6.1088836641148818</v>
      </c>
      <c r="P9" s="10">
        <f>MEDIAN(Warvichnium!P47:P62)</f>
        <v>3.1781830897983978</v>
      </c>
      <c r="Q9" s="10" t="e">
        <f>MEDIAN(Warvichnium!Q47:Q62)</f>
        <v>#NUM!</v>
      </c>
      <c r="R9" s="4"/>
      <c r="S9" s="4"/>
      <c r="T9" s="4"/>
      <c r="AI9" s="7"/>
    </row>
    <row r="10" spans="1:35" ht="15" x14ac:dyDescent="0.25">
      <c r="A10" s="3"/>
      <c r="C10" s="8"/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AI10" s="7"/>
    </row>
    <row r="11" spans="1:35" ht="15" x14ac:dyDescent="0.25">
      <c r="A11" s="3"/>
      <c r="B11" s="11" t="s">
        <v>283</v>
      </c>
      <c r="C11" s="8"/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AI11" s="7"/>
    </row>
    <row r="12" spans="1:35" ht="15" x14ac:dyDescent="0.25">
      <c r="A12" s="3"/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239</v>
      </c>
      <c r="H12" s="1" t="s">
        <v>8</v>
      </c>
      <c r="I12" s="1" t="s">
        <v>23</v>
      </c>
      <c r="J12" s="1" t="s">
        <v>25</v>
      </c>
      <c r="K12" s="1" t="s">
        <v>27</v>
      </c>
      <c r="L12" s="1" t="s">
        <v>28</v>
      </c>
      <c r="M12" s="1" t="s">
        <v>29</v>
      </c>
      <c r="N12" s="1" t="s">
        <v>198</v>
      </c>
      <c r="O12" s="1" t="s">
        <v>227</v>
      </c>
      <c r="P12" s="1" t="s">
        <v>228</v>
      </c>
      <c r="Q12" s="1" t="s">
        <v>233</v>
      </c>
      <c r="R12" s="4"/>
      <c r="S12" s="4"/>
      <c r="T12" s="4"/>
    </row>
    <row r="13" spans="1:35" x14ac:dyDescent="0.2">
      <c r="A13" s="3" t="s">
        <v>236</v>
      </c>
      <c r="B13" s="10">
        <f>MIN(Warvichnium!B2:B37)</f>
        <v>2.9774976689326902</v>
      </c>
      <c r="C13" s="10">
        <f>MIN(Warvichnium!C2:C37)</f>
        <v>0</v>
      </c>
      <c r="D13" s="10">
        <f>MIN(Warvichnium!D2:D37)</f>
        <v>1.9092890909906199</v>
      </c>
      <c r="E13" s="10">
        <f>MIN(Warvichnium!E2:E36)</f>
        <v>0</v>
      </c>
      <c r="F13" s="10">
        <f>MIN(Warvichnium!F2:F36)</f>
        <v>0</v>
      </c>
      <c r="G13" s="10">
        <f>MIN(Warvichnium!G2:G36)</f>
        <v>0</v>
      </c>
      <c r="H13" s="10">
        <f>MIN(Warvichnium!H2:H36)</f>
        <v>0</v>
      </c>
      <c r="I13" s="10">
        <f>MIN(Warvichnium!I2:I37)</f>
        <v>1.4597851663066099</v>
      </c>
      <c r="J13" s="10">
        <f>MIN(Warvichnium!J2:J37)</f>
        <v>2.2950471597539899</v>
      </c>
      <c r="K13" s="10">
        <f>MIN(Warvichnium!K2:K37)</f>
        <v>66.367017955206293</v>
      </c>
      <c r="L13" s="10">
        <f>MIN(Warvichnium!L2:L37)</f>
        <v>0.25862037432606699</v>
      </c>
      <c r="M13" s="10">
        <f>MIN(Warvichnium!M2:M37)</f>
        <v>0.75321326417114598</v>
      </c>
      <c r="N13" s="10">
        <f>MIN(Warvichnium!N2:N37)</f>
        <v>0.323862562789621</v>
      </c>
      <c r="O13" s="10">
        <f>MIN(Warvichnium!O2:O37)</f>
        <v>3.1191932615160347</v>
      </c>
      <c r="P13" s="10">
        <f>MIN(Warvichnium!P2:P37)</f>
        <v>0.7130386012163531</v>
      </c>
      <c r="Q13" s="10">
        <f>MIN(Warvichnium!Q2:Q37)</f>
        <v>1.4096205363650207</v>
      </c>
      <c r="R13" s="4"/>
      <c r="S13" s="4"/>
      <c r="T13" s="4"/>
    </row>
    <row r="14" spans="1:35" x14ac:dyDescent="0.2">
      <c r="A14" s="3" t="s">
        <v>237</v>
      </c>
      <c r="B14" s="10">
        <f>MAX(Warvichnium!B2:B37)</f>
        <v>8.7089084548505404</v>
      </c>
      <c r="C14" s="10">
        <f>MAX(Warvichnium!C2:C36)</f>
        <v>0</v>
      </c>
      <c r="D14" s="10">
        <f>MAX(Warvichnium!D2:D37)</f>
        <v>6.1217147860110996</v>
      </c>
      <c r="E14" s="10">
        <f>MAX(Warvichnium!E2:E36)</f>
        <v>0</v>
      </c>
      <c r="F14" s="10">
        <f>MAX(Warvichnium!F2:F36)</f>
        <v>0</v>
      </c>
      <c r="G14" s="10">
        <f>MAX(Warvichnium!G2:G36)</f>
        <v>0</v>
      </c>
      <c r="H14" s="10">
        <f>MAX(Warvichnium!H2:H36)</f>
        <v>0</v>
      </c>
      <c r="I14" s="10">
        <f>MAX(Warvichnium!I2:I37)</f>
        <v>4.23713083849219</v>
      </c>
      <c r="J14" s="10">
        <f>MAX(Warvichnium!J2:J37)</f>
        <v>8.8349238845569804</v>
      </c>
      <c r="K14" s="10">
        <f>MAX(Warvichnium!K2:K37)</f>
        <v>90.640149669523495</v>
      </c>
      <c r="L14" s="10">
        <f>MAX(Warvichnium!L2:L37)</f>
        <v>2.3687635884357499</v>
      </c>
      <c r="M14" s="10">
        <f>MAX(Warvichnium!M2:M37)</f>
        <v>2.0229507330799801</v>
      </c>
      <c r="N14" s="10">
        <f>MAX(Warvichnium!N2:N37)</f>
        <v>2.4892569553666601</v>
      </c>
      <c r="O14" s="10">
        <f>MAX(Warvichnium!O2:O37)</f>
        <v>13.275837572366621</v>
      </c>
      <c r="P14" s="10">
        <f>MAX(Warvichnium!P2:P37)</f>
        <v>2.507302459627331</v>
      </c>
      <c r="Q14" s="10">
        <f>MAX(Warvichnium!Q2:Q37)</f>
        <v>3.2184454558655302</v>
      </c>
      <c r="R14" s="4"/>
      <c r="S14" s="4"/>
      <c r="T14" s="4"/>
    </row>
    <row r="15" spans="1:35" x14ac:dyDescent="0.2">
      <c r="A15" s="3" t="s">
        <v>238</v>
      </c>
      <c r="B15" s="10">
        <f>AVERAGE(Warvichnium!B2:B37)</f>
        <v>5.4556051755523516</v>
      </c>
      <c r="C15" s="10" t="e">
        <f>AVERAGE(Warvichnium!C2:C36)</f>
        <v>#DIV/0!</v>
      </c>
      <c r="D15" s="10">
        <f>AVERAGE(Warvichnium!D2:D37)</f>
        <v>3.2321828422431467</v>
      </c>
      <c r="E15" s="10" t="e">
        <f>AVERAGE(Warvichnium!E2:E36)</f>
        <v>#DIV/0!</v>
      </c>
      <c r="F15" s="10" t="e">
        <f>AVERAGE(Warvichnium!F2:F36)</f>
        <v>#DIV/0!</v>
      </c>
      <c r="G15" s="10" t="e">
        <f>AVERAGE(Warvichnium!G2:G36)</f>
        <v>#DIV/0!</v>
      </c>
      <c r="H15" s="10" t="e">
        <f>AVERAGE(Warvichnium!H2:H36)</f>
        <v>#DIV/0!</v>
      </c>
      <c r="I15" s="10">
        <f>AVERAGE(Warvichnium!I2:I37)</f>
        <v>2.6044687154992876</v>
      </c>
      <c r="J15" s="10">
        <f>AVERAGE(Warvichnium!J2:J37)</f>
        <v>4.3699029997223882</v>
      </c>
      <c r="K15" s="10">
        <f>AVERAGE(Warvichnium!K2:K37)</f>
        <v>82.338033539014944</v>
      </c>
      <c r="L15" s="10">
        <f>AVERAGE(Warvichnium!L2:L37)</f>
        <v>0.92106007793704947</v>
      </c>
      <c r="M15" s="10">
        <f>AVERAGE(Warvichnium!M2:M37)</f>
        <v>1.4945994119449111</v>
      </c>
      <c r="N15" s="10">
        <f>AVERAGE(Warvichnium!N2:N37)</f>
        <v>0.79824463597419737</v>
      </c>
      <c r="O15" s="10">
        <f>AVERAGE(Warvichnium!O2:O37)</f>
        <v>7.3306221660923159</v>
      </c>
      <c r="P15" s="10">
        <f>AVERAGE(Warvichnium!P2:P37)</f>
        <v>1.3740983042145092</v>
      </c>
      <c r="Q15" s="10">
        <f>AVERAGE(Warvichnium!Q2:Q37)</f>
        <v>2.2035536349423142</v>
      </c>
      <c r="R15" s="4"/>
      <c r="S15" s="4"/>
      <c r="T15" s="4"/>
    </row>
    <row r="16" spans="1:35" x14ac:dyDescent="0.2">
      <c r="A16" s="3" t="s">
        <v>235</v>
      </c>
      <c r="B16" s="10">
        <f>_xlfn.STDEV.S(Warvichnium!B2:B37)</f>
        <v>1.4806054079688669</v>
      </c>
      <c r="C16" s="10" t="e">
        <f>_xlfn.STDEV.S(Warvichnium!C2:C36)</f>
        <v>#DIV/0!</v>
      </c>
      <c r="D16" s="10">
        <f>_xlfn.STDEV.S(Warvichnium!D2:D37)</f>
        <v>1.1176326393684846</v>
      </c>
      <c r="E16" s="10" t="e">
        <f>_xlfn.STDEV.S(Warvichnium!E2:E36)</f>
        <v>#DIV/0!</v>
      </c>
      <c r="F16" s="10" t="e">
        <f>_xlfn.STDEV.S(Warvichnium!F2:F36)</f>
        <v>#DIV/0!</v>
      </c>
      <c r="G16" s="10" t="e">
        <f>_xlfn.STDEV.S(Warvichnium!G2:G36)</f>
        <v>#DIV/0!</v>
      </c>
      <c r="H16" s="10" t="e">
        <f>_xlfn.STDEV.S(Warvichnium!H2:H36)</f>
        <v>#DIV/0!</v>
      </c>
      <c r="I16" s="10">
        <f>_xlfn.STDEV.S(Warvichnium!I2:I37)</f>
        <v>0.59023353367271314</v>
      </c>
      <c r="J16" s="10">
        <f>_xlfn.STDEV.S(Warvichnium!J2:J37)</f>
        <v>1.4983869339001539</v>
      </c>
      <c r="K16" s="10">
        <f>_xlfn.STDEV.S(Warvichnium!K2:K37)</f>
        <v>6.5021037579042495</v>
      </c>
      <c r="L16" s="10">
        <f>_xlfn.STDEV.S(Warvichnium!L2:L37)</f>
        <v>0.46231398533901619</v>
      </c>
      <c r="M16" s="10">
        <f>_xlfn.STDEV.S(Warvichnium!M2:M37)</f>
        <v>0.46917048933398775</v>
      </c>
      <c r="N16" s="10">
        <f>_xlfn.STDEV.S(Warvichnium!N2:N37)</f>
        <v>0.42817060150540504</v>
      </c>
      <c r="O16" s="10">
        <f>_xlfn.STDEV.S(Warvichnium!O2:O37)</f>
        <v>2.5906861555759417</v>
      </c>
      <c r="P16" s="10">
        <f>_xlfn.STDEV.S(Warvichnium!P2:P37)</f>
        <v>0.46065793232676466</v>
      </c>
      <c r="Q16" s="10">
        <f>_xlfn.STDEV.S(Warvichnium!Q2:Q37)</f>
        <v>0.48604811881359894</v>
      </c>
      <c r="R16" s="4"/>
      <c r="S16" s="4"/>
      <c r="T16" s="4"/>
    </row>
    <row r="17" spans="1:32" x14ac:dyDescent="0.2">
      <c r="A17" s="3" t="s">
        <v>331</v>
      </c>
      <c r="B17" s="10">
        <f>QUARTILE(Warvichnium!B2:B37,1)</f>
        <v>4.4501441211933601</v>
      </c>
      <c r="C17" s="10" t="e">
        <f>QUARTILE(Warvichnium!C2:C37,1)</f>
        <v>#NUM!</v>
      </c>
      <c r="D17" s="10">
        <f>QUARTILE(Warvichnium!D2:D37,1)</f>
        <v>2.2976820729782301</v>
      </c>
      <c r="E17" s="10" t="e">
        <f>QUARTILE(Warvichnium!E2:E37,1)</f>
        <v>#NUM!</v>
      </c>
      <c r="F17" s="10" t="e">
        <f>QUARTILE(Warvichnium!F2:F37,1)</f>
        <v>#NUM!</v>
      </c>
      <c r="G17" s="10" t="e">
        <f>QUARTILE(Warvichnium!G2:G37,1)</f>
        <v>#NUM!</v>
      </c>
      <c r="H17" s="10" t="e">
        <f>QUARTILE(Warvichnium!H2:H37,1)</f>
        <v>#NUM!</v>
      </c>
      <c r="I17" s="10">
        <f>QUARTILE(Warvichnium!I2:I37,1)</f>
        <v>2.1694755441763949</v>
      </c>
      <c r="J17" s="10">
        <f>QUARTILE(Warvichnium!J2:J37,1)</f>
        <v>3.2784776440375074</v>
      </c>
      <c r="K17" s="10">
        <f>QUARTILE(Warvichnium!K2:K37,1)</f>
        <v>78.378938411073193</v>
      </c>
      <c r="L17" s="10">
        <f>QUARTILE(Warvichnium!L2:L37,1)</f>
        <v>0.61386890120565296</v>
      </c>
      <c r="M17" s="10">
        <f>QUARTILE(Warvichnium!M2:M37,1)</f>
        <v>1.42304668753675</v>
      </c>
      <c r="N17" s="10">
        <f>QUARTILE(Warvichnium!N2:N37,1)</f>
        <v>0.53474746487685554</v>
      </c>
      <c r="O17" s="10">
        <f>QUARTILE(Warvichnium!O2:O37,1)</f>
        <v>5.4906252630427357</v>
      </c>
      <c r="P17" s="10">
        <f>QUARTILE(Warvichnium!P2:P37,1)</f>
        <v>1.0547856012544865</v>
      </c>
      <c r="Q17" s="10">
        <f>QUARTILE(Warvichnium!Q2:Q37,1)</f>
        <v>2.0163142204090327</v>
      </c>
      <c r="R17" s="4"/>
      <c r="S17" s="4"/>
      <c r="T17" s="4"/>
    </row>
    <row r="18" spans="1:32" x14ac:dyDescent="0.2">
      <c r="A18" s="3" t="s">
        <v>332</v>
      </c>
      <c r="B18" s="10">
        <f>QUARTILE(Warvichnium!B2:B37,3)</f>
        <v>6.2637092209386598</v>
      </c>
      <c r="C18" s="10" t="e">
        <f>QUARTILE(Warvichnium!C2:C37,3)</f>
        <v>#NUM!</v>
      </c>
      <c r="D18" s="10">
        <f>QUARTILE(Warvichnium!D2:D37,3)</f>
        <v>3.8871940540719998</v>
      </c>
      <c r="E18" s="10" t="e">
        <f>QUARTILE(Warvichnium!E2:E37,3)</f>
        <v>#NUM!</v>
      </c>
      <c r="F18" s="10" t="e">
        <f>QUARTILE(Warvichnium!F2:F37,3)</f>
        <v>#NUM!</v>
      </c>
      <c r="G18" s="10" t="e">
        <f>QUARTILE(Warvichnium!G2:G37,3)</f>
        <v>#NUM!</v>
      </c>
      <c r="H18" s="10" t="e">
        <f>QUARTILE(Warvichnium!H2:H37,3)</f>
        <v>#NUM!</v>
      </c>
      <c r="I18" s="10">
        <f>QUARTILE(Warvichnium!I2:I37,3)</f>
        <v>2.9716278718635452</v>
      </c>
      <c r="J18" s="10">
        <f>QUARTILE(Warvichnium!J2:J37,3)</f>
        <v>5.2532058831154353</v>
      </c>
      <c r="K18" s="10">
        <f>QUARTILE(Warvichnium!K2:K37,3)</f>
        <v>87.468279767306498</v>
      </c>
      <c r="L18" s="10">
        <f>QUARTILE(Warvichnium!L2:L37,3)</f>
        <v>1.0700895748603401</v>
      </c>
      <c r="M18" s="10">
        <f>QUARTILE(Warvichnium!M2:M37,3)</f>
        <v>1.6919405494211299</v>
      </c>
      <c r="N18" s="10">
        <f>QUARTILE(Warvichnium!N2:N37,3)</f>
        <v>1.0003846054329024</v>
      </c>
      <c r="O18" s="10">
        <f>QUARTILE(Warvichnium!O2:O37,3)</f>
        <v>9.1514657634291634</v>
      </c>
      <c r="P18" s="10">
        <f>QUARTILE(Warvichnium!P2:P37,3)</f>
        <v>1.567043360090171</v>
      </c>
      <c r="Q18" s="10">
        <f>QUARTILE(Warvichnium!Q2:Q37,3)</f>
        <v>2.3604182260930369</v>
      </c>
      <c r="R18" s="4"/>
      <c r="S18" s="4"/>
      <c r="T18" s="4"/>
    </row>
    <row r="19" spans="1:32" x14ac:dyDescent="0.2">
      <c r="A19" s="3" t="s">
        <v>333</v>
      </c>
      <c r="B19" s="10">
        <f>MEDIAN(Warvichnium!B2:B37)</f>
        <v>5.4221517298692898</v>
      </c>
      <c r="C19" s="10" t="e">
        <f>MEDIAN(Warvichnium!C2:C37)</f>
        <v>#NUM!</v>
      </c>
      <c r="D19" s="10">
        <f>MEDIAN(Warvichnium!D2:D37)</f>
        <v>2.9558030719184201</v>
      </c>
      <c r="E19" s="10" t="e">
        <f>MEDIAN(Warvichnium!E2:E37)</f>
        <v>#NUM!</v>
      </c>
      <c r="F19" s="10" t="e">
        <f>MEDIAN(Warvichnium!F2:F37)</f>
        <v>#NUM!</v>
      </c>
      <c r="G19" s="10" t="e">
        <f>MEDIAN(Warvichnium!G2:G37)</f>
        <v>#NUM!</v>
      </c>
      <c r="H19" s="10" t="e">
        <f>MEDIAN(Warvichnium!H2:H37)</f>
        <v>#NUM!</v>
      </c>
      <c r="I19" s="10">
        <f>MEDIAN(Warvichnium!I2:I37)</f>
        <v>2.4459367911677501</v>
      </c>
      <c r="J19" s="10">
        <f>MEDIAN(Warvichnium!J2:J37)</f>
        <v>4.0750492125489703</v>
      </c>
      <c r="K19" s="10">
        <f>MEDIAN(Warvichnium!K2:K37)</f>
        <v>84.453290252301201</v>
      </c>
      <c r="L19" s="10">
        <f>MEDIAN(Warvichnium!L2:L37)</f>
        <v>0.84200827857539795</v>
      </c>
      <c r="M19" s="10">
        <f>MEDIAN(Warvichnium!M2:M37)</f>
        <v>1.5818458255155501</v>
      </c>
      <c r="N19" s="10">
        <f>MEDIAN(Warvichnium!N2:N37)</f>
        <v>0.61256325954016599</v>
      </c>
      <c r="O19" s="10">
        <f>MEDIAN(Warvichnium!O2:O37)</f>
        <v>6.7335208316314556</v>
      </c>
      <c r="P19" s="10">
        <f>MEDIAN(Warvichnium!P2:P37)</f>
        <v>1.3898345812596944</v>
      </c>
      <c r="Q19" s="10">
        <f>MEDIAN(Warvichnium!Q2:Q37)</f>
        <v>2.1088192313179999</v>
      </c>
      <c r="R19" s="4"/>
      <c r="S19" s="4"/>
      <c r="T19" s="4"/>
    </row>
    <row r="20" spans="1:32" x14ac:dyDescent="0.2">
      <c r="A20" s="3"/>
      <c r="C20" s="8"/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32" x14ac:dyDescent="0.2">
      <c r="A21" s="3"/>
      <c r="B21" s="11" t="s">
        <v>284</v>
      </c>
      <c r="C21" s="8"/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32" ht="15" x14ac:dyDescent="0.25">
      <c r="A22" s="3"/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239</v>
      </c>
      <c r="H22" s="1" t="s">
        <v>8</v>
      </c>
      <c r="I22" s="1" t="s">
        <v>23</v>
      </c>
      <c r="J22" s="1" t="s">
        <v>25</v>
      </c>
      <c r="K22" s="1" t="s">
        <v>27</v>
      </c>
      <c r="L22" s="1" t="s">
        <v>28</v>
      </c>
      <c r="M22" s="1" t="s">
        <v>29</v>
      </c>
      <c r="N22" s="1" t="s">
        <v>198</v>
      </c>
      <c r="O22" s="1" t="s">
        <v>227</v>
      </c>
      <c r="P22" s="1" t="s">
        <v>228</v>
      </c>
      <c r="Q22" s="1" t="s">
        <v>233</v>
      </c>
      <c r="T22" s="4"/>
    </row>
    <row r="23" spans="1:32" x14ac:dyDescent="0.2">
      <c r="A23" s="3" t="s">
        <v>236</v>
      </c>
      <c r="B23" s="10">
        <f>MIN(Warvichnium!B38:B46)</f>
        <v>6.4330225774786696</v>
      </c>
      <c r="C23" s="10">
        <f>MIN(Warvichnium!C38:C46)</f>
        <v>0</v>
      </c>
      <c r="D23" s="10">
        <f>MIN(Warvichnium!D38:D46)</f>
        <v>0</v>
      </c>
      <c r="E23" s="10">
        <f>MIN(Warvichnium!E38:E46)</f>
        <v>0</v>
      </c>
      <c r="F23" s="10">
        <f>MIN(Warvichnium!F38:F46)</f>
        <v>0</v>
      </c>
      <c r="G23" s="10">
        <f>MIN(Warvichnium!G38:G46)</f>
        <v>0</v>
      </c>
      <c r="H23" s="10">
        <f>MIN(Warvichnium!H38:H46)</f>
        <v>0</v>
      </c>
      <c r="I23" s="10">
        <f>MIN(Warvichnium!I38:I46)</f>
        <v>2.7012618765811598</v>
      </c>
      <c r="J23" s="10">
        <f>MIN(Warvichnium!J38:J46)</f>
        <v>2.3701485486168701</v>
      </c>
      <c r="K23" s="10">
        <f>MIN(Warvichnium!K38:K46)</f>
        <v>53.558129102481999</v>
      </c>
      <c r="L23" s="10">
        <f>MIN(Warvichnium!L38:L46)</f>
        <v>0.50021516173986003</v>
      </c>
      <c r="M23" s="10">
        <f>MIN(Warvichnium!M38:M46)</f>
        <v>0</v>
      </c>
      <c r="N23" s="10">
        <f>MIN(Warvichnium!N38:N46)</f>
        <v>0</v>
      </c>
      <c r="O23" s="10">
        <f>MIN(Warvichnium!O38:O46)</f>
        <v>6.5271924580701022</v>
      </c>
      <c r="P23" s="10">
        <f>MIN(Warvichnium!P38:P46)</f>
        <v>1.0993767607859644</v>
      </c>
      <c r="Q23" s="10">
        <f>MIN(Warvichnium!Q38:Q46)</f>
        <v>0</v>
      </c>
      <c r="R23" s="4"/>
      <c r="S23" s="4"/>
      <c r="T23" s="4"/>
    </row>
    <row r="24" spans="1:32" x14ac:dyDescent="0.2">
      <c r="A24" s="3" t="s">
        <v>237</v>
      </c>
      <c r="B24" s="10">
        <f>MAX(Warvichnium!B38:B46)</f>
        <v>10.606999999999999</v>
      </c>
      <c r="C24" s="10">
        <f>MAX(Warvichnium!C38:C46)</f>
        <v>0</v>
      </c>
      <c r="D24" s="10">
        <f>MAX(Warvichnium!D38:D46)</f>
        <v>0</v>
      </c>
      <c r="E24" s="10">
        <f>MAX(Warvichnium!E38:E46)</f>
        <v>0</v>
      </c>
      <c r="F24" s="10">
        <f>MAX(Warvichnium!F38:F46)</f>
        <v>0</v>
      </c>
      <c r="G24" s="10">
        <f>MAX(Warvichnium!G38:G46)</f>
        <v>0</v>
      </c>
      <c r="H24" s="10">
        <f>MAX(Warvichnium!H38:H46)</f>
        <v>0</v>
      </c>
      <c r="I24" s="10">
        <f>MAX(Warvichnium!I38:I46)</f>
        <v>5.0839787458371903</v>
      </c>
      <c r="J24" s="10">
        <f>MAX(Warvichnium!J38:J46)</f>
        <v>9.6481937569945195</v>
      </c>
      <c r="K24" s="10">
        <f>MAX(Warvichnium!K38:K46)</f>
        <v>76.205722137132696</v>
      </c>
      <c r="L24" s="10">
        <f>MAX(Warvichnium!L38:L46)</f>
        <v>1.27511897142772</v>
      </c>
      <c r="M24" s="10">
        <f>MAX(Warvichnium!M38:M46)</f>
        <v>0</v>
      </c>
      <c r="N24" s="10">
        <f>MAX(Warvichnium!N38:N46)</f>
        <v>0</v>
      </c>
      <c r="O24" s="10">
        <f>MAX(Warvichnium!O38:O46)</f>
        <v>14.571620022898669</v>
      </c>
      <c r="P24" s="10">
        <f>MAX(Warvichnium!P38:P46)</f>
        <v>3.5209515052176421</v>
      </c>
      <c r="Q24" s="10">
        <f>MAX(Warvichnium!Q38:Q46)</f>
        <v>0</v>
      </c>
      <c r="R24" s="4"/>
      <c r="S24" s="4"/>
      <c r="T24" s="4"/>
    </row>
    <row r="25" spans="1:32" x14ac:dyDescent="0.2">
      <c r="A25" s="3" t="s">
        <v>238</v>
      </c>
      <c r="B25" s="10">
        <f>AVERAGE(Warvichnium!B38:B46)</f>
        <v>8.3957040386439008</v>
      </c>
      <c r="C25" s="10" t="e">
        <f>AVERAGE(Warvichnium!C38:C46)</f>
        <v>#DIV/0!</v>
      </c>
      <c r="D25" s="10" t="e">
        <f>AVERAGE(Warvichnium!D38:D46)</f>
        <v>#DIV/0!</v>
      </c>
      <c r="E25" s="10" t="e">
        <f>AVERAGE(Warvichnium!E38:E46)</f>
        <v>#DIV/0!</v>
      </c>
      <c r="F25" s="10" t="e">
        <f>AVERAGE(Warvichnium!F38:F46)</f>
        <v>#DIV/0!</v>
      </c>
      <c r="G25" s="10" t="e">
        <f>AVERAGE(Warvichnium!G38:G46)</f>
        <v>#DIV/0!</v>
      </c>
      <c r="H25" s="10" t="e">
        <f>AVERAGE(Warvichnium!H38:H46)</f>
        <v>#DIV/0!</v>
      </c>
      <c r="I25" s="10">
        <f>AVERAGE(Warvichnium!I38:I46)</f>
        <v>3.9869202676533928</v>
      </c>
      <c r="J25" s="10">
        <f>AVERAGE(Warvichnium!J38:J46)</f>
        <v>4.2585139504103466</v>
      </c>
      <c r="K25" s="10">
        <f>AVERAGE(Warvichnium!K38:K46)</f>
        <v>68.622455036882343</v>
      </c>
      <c r="L25" s="10">
        <f>AVERAGE(Warvichnium!L38:L46)</f>
        <v>0.85818643845521514</v>
      </c>
      <c r="M25" s="10" t="e">
        <f>AVERAGE(Warvichnium!M38:M46)</f>
        <v>#DIV/0!</v>
      </c>
      <c r="N25" s="10" t="e">
        <f>AVERAGE(Warvichnium!N38:N46)</f>
        <v>#DIV/0!</v>
      </c>
      <c r="O25" s="10">
        <f>AVERAGE(Warvichnium!O38:O46)</f>
        <v>10.293852531179969</v>
      </c>
      <c r="P25" s="10">
        <f>AVERAGE(Warvichnium!P38:P46)</f>
        <v>2.2868384274425377</v>
      </c>
      <c r="Q25" s="10" t="e">
        <f>AVERAGE(Warvichnium!Q38:Q46)</f>
        <v>#DIV/0!</v>
      </c>
      <c r="R25" s="4"/>
      <c r="S25" s="4"/>
      <c r="T25" s="4"/>
    </row>
    <row r="26" spans="1:32" x14ac:dyDescent="0.2">
      <c r="A26" s="3" t="s">
        <v>235</v>
      </c>
      <c r="B26" s="10">
        <f>_xlfn.STDEV.S(Warvichnium!B38:B46)</f>
        <v>1.4431710510159086</v>
      </c>
      <c r="C26" s="10" t="e">
        <f>_xlfn.STDEV.S(Warvichnium!C38:C46)</f>
        <v>#DIV/0!</v>
      </c>
      <c r="D26" s="10" t="e">
        <f>_xlfn.STDEV.S(Warvichnium!D38:D46)</f>
        <v>#DIV/0!</v>
      </c>
      <c r="E26" s="10" t="e">
        <f>_xlfn.STDEV.S(Warvichnium!E38:E46)</f>
        <v>#DIV/0!</v>
      </c>
      <c r="F26" s="10" t="e">
        <f>_xlfn.STDEV.S(Warvichnium!F38:F46)</f>
        <v>#DIV/0!</v>
      </c>
      <c r="G26" s="10" t="e">
        <f>_xlfn.STDEV.S(Warvichnium!G38:G46)</f>
        <v>#DIV/0!</v>
      </c>
      <c r="H26" s="10" t="e">
        <f>_xlfn.STDEV.S(Warvichnium!H38:H46)</f>
        <v>#DIV/0!</v>
      </c>
      <c r="I26" s="10">
        <f>_xlfn.STDEV.S(Warvichnium!I38:I46)</f>
        <v>0.75658863624743944</v>
      </c>
      <c r="J26" s="10">
        <f>_xlfn.STDEV.S(Warvichnium!J38:J46)</f>
        <v>2.2511837189033344</v>
      </c>
      <c r="K26" s="10">
        <f>_xlfn.STDEV.S(Warvichnium!K38:K46)</f>
        <v>7.9804721733460724</v>
      </c>
      <c r="L26" s="10">
        <f>_xlfn.STDEV.S(Warvichnium!L38:L46)</f>
        <v>0.25560322838197697</v>
      </c>
      <c r="M26" s="10" t="e">
        <f>_xlfn.STDEV.S(Warvichnium!M38:M46)</f>
        <v>#DIV/0!</v>
      </c>
      <c r="N26" s="10" t="e">
        <f>_xlfn.STDEV.S(Warvichnium!N38:N46)</f>
        <v>#DIV/0!</v>
      </c>
      <c r="O26" s="10">
        <f>_xlfn.STDEV.S(Warvichnium!O38:O46)</f>
        <v>2.234142370694856</v>
      </c>
      <c r="P26" s="10">
        <f>_xlfn.STDEV.S(Warvichnium!P38:P46)</f>
        <v>0.86110824897287541</v>
      </c>
      <c r="Q26" s="10" t="e">
        <f>_xlfn.STDEV.S(Warvichnium!Q38:Q46)</f>
        <v>#DIV/0!</v>
      </c>
      <c r="R26" s="4"/>
      <c r="S26" s="4"/>
      <c r="T26" s="4"/>
    </row>
    <row r="27" spans="1:32" x14ac:dyDescent="0.2">
      <c r="A27" s="3" t="s">
        <v>331</v>
      </c>
      <c r="B27" s="10">
        <f>QUARTILE(Warvichnium!B38:B46,1)</f>
        <v>7.2889452665660404</v>
      </c>
      <c r="C27" s="10" t="e">
        <f>QUARTILE(Warvichnium!C38:C46,1)</f>
        <v>#NUM!</v>
      </c>
      <c r="D27" s="10" t="e">
        <f>QUARTILE(Warvichnium!D38:D46,1)</f>
        <v>#NUM!</v>
      </c>
      <c r="E27" s="10" t="e">
        <f>QUARTILE(Warvichnium!E38:E46,1)</f>
        <v>#NUM!</v>
      </c>
      <c r="F27" s="10" t="e">
        <f>QUARTILE(Warvichnium!F38:F46,1)</f>
        <v>#NUM!</v>
      </c>
      <c r="G27" s="10" t="e">
        <f>QUARTILE(Warvichnium!G38:G46,1)</f>
        <v>#NUM!</v>
      </c>
      <c r="H27" s="10" t="e">
        <f>QUARTILE(Warvichnium!H38:H46,1)</f>
        <v>#NUM!</v>
      </c>
      <c r="I27" s="10">
        <f>QUARTILE(Warvichnium!I38:I46,1)</f>
        <v>3.52962422760314</v>
      </c>
      <c r="J27" s="10">
        <f>QUARTILE(Warvichnium!J38:J46,1)</f>
        <v>2.6387880741894798</v>
      </c>
      <c r="K27" s="10">
        <f>QUARTILE(Warvichnium!K38:K46,1)</f>
        <v>64.632589249781574</v>
      </c>
      <c r="L27" s="10">
        <f>QUARTILE(Warvichnium!L38:L46,1)</f>
        <v>0.618643583721875</v>
      </c>
      <c r="M27" s="10" t="e">
        <f>QUARTILE(Warvichnium!M38:M46,1)</f>
        <v>#NUM!</v>
      </c>
      <c r="N27" s="10" t="e">
        <f>QUARTILE(Warvichnium!N38:N46,1)</f>
        <v>#NUM!</v>
      </c>
      <c r="O27" s="10">
        <f>QUARTILE(Warvichnium!O38:O46,1)</f>
        <v>9.7340857556492715</v>
      </c>
      <c r="P27" s="10">
        <f>QUARTILE(Warvichnium!P38:P46,1)</f>
        <v>1.8083827362385709</v>
      </c>
      <c r="Q27" s="10" t="e">
        <f>QUARTILE(Warvichnium!Q38:Q46,1)</f>
        <v>#NUM!</v>
      </c>
      <c r="R27" s="4"/>
      <c r="S27" s="4"/>
      <c r="T27" s="4"/>
    </row>
    <row r="28" spans="1:32" x14ac:dyDescent="0.2">
      <c r="A28" s="3" t="s">
        <v>332</v>
      </c>
      <c r="B28" s="10">
        <f>QUARTILE(Warvichnium!B38:B46,3)</f>
        <v>9.6662549606543902</v>
      </c>
      <c r="C28" s="10" t="e">
        <f>QUARTILE(Warvichnium!C38:C46,3)</f>
        <v>#NUM!</v>
      </c>
      <c r="D28" s="10" t="e">
        <f>QUARTILE(Warvichnium!D38:D46,3)</f>
        <v>#NUM!</v>
      </c>
      <c r="E28" s="10" t="e">
        <f>QUARTILE(Warvichnium!E38:E46,3)</f>
        <v>#NUM!</v>
      </c>
      <c r="F28" s="10" t="e">
        <f>QUARTILE(Warvichnium!F38:F46,3)</f>
        <v>#NUM!</v>
      </c>
      <c r="G28" s="10" t="e">
        <f>QUARTILE(Warvichnium!G38:G46,3)</f>
        <v>#NUM!</v>
      </c>
      <c r="H28" s="10" t="e">
        <f>QUARTILE(Warvichnium!H38:H46,3)</f>
        <v>#NUM!</v>
      </c>
      <c r="I28" s="10">
        <f>QUARTILE(Warvichnium!I38:I46,3)</f>
        <v>4.5361227124454899</v>
      </c>
      <c r="J28" s="10">
        <f>QUARTILE(Warvichnium!J38:J46,3)</f>
        <v>4.49456908975713</v>
      </c>
      <c r="K28" s="10">
        <f>QUARTILE(Warvichnium!K38:K46,3)</f>
        <v>74.989150311655521</v>
      </c>
      <c r="L28" s="10">
        <f>QUARTILE(Warvichnium!L38:L46,3)</f>
        <v>0.99667224054099002</v>
      </c>
      <c r="M28" s="10" t="e">
        <f>QUARTILE(Warvichnium!M38:M46,3)</f>
        <v>#NUM!</v>
      </c>
      <c r="N28" s="10" t="e">
        <f>QUARTILE(Warvichnium!N38:N46,3)</f>
        <v>#NUM!</v>
      </c>
      <c r="O28" s="10">
        <f>QUARTILE(Warvichnium!O38:O46,3)</f>
        <v>11.222574251904341</v>
      </c>
      <c r="P28" s="10">
        <f>QUARTILE(Warvichnium!P38:P46,3)</f>
        <v>2.9034818399091815</v>
      </c>
      <c r="Q28" s="10" t="e">
        <f>QUARTILE(Warvichnium!Q38:Q46,3)</f>
        <v>#NUM!</v>
      </c>
      <c r="R28" s="4"/>
      <c r="S28" s="4"/>
      <c r="T28" s="4"/>
    </row>
    <row r="29" spans="1:32" x14ac:dyDescent="0.2">
      <c r="A29" s="3" t="s">
        <v>333</v>
      </c>
      <c r="B29" s="10">
        <f>MEDIAN(Warvichnium!B38:B46)</f>
        <v>8.3229469334451203</v>
      </c>
      <c r="C29" s="10" t="e">
        <f>MEDIAN(Warvichnium!C38:C46)</f>
        <v>#NUM!</v>
      </c>
      <c r="D29" s="10" t="e">
        <f>MEDIAN(Warvichnium!D38:D46)</f>
        <v>#NUM!</v>
      </c>
      <c r="E29" s="10" t="e">
        <f>MEDIAN(Warvichnium!E38:E46)</f>
        <v>#NUM!</v>
      </c>
      <c r="F29" s="10" t="e">
        <f>MEDIAN(Warvichnium!F38:F46)</f>
        <v>#NUM!</v>
      </c>
      <c r="G29" s="10" t="e">
        <f>MEDIAN(Warvichnium!G38:G46)</f>
        <v>#NUM!</v>
      </c>
      <c r="H29" s="10" t="e">
        <f>MEDIAN(Warvichnium!H38:H46)</f>
        <v>#NUM!</v>
      </c>
      <c r="I29" s="10">
        <f>MEDIAN(Warvichnium!I38:I46)</f>
        <v>4.11211185634812</v>
      </c>
      <c r="J29" s="10">
        <f>MEDIAN(Warvichnium!J38:J46)</f>
        <v>3.9119730488768298</v>
      </c>
      <c r="K29" s="10">
        <f>MEDIAN(Warvichnium!K38:K46)</f>
        <v>70.246569487691147</v>
      </c>
      <c r="L29" s="10">
        <f>MEDIAN(Warvichnium!L38:L46)</f>
        <v>0.90450608939758403</v>
      </c>
      <c r="M29" s="10" t="e">
        <f>MEDIAN(Warvichnium!M38:M46)</f>
        <v>#NUM!</v>
      </c>
      <c r="N29" s="10" t="e">
        <f>MEDIAN(Warvichnium!N38:N46)</f>
        <v>#NUM!</v>
      </c>
      <c r="O29" s="10">
        <f>MEDIAN(Warvichnium!O38:O46)</f>
        <v>10.31084481521904</v>
      </c>
      <c r="P29" s="10">
        <f>MEDIAN(Warvichnium!P38:P46)</f>
        <v>1.8895189688282161</v>
      </c>
      <c r="Q29" s="10" t="e">
        <f>MEDIAN(Warvichnium!Q38:Q46)</f>
        <v>#NUM!</v>
      </c>
      <c r="R29" s="4"/>
      <c r="S29" s="4"/>
      <c r="T29" s="4"/>
    </row>
    <row r="30" spans="1:32" x14ac:dyDescent="0.2">
      <c r="A30" s="3"/>
      <c r="C30" s="8"/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x14ac:dyDescent="0.25">
      <c r="A31" s="1"/>
      <c r="B31" s="11" t="s">
        <v>276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x14ac:dyDescent="0.25">
      <c r="A32" s="3"/>
      <c r="B32" s="1" t="s">
        <v>3</v>
      </c>
      <c r="C32" s="1" t="s">
        <v>5</v>
      </c>
      <c r="D32" s="1" t="s">
        <v>23</v>
      </c>
      <c r="E32" s="1" t="s">
        <v>25</v>
      </c>
      <c r="F32" s="1" t="s">
        <v>27</v>
      </c>
      <c r="G32" s="1" t="s">
        <v>28</v>
      </c>
      <c r="H32" s="1" t="s">
        <v>29</v>
      </c>
      <c r="I32" s="1" t="s">
        <v>199</v>
      </c>
      <c r="J32" s="1" t="s">
        <v>198</v>
      </c>
      <c r="K32" s="1" t="s">
        <v>227</v>
      </c>
      <c r="L32" s="1" t="s">
        <v>228</v>
      </c>
      <c r="M32" s="1" t="s">
        <v>231</v>
      </c>
      <c r="N32" s="1" t="s">
        <v>233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A33" s="3" t="s">
        <v>236</v>
      </c>
      <c r="B33" s="10">
        <f>MIN(Umfolozia!B2:B13)</f>
        <v>8.9869757552629004</v>
      </c>
      <c r="C33" s="10">
        <f>MIN(Umfolozia!C2:C13)</f>
        <v>0</v>
      </c>
      <c r="D33" s="10">
        <f>MIN(Umfolozia!D2:D13)</f>
        <v>0.99503719020998804</v>
      </c>
      <c r="E33" s="10">
        <f>MIN(Umfolozia!E2:E13)</f>
        <v>0</v>
      </c>
      <c r="F33" s="10">
        <f>MIN(Umfolozia!F2:F13)</f>
        <v>53.613614033392501</v>
      </c>
      <c r="G33" s="10">
        <f>MIN(Umfolozia!G2:G13)</f>
        <v>6.1329296437039202</v>
      </c>
      <c r="H33" s="10">
        <f>MIN(Umfolozia!H2:H13)</f>
        <v>0</v>
      </c>
      <c r="I33" s="10">
        <f>MIN(Umfolozia!I2:I13)</f>
        <v>10.642632521697101</v>
      </c>
      <c r="J33" s="10">
        <f>MIN(Umfolozia!J2:J13)</f>
        <v>0.40917535088109303</v>
      </c>
      <c r="K33" s="10">
        <f>MIN(Umfolozia!K2:K13)</f>
        <v>1.2993363707836738</v>
      </c>
      <c r="L33" s="10">
        <f>MIN(Umfolozia!L2:L13)</f>
        <v>0</v>
      </c>
      <c r="M33" s="10">
        <f>MIN(Umfolozia!M2:M13)</f>
        <v>0.59631791044609661</v>
      </c>
      <c r="N33" s="10">
        <f>MIN(Umfolozia!N2:N13)</f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A34" s="3" t="s">
        <v>237</v>
      </c>
      <c r="B34" s="10">
        <f>MAX(Umfolozia!B2:B13)</f>
        <v>26.875248391322199</v>
      </c>
      <c r="C34" s="10">
        <f>MAX(Umfolozia!C2:C13)</f>
        <v>0</v>
      </c>
      <c r="D34" s="10">
        <f>MAX(Umfolozia!D2:D13)</f>
        <v>6.8075858102010596</v>
      </c>
      <c r="E34" s="10">
        <f>MAX(Umfolozia!E2:E13)</f>
        <v>0</v>
      </c>
      <c r="F34" s="10">
        <f>MAX(Umfolozia!F2:F13)</f>
        <v>93.888686710827201</v>
      </c>
      <c r="G34" s="10">
        <f>MAX(Umfolozia!G2:G13)</f>
        <v>16.806752955963798</v>
      </c>
      <c r="H34" s="10">
        <f>MAX(Umfolozia!H2:H13)</f>
        <v>0</v>
      </c>
      <c r="I34" s="10">
        <f>MAX(Umfolozia!I2:I13)</f>
        <v>32.856373090704899</v>
      </c>
      <c r="J34" s="10">
        <f>MAX(Umfolozia!J2:J13)</f>
        <v>2.0804458290581702</v>
      </c>
      <c r="K34" s="10">
        <f>MAX(Umfolozia!K2:K13)</f>
        <v>2.8305904683493672</v>
      </c>
      <c r="L34" s="10">
        <f>MAX(Umfolozia!L2:L13)</f>
        <v>0</v>
      </c>
      <c r="M34" s="10">
        <f>MAX(Umfolozia!M2:M13)</f>
        <v>1.1650672526094812</v>
      </c>
      <c r="N34" s="10">
        <f>MAX(Umfolozia!N2:N13)</f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3" t="s">
        <v>238</v>
      </c>
      <c r="B35" s="10">
        <f>AVERAGE(Umfolozia!B2:B13)</f>
        <v>20.097267161593191</v>
      </c>
      <c r="C35" s="10" t="e">
        <f>AVERAGE(Umfolozia!C2:C13)</f>
        <v>#DIV/0!</v>
      </c>
      <c r="D35" s="10">
        <f>AVERAGE(Umfolozia!D2:D13)</f>
        <v>4.6451184221468838</v>
      </c>
      <c r="E35" s="10" t="e">
        <f>AVERAGE(Umfolozia!E2:E13)</f>
        <v>#DIV/0!</v>
      </c>
      <c r="F35" s="10">
        <f>AVERAGE(Umfolozia!F2:F13)</f>
        <v>68.079797745693114</v>
      </c>
      <c r="G35" s="10">
        <f>AVERAGE(Umfolozia!G2:G13)</f>
        <v>10.372637904030821</v>
      </c>
      <c r="H35" s="10" t="e">
        <f>AVERAGE(Umfolozia!H2:H13)</f>
        <v>#DIV/0!</v>
      </c>
      <c r="I35" s="10">
        <f>AVERAGE(Umfolozia!I2:I13)</f>
        <v>22.726983195977621</v>
      </c>
      <c r="J35" s="10">
        <f>AVERAGE(Umfolozia!J2:J13)</f>
        <v>1.1606153714780516</v>
      </c>
      <c r="K35" s="10">
        <f>AVERAGE(Umfolozia!K2:K13)</f>
        <v>1.9661340407995056</v>
      </c>
      <c r="L35" s="10" t="e">
        <f>AVERAGE(Umfolozia!L2:L13)</f>
        <v>#DIV/0!</v>
      </c>
      <c r="M35" s="10">
        <f>AVERAGE(Umfolozia!M2:M13)</f>
        <v>0.90048169598170003</v>
      </c>
      <c r="N35" s="10" t="e">
        <f>AVERAGE(Umfolozia!N2:N13)</f>
        <v>#DIV/0!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3" t="s">
        <v>235</v>
      </c>
      <c r="B36" s="10">
        <f>_xlfn.STDEV.S(Umfolozia!B2:B13)</f>
        <v>5.0746535687898673</v>
      </c>
      <c r="C36" s="10" t="e">
        <f>_xlfn.STDEV.S(Umfolozia!C2:C13)</f>
        <v>#DIV/0!</v>
      </c>
      <c r="D36" s="10">
        <f>_xlfn.STDEV.S(Umfolozia!D2:D13)</f>
        <v>1.5993116671787893</v>
      </c>
      <c r="E36" s="10" t="e">
        <f>_xlfn.STDEV.S(Umfolozia!E2:E13)</f>
        <v>#DIV/0!</v>
      </c>
      <c r="F36" s="10">
        <f>_xlfn.STDEV.S(Umfolozia!F2:F13)</f>
        <v>12.41866595221722</v>
      </c>
      <c r="G36" s="10">
        <f>_xlfn.STDEV.S(Umfolozia!G2:G13)</f>
        <v>2.7811373795819021</v>
      </c>
      <c r="H36" s="10" t="e">
        <f>_xlfn.STDEV.S(Umfolozia!H2:H13)</f>
        <v>#DIV/0!</v>
      </c>
      <c r="I36" s="10">
        <f>_xlfn.STDEV.S(Umfolozia!I2:I13)</f>
        <v>5.7496892125782404</v>
      </c>
      <c r="J36" s="10">
        <f>_xlfn.STDEV.S(Umfolozia!J2:J13)</f>
        <v>0.46309013511442704</v>
      </c>
      <c r="K36" s="10">
        <f>_xlfn.STDEV.S(Umfolozia!K2:K13)</f>
        <v>0.39032398941486535</v>
      </c>
      <c r="L36" s="10" t="e">
        <f>_xlfn.STDEV.S(Umfolozia!L2:L13)</f>
        <v>#DIV/0!</v>
      </c>
      <c r="M36" s="10">
        <f>_xlfn.STDEV.S(Umfolozia!M2:M13)</f>
        <v>0.17946050393396701</v>
      </c>
      <c r="N36" s="10" t="e">
        <f>_xlfn.STDEV.S(Umfolozia!N2:N13)</f>
        <v>#DIV/0!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3" t="s">
        <v>331</v>
      </c>
      <c r="B37" s="10">
        <f>QUARTILE(Umfolozia!B2:B13,1)</f>
        <v>17.206531362477524</v>
      </c>
      <c r="C37" s="10" t="e">
        <f>QUARTILE(Umfolozia!C2:C13,1)</f>
        <v>#NUM!</v>
      </c>
      <c r="D37" s="10">
        <f>QUARTILE(Umfolozia!D2:D13,1)</f>
        <v>4.2932934774849656</v>
      </c>
      <c r="E37" s="10" t="e">
        <f>QUARTILE(Umfolozia!E2:E13,1)</f>
        <v>#NUM!</v>
      </c>
      <c r="F37" s="10">
        <f>QUARTILE(Umfolozia!F2:F13,1)</f>
        <v>57.564081756320647</v>
      </c>
      <c r="G37" s="10">
        <f>QUARTILE(Umfolozia!G2:G13,1)</f>
        <v>8.8074523246231635</v>
      </c>
      <c r="H37" s="10" t="e">
        <f>QUARTILE(Umfolozia!H2:H13,1)</f>
        <v>#NUM!</v>
      </c>
      <c r="I37" s="10">
        <f>QUARTILE(Umfolozia!I2:I13,1)</f>
        <v>19.767305530290674</v>
      </c>
      <c r="J37" s="10">
        <f>QUARTILE(Umfolozia!J2:J13,1)</f>
        <v>0.86733541153305127</v>
      </c>
      <c r="K37" s="10">
        <f>QUARTILE(Umfolozia!K2:K13,1)</f>
        <v>1.6891026114800805</v>
      </c>
      <c r="L37" s="10" t="e">
        <f>QUARTILE(Umfolozia!L2:L13,1)</f>
        <v>#NUM!</v>
      </c>
      <c r="M37" s="10">
        <f>QUARTILE(Umfolozia!M2:M13,1)</f>
        <v>0.80290557892280334</v>
      </c>
      <c r="N37" s="10" t="e">
        <f>QUARTILE(Umfolozia!N2:N13,1)</f>
        <v>#NUM!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3" t="s">
        <v>332</v>
      </c>
      <c r="B38" s="10">
        <f>QUARTILE(Umfolozia!B2:B13,3)</f>
        <v>23.964069569780126</v>
      </c>
      <c r="C38" s="10" t="e">
        <f>QUARTILE(Umfolozia!C2:C13,3)</f>
        <v>#NUM!</v>
      </c>
      <c r="D38" s="10">
        <f>QUARTILE(Umfolozia!D2:D13,3)</f>
        <v>5.2867977588280404</v>
      </c>
      <c r="E38" s="10" t="e">
        <f>QUARTILE(Umfolozia!E2:E13,3)</f>
        <v>#NUM!</v>
      </c>
      <c r="F38" s="10">
        <f>QUARTILE(Umfolozia!F2:F13,3)</f>
        <v>74.874844154297548</v>
      </c>
      <c r="G38" s="10">
        <f>QUARTILE(Umfolozia!G2:G13,3)</f>
        <v>11.769889218190301</v>
      </c>
      <c r="H38" s="10" t="e">
        <f>QUARTILE(Umfolozia!H2:H13,3)</f>
        <v>#NUM!</v>
      </c>
      <c r="I38" s="10">
        <f>QUARTILE(Umfolozia!I2:I13,3)</f>
        <v>26.452823183124575</v>
      </c>
      <c r="J38" s="10">
        <f>QUARTILE(Umfolozia!J2:J13,3)</f>
        <v>1.3249221667239524</v>
      </c>
      <c r="K38" s="10">
        <f>QUARTILE(Umfolozia!K2:K13,3)</f>
        <v>2.1134444103701862</v>
      </c>
      <c r="L38" s="10" t="e">
        <f>QUARTILE(Umfolozia!L2:L13,3)</f>
        <v>#NUM!</v>
      </c>
      <c r="M38" s="10">
        <f>QUARTILE(Umfolozia!M2:M13,3)</f>
        <v>1.0454294229328547</v>
      </c>
      <c r="N38" s="10" t="e">
        <f>QUARTILE(Umfolozia!N2:N13,3)</f>
        <v>#NUM!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3" t="s">
        <v>333</v>
      </c>
      <c r="B39" s="10">
        <f>MEDIAN(Umfolozia!B2:B13)</f>
        <v>19.825910515213302</v>
      </c>
      <c r="C39" s="10" t="e">
        <f>MEDIAN(Umfolozia!C2:C13)</f>
        <v>#NUM!</v>
      </c>
      <c r="D39" s="10">
        <f>MEDIAN(Umfolozia!D2:D13)</f>
        <v>5.0779410549860255</v>
      </c>
      <c r="E39" s="10" t="e">
        <f>MEDIAN(Umfolozia!E2:E13)</f>
        <v>#NUM!</v>
      </c>
      <c r="F39" s="10">
        <f>MEDIAN(Umfolozia!F2:F13)</f>
        <v>68.27827515597491</v>
      </c>
      <c r="G39" s="10">
        <f>MEDIAN(Umfolozia!G2:G13)</f>
        <v>10.142760042839114</v>
      </c>
      <c r="H39" s="10" t="e">
        <f>MEDIAN(Umfolozia!H2:H13)</f>
        <v>#NUM!</v>
      </c>
      <c r="I39" s="10">
        <f>MEDIAN(Umfolozia!I2:I13)</f>
        <v>22.576516884512898</v>
      </c>
      <c r="J39" s="10">
        <f>MEDIAN(Umfolozia!J2:J13)</f>
        <v>1.0619881770658699</v>
      </c>
      <c r="K39" s="10">
        <f>MEDIAN(Umfolozia!K2:K13)</f>
        <v>1.9930902364544472</v>
      </c>
      <c r="L39" s="10" t="e">
        <f>MEDIAN(Umfolozia!L2:L13)</f>
        <v>#NUM!</v>
      </c>
      <c r="M39" s="10">
        <f>MEDIAN(Umfolozia!M2:M13)</f>
        <v>0.91875966187932412</v>
      </c>
      <c r="N39" s="10" t="e">
        <f>MEDIAN(Umfolozia!N2:N13)</f>
        <v>#NUM!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x14ac:dyDescent="0.25">
      <c r="A41" s="1"/>
      <c r="B41" s="11" t="s">
        <v>241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x14ac:dyDescent="0.25">
      <c r="A42" s="3"/>
      <c r="B42" s="1" t="s">
        <v>3</v>
      </c>
      <c r="C42" s="1" t="s">
        <v>5</v>
      </c>
      <c r="D42" s="1" t="s">
        <v>23</v>
      </c>
      <c r="E42" s="1" t="s">
        <v>25</v>
      </c>
      <c r="F42" s="1" t="s">
        <v>27</v>
      </c>
      <c r="G42" s="1" t="s">
        <v>28</v>
      </c>
      <c r="H42" s="1" t="s">
        <v>29</v>
      </c>
      <c r="I42" s="1" t="s">
        <v>199</v>
      </c>
      <c r="J42" s="1" t="s">
        <v>198</v>
      </c>
      <c r="K42" s="1" t="s">
        <v>227</v>
      </c>
      <c r="L42" s="1" t="s">
        <v>228</v>
      </c>
      <c r="M42" s="1" t="s">
        <v>231</v>
      </c>
      <c r="N42" s="1" t="s">
        <v>233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3" t="s">
        <v>236</v>
      </c>
      <c r="B43" s="10">
        <f>MIN(Umfolozia!B84:B113)</f>
        <v>4.5917658969056498</v>
      </c>
      <c r="C43" s="10">
        <f>MIN(Umfolozia!C84:C113)</f>
        <v>1.4316030585608699</v>
      </c>
      <c r="D43" s="10">
        <f>MIN(Umfolozia!D84:D113)</f>
        <v>0.68140480220131905</v>
      </c>
      <c r="E43" s="10">
        <f>MIN(Umfolozia!E84:E113)</f>
        <v>1.7337077917111601</v>
      </c>
      <c r="F43" s="10">
        <f>MIN(Umfolozia!F84:F113)</f>
        <v>37.695304032381898</v>
      </c>
      <c r="G43" s="10">
        <f>MIN(Umfolozia!G84:G113)</f>
        <v>2.2706238756223298</v>
      </c>
      <c r="H43" s="10">
        <f>MIN(Umfolozia!H84:H113)</f>
        <v>0.40943800367376698</v>
      </c>
      <c r="I43" s="10">
        <f>MIN(Umfolozia!I84:I113)</f>
        <v>2.5106006517080202</v>
      </c>
      <c r="J43" s="10">
        <f>MIN(Umfolozia!J84:J113)</f>
        <v>0.17068209623274899</v>
      </c>
      <c r="K43" s="10">
        <f>MIN(Umfolozia!K84:K113)</f>
        <v>1.5611265140514017</v>
      </c>
      <c r="L43" s="10">
        <f>MIN(Umfolozia!L84:L113)</f>
        <v>1.8460562106343086</v>
      </c>
      <c r="M43" s="10">
        <f>MIN(Umfolozia!M84:M113)</f>
        <v>1.0913849015909804</v>
      </c>
      <c r="N43" s="10">
        <f>MIN(Umfolozia!N84:N113)</f>
        <v>2.3604737654943158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3" t="s">
        <v>237</v>
      </c>
      <c r="B44" s="10">
        <f>MAX(Umfolozia!B84:B113)</f>
        <v>8.807667882354</v>
      </c>
      <c r="C44" s="10">
        <f>MAX(Umfolozia!C84:C113)</f>
        <v>3.1345405038384202</v>
      </c>
      <c r="D44" s="10">
        <f>MAX(Umfolozia!D84:D113)</f>
        <v>1.83980722567855</v>
      </c>
      <c r="E44" s="10">
        <f>MAX(Umfolozia!E84:E113)</f>
        <v>3.6988341311151398</v>
      </c>
      <c r="F44" s="10">
        <f>MAX(Umfolozia!F84:F113)</f>
        <v>73.995036252339006</v>
      </c>
      <c r="G44" s="10">
        <f>MAX(Umfolozia!G84:G113)</f>
        <v>4.9430559168662596</v>
      </c>
      <c r="H44" s="10">
        <f>MAX(Umfolozia!H84:H113)</f>
        <v>1.15200510864894</v>
      </c>
      <c r="I44" s="10">
        <f>MAX(Umfolozia!I84:I113)</f>
        <v>5.3218874508663001</v>
      </c>
      <c r="J44" s="10">
        <f>MAX(Umfolozia!J84:J113)</f>
        <v>0.45194362184095699</v>
      </c>
      <c r="K44" s="10">
        <f>MAX(Umfolozia!K84:K113)</f>
        <v>2.5500263102306322</v>
      </c>
      <c r="L44" s="10">
        <f>MAX(Umfolozia!L84:L113)</f>
        <v>3.2388850792384205</v>
      </c>
      <c r="M44" s="10">
        <f>MAX(Umfolozia!M84:M113)</f>
        <v>2.3884484098401377</v>
      </c>
      <c r="N44" s="10">
        <f>MAX(Umfolozia!N84:N113)</f>
        <v>3.7840614914327251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3" t="s">
        <v>238</v>
      </c>
      <c r="B45" s="10">
        <f>AVERAGE(Umfolozia!B84:B113)</f>
        <v>6.1030801472840572</v>
      </c>
      <c r="C45" s="10">
        <f>AVERAGE(Umfolozia!C84:C113)</f>
        <v>2.1020298340103341</v>
      </c>
      <c r="D45" s="10">
        <f>AVERAGE(Umfolozia!D84:D113)</f>
        <v>1.3746789381676447</v>
      </c>
      <c r="E45" s="10">
        <f>AVERAGE(Umfolozia!E84:E113)</f>
        <v>2.4179961980339644</v>
      </c>
      <c r="F45" s="10">
        <f>AVERAGE(Umfolozia!F84:F113)</f>
        <v>55.812471519285012</v>
      </c>
      <c r="G45" s="10">
        <f>AVERAGE(Umfolozia!G84:G113)</f>
        <v>3.0848007789320655</v>
      </c>
      <c r="H45" s="10">
        <f>AVERAGE(Umfolozia!H84:H113)</f>
        <v>0.81386894326983927</v>
      </c>
      <c r="I45" s="10">
        <f>AVERAGE(Umfolozia!I84:I113)</f>
        <v>3.7208744346462619</v>
      </c>
      <c r="J45" s="10">
        <f>AVERAGE(Umfolozia!J84:J113)</f>
        <v>0.2855395775555728</v>
      </c>
      <c r="K45" s="10">
        <f>AVERAGE(Umfolozia!K84:K113)</f>
        <v>2.0067491138960145</v>
      </c>
      <c r="L45" s="10">
        <f>AVERAGE(Umfolozia!L84:L113)</f>
        <v>2.483858288273221</v>
      </c>
      <c r="M45" s="10">
        <f>AVERAGE(Umfolozia!M84:M113)</f>
        <v>1.6791128802243553</v>
      </c>
      <c r="N45" s="10">
        <f>AVERAGE(Umfolozia!N84:N113)</f>
        <v>2.9537333594106201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3" t="s">
        <v>235</v>
      </c>
      <c r="B46" s="10">
        <f>_xlfn.STDEV.S(Umfolozia!B84:B113)</f>
        <v>0.97956082197460326</v>
      </c>
      <c r="C46" s="10">
        <f>_xlfn.STDEV.S(Umfolozia!C84:C113)</f>
        <v>0.46115078069863896</v>
      </c>
      <c r="D46" s="10">
        <f>_xlfn.STDEV.S(Umfolozia!D84:D113)</f>
        <v>0.3256378152141064</v>
      </c>
      <c r="E46" s="10">
        <f>_xlfn.STDEV.S(Umfolozia!E84:E113)</f>
        <v>0.57554921360132749</v>
      </c>
      <c r="F46" s="10">
        <f>_xlfn.STDEV.S(Umfolozia!F84:F113)</f>
        <v>8.5447707485175872</v>
      </c>
      <c r="G46" s="10">
        <f>_xlfn.STDEV.S(Umfolozia!G84:G113)</f>
        <v>0.62350468332449016</v>
      </c>
      <c r="H46" s="10">
        <f>_xlfn.STDEV.S(Umfolozia!H84:H113)</f>
        <v>0.19027641820686786</v>
      </c>
      <c r="I46" s="10">
        <f>_xlfn.STDEV.S(Umfolozia!I84:I113)</f>
        <v>0.72885747589770433</v>
      </c>
      <c r="J46" s="10">
        <f>_xlfn.STDEV.S(Umfolozia!J84:J113)</f>
        <v>7.2804598623760139E-2</v>
      </c>
      <c r="K46" s="10">
        <f>_xlfn.STDEV.S(Umfolozia!K84:K113)</f>
        <v>0.26769857645084799</v>
      </c>
      <c r="L46" s="10">
        <f>_xlfn.STDEV.S(Umfolozia!L84:L113)</f>
        <v>0.40950916221905981</v>
      </c>
      <c r="M46" s="10">
        <f>_xlfn.STDEV.S(Umfolozia!M84:M113)</f>
        <v>0.31295870463653352</v>
      </c>
      <c r="N46" s="10">
        <f>_xlfn.STDEV.S(Umfolozia!N84:N113)</f>
        <v>0.35754125160458577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3" t="s">
        <v>331</v>
      </c>
      <c r="B47" s="10">
        <f>QUARTILE(Umfolozia!B84:B113,1)</f>
        <v>5.603739841676977</v>
      </c>
      <c r="C47" s="10">
        <f>QUARTILE(Umfolozia!C84:C113,1)</f>
        <v>1.6993974189202399</v>
      </c>
      <c r="D47" s="10">
        <f>QUARTILE(Umfolozia!D84:D113,1)</f>
        <v>1.1278915011821575</v>
      </c>
      <c r="E47" s="10">
        <f>QUARTILE(Umfolozia!E84:E113,1)</f>
        <v>1.84758169043055</v>
      </c>
      <c r="F47" s="10">
        <f>QUARTILE(Umfolozia!F84:F113,1)</f>
        <v>51.308787196925998</v>
      </c>
      <c r="G47" s="10">
        <f>QUARTILE(Umfolozia!G84:G113,1)</f>
        <v>2.7116934574002625</v>
      </c>
      <c r="H47" s="10">
        <f>QUARTILE(Umfolozia!H84:H113,1)</f>
        <v>0.69787456181198504</v>
      </c>
      <c r="I47" s="10">
        <f>QUARTILE(Umfolozia!I84:I113,1)</f>
        <v>3.1792055119813702</v>
      </c>
      <c r="J47" s="10">
        <f>QUARTILE(Umfolozia!J84:J113,1)</f>
        <v>0.23646484429729675</v>
      </c>
      <c r="K47" s="10">
        <f>QUARTILE(Umfolozia!K84:K113,1)</f>
        <v>1.7820741991505651</v>
      </c>
      <c r="L47" s="10">
        <f>QUARTILE(Umfolozia!L84:L113,1)</f>
        <v>2.196324415790996</v>
      </c>
      <c r="M47" s="10">
        <f>QUARTILE(Umfolozia!M84:M113,1)</f>
        <v>1.510136504477924</v>
      </c>
      <c r="N47" s="10">
        <f>QUARTILE(Umfolozia!N84:N113,1)</f>
        <v>2.6984083359717599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3" t="s">
        <v>332</v>
      </c>
      <c r="B48" s="10">
        <f>QUARTILE(Umfolozia!B84:B113,3)</f>
        <v>6.7638427627173296</v>
      </c>
      <c r="C48" s="10">
        <f>QUARTILE(Umfolozia!C84:C113,3)</f>
        <v>2.3992595942762227</v>
      </c>
      <c r="D48" s="10">
        <f>QUARTILE(Umfolozia!D84:D113,3)</f>
        <v>1.6624413272358125</v>
      </c>
      <c r="E48" s="10">
        <f>QUARTILE(Umfolozia!E84:E113,3)</f>
        <v>2.6742281851861254</v>
      </c>
      <c r="F48" s="10">
        <f>QUARTILE(Umfolozia!F84:F113,3)</f>
        <v>62.524102675831102</v>
      </c>
      <c r="G48" s="10">
        <f>QUARTILE(Umfolozia!G84:G113,3)</f>
        <v>3.3704346679488602</v>
      </c>
      <c r="H48" s="10">
        <f>QUARTILE(Umfolozia!H84:H113,3)</f>
        <v>0.93169451039946205</v>
      </c>
      <c r="I48" s="10">
        <f>QUARTILE(Umfolozia!I84:I113,3)</f>
        <v>4.2454675476887669</v>
      </c>
      <c r="J48" s="10">
        <f>QUARTILE(Umfolozia!J84:J113,3)</f>
        <v>0.32430690765759201</v>
      </c>
      <c r="K48" s="10">
        <f>QUARTILE(Umfolozia!K84:K113,3)</f>
        <v>2.20043254930067</v>
      </c>
      <c r="L48" s="10">
        <f>QUARTILE(Umfolozia!L84:L113,3)</f>
        <v>2.7563434427436224</v>
      </c>
      <c r="M48" s="10">
        <f>QUARTILE(Umfolozia!M84:M113,3)</f>
        <v>1.8939121362419562</v>
      </c>
      <c r="N48" s="10">
        <f>QUARTILE(Umfolozia!N84:N113,3)</f>
        <v>3.2111705353110951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3" t="s">
        <v>333</v>
      </c>
      <c r="B49" s="10">
        <f>MEDIAN(Umfolozia!B84:B113)</f>
        <v>5.9822462184608547</v>
      </c>
      <c r="C49" s="10">
        <f>MEDIAN(Umfolozia!C84:C113)</f>
        <v>2.0383722237292252</v>
      </c>
      <c r="D49" s="10">
        <f>MEDIAN(Umfolozia!D84:D113)</f>
        <v>1.35600217999212</v>
      </c>
      <c r="E49" s="10">
        <f>MEDIAN(Umfolozia!E84:E113)</f>
        <v>2.53127496684791</v>
      </c>
      <c r="F49" s="10">
        <f>MEDIAN(Umfolozia!F84:F113)</f>
        <v>55.135814278132401</v>
      </c>
      <c r="G49" s="10">
        <f>MEDIAN(Umfolozia!G84:G113)</f>
        <v>2.8894762766725601</v>
      </c>
      <c r="H49" s="10">
        <f>MEDIAN(Umfolozia!H84:H113)</f>
        <v>0.80385341475512395</v>
      </c>
      <c r="I49" s="10">
        <f>MEDIAN(Umfolozia!I84:I113)</f>
        <v>3.6164691169138949</v>
      </c>
      <c r="J49" s="10">
        <f>MEDIAN(Umfolozia!J84:J113)</f>
        <v>0.27808677335577847</v>
      </c>
      <c r="K49" s="10">
        <f>MEDIAN(Umfolozia!K84:K113)</f>
        <v>1.9902322132397117</v>
      </c>
      <c r="L49" s="10">
        <f>MEDIAN(Umfolozia!L84:L113)</f>
        <v>2.3628286435491797</v>
      </c>
      <c r="M49" s="10">
        <f>MEDIAN(Umfolozia!M84:M113)</f>
        <v>1.6647860871902944</v>
      </c>
      <c r="N49" s="10">
        <f>MEDIAN(Umfolozia!N84:N113)</f>
        <v>2.9501924780655608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x14ac:dyDescent="0.25">
      <c r="A51" s="1"/>
      <c r="B51" s="11" t="s">
        <v>242</v>
      </c>
      <c r="C51" s="4"/>
      <c r="D51" s="4"/>
      <c r="E51" s="4"/>
      <c r="F51" s="4"/>
      <c r="G51" s="4"/>
      <c r="H51" s="4"/>
      <c r="I51" s="4"/>
      <c r="J51" s="4"/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x14ac:dyDescent="0.25">
      <c r="A52" s="3"/>
      <c r="B52" s="1" t="s">
        <v>3</v>
      </c>
      <c r="C52" s="1" t="s">
        <v>5</v>
      </c>
      <c r="D52" s="1" t="s">
        <v>23</v>
      </c>
      <c r="E52" s="1" t="s">
        <v>25</v>
      </c>
      <c r="F52" s="1" t="s">
        <v>27</v>
      </c>
      <c r="G52" s="1" t="s">
        <v>28</v>
      </c>
      <c r="H52" s="1" t="s">
        <v>29</v>
      </c>
      <c r="I52" s="1" t="s">
        <v>199</v>
      </c>
      <c r="J52" s="1" t="s">
        <v>198</v>
      </c>
      <c r="K52" s="1" t="s">
        <v>227</v>
      </c>
      <c r="L52" s="1" t="s">
        <v>228</v>
      </c>
      <c r="M52" s="1" t="s">
        <v>231</v>
      </c>
      <c r="N52" s="1" t="s">
        <v>233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3" t="s">
        <v>236</v>
      </c>
      <c r="B53" s="10">
        <f>MIN(Umfolozia!B14:B83)</f>
        <v>4.3927194314145002</v>
      </c>
      <c r="C53" s="10">
        <f>MIN(Umfolozia!C14:C83)</f>
        <v>0</v>
      </c>
      <c r="D53" s="10">
        <f>MIN(Umfolozia!D14:D83)</f>
        <v>1.0114726733772801</v>
      </c>
      <c r="E53" s="10">
        <f>MIN(Umfolozia!E14:E83)</f>
        <v>0</v>
      </c>
      <c r="F53" s="10">
        <f>MIN(Umfolozia!F14:F83)</f>
        <v>41.782483558331101</v>
      </c>
      <c r="G53" s="10">
        <f>MIN(Umfolozia!G14:G83)</f>
        <v>1.99915127656324</v>
      </c>
      <c r="H53" s="10">
        <f>MIN(Umfolozia!H14:H83)</f>
        <v>0</v>
      </c>
      <c r="I53" s="10">
        <f>MIN(Umfolozia!I14:I83)</f>
        <v>3.51416323062737</v>
      </c>
      <c r="J53" s="10">
        <f>MIN(Umfolozia!J14:J83)</f>
        <v>0.22435033278036901</v>
      </c>
      <c r="K53" s="10">
        <f>MIN(Umfolozia!K14:K83)</f>
        <v>1.565678962595914</v>
      </c>
      <c r="L53" s="10">
        <f>MIN(Umfolozia!L14:L83)</f>
        <v>0</v>
      </c>
      <c r="M53" s="10">
        <f>MIN(Umfolozia!M14:M83)</f>
        <v>0.62154232993723102</v>
      </c>
      <c r="N53" s="10">
        <f>MIN(Umfolozia!N14:N83)</f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3" t="s">
        <v>237</v>
      </c>
      <c r="B54" s="10">
        <f>MAX(Umfolozia!B14:B83)</f>
        <v>29.132235843536701</v>
      </c>
      <c r="C54" s="10">
        <f>MAX(Umfolozia!C14:C83)</f>
        <v>0</v>
      </c>
      <c r="D54" s="10">
        <f>MAX(Umfolozia!D14:D83)</f>
        <v>8.9395110112809704</v>
      </c>
      <c r="E54" s="10">
        <f>MAX(Umfolozia!E14:E83)</f>
        <v>0</v>
      </c>
      <c r="F54" s="10">
        <f>MAX(Umfolozia!F14:F83)</f>
        <v>94.909984112255202</v>
      </c>
      <c r="G54" s="10">
        <f>MAX(Umfolozia!G14:G83)</f>
        <v>12.258140936976099</v>
      </c>
      <c r="H54" s="10">
        <f>MAX(Umfolozia!H14:H83)</f>
        <v>0</v>
      </c>
      <c r="I54" s="10">
        <f>MAX(Umfolozia!I14:I83)</f>
        <v>31.301094954717101</v>
      </c>
      <c r="J54" s="10">
        <f>MAX(Umfolozia!J14:J83)</f>
        <v>2.67847328098583</v>
      </c>
      <c r="K54" s="10">
        <f>MAX(Umfolozia!K14:K83)</f>
        <v>3.2545676321155717</v>
      </c>
      <c r="L54" s="10">
        <f>MAX(Umfolozia!L14:L83)</f>
        <v>0</v>
      </c>
      <c r="M54" s="10">
        <f>MAX(Umfolozia!M14:M83)</f>
        <v>1.6690972131717832</v>
      </c>
      <c r="N54" s="10">
        <f>MAX(Umfolozia!N14:N83)</f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3" t="s">
        <v>238</v>
      </c>
      <c r="B55" s="10">
        <f>AVERAGE(Umfolozia!B14:B83)</f>
        <v>11.394449318168961</v>
      </c>
      <c r="C55" s="10" t="e">
        <f>AVERAGE(Umfolozia!C14:C83)</f>
        <v>#DIV/0!</v>
      </c>
      <c r="D55" s="10">
        <f>AVERAGE(Umfolozia!D14:D83)</f>
        <v>2.8477518770298595</v>
      </c>
      <c r="E55" s="10" t="e">
        <f>AVERAGE(Umfolozia!E14:E83)</f>
        <v>#DIV/0!</v>
      </c>
      <c r="F55" s="10">
        <f>AVERAGE(Umfolozia!F14:F83)</f>
        <v>70.913437575005148</v>
      </c>
      <c r="G55" s="10">
        <f>AVERAGE(Umfolozia!G14:G83)</f>
        <v>5.0769929968902066</v>
      </c>
      <c r="H55" s="10" t="e">
        <f>AVERAGE(Umfolozia!H14:H83)</f>
        <v>#DIV/0!</v>
      </c>
      <c r="I55" s="10">
        <f>AVERAGE(Umfolozia!I14:I83)</f>
        <v>11.9185067910818</v>
      </c>
      <c r="J55" s="10">
        <f>AVERAGE(Umfolozia!J14:J83)</f>
        <v>0.79061451836283725</v>
      </c>
      <c r="K55" s="10">
        <f>AVERAGE(Umfolozia!K14:K83)</f>
        <v>2.2809742388618615</v>
      </c>
      <c r="L55" s="10" t="e">
        <f>AVERAGE(Umfolozia!L14:L83)</f>
        <v>#DIV/0!</v>
      </c>
      <c r="M55" s="10">
        <f>AVERAGE(Umfolozia!M14:M83)</f>
        <v>1.0374277656932167</v>
      </c>
      <c r="N55" s="10" t="e">
        <f>AVERAGE(Umfolozia!N14:N83)</f>
        <v>#DIV/0!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3" t="s">
        <v>235</v>
      </c>
      <c r="B56" s="10">
        <f>_xlfn.STDEV.S(Umfolozia!B14:B83)</f>
        <v>5.7466598232699528</v>
      </c>
      <c r="C56" s="10" t="e">
        <f>_xlfn.STDEV.S(Umfolozia!C14:C83)</f>
        <v>#DIV/0!</v>
      </c>
      <c r="D56" s="10">
        <f>_xlfn.STDEV.S(Umfolozia!D14:D83)</f>
        <v>1.5925031118612385</v>
      </c>
      <c r="E56" s="10" t="e">
        <f>_xlfn.STDEV.S(Umfolozia!E14:E83)</f>
        <v>#DIV/0!</v>
      </c>
      <c r="F56" s="10">
        <f>_xlfn.STDEV.S(Umfolozia!F14:F83)</f>
        <v>11.975441676316517</v>
      </c>
      <c r="G56" s="10">
        <f>_xlfn.STDEV.S(Umfolozia!G14:G83)</f>
        <v>2.5496508815170409</v>
      </c>
      <c r="H56" s="10" t="e">
        <f>_xlfn.STDEV.S(Umfolozia!H14:H83)</f>
        <v>#DIV/0!</v>
      </c>
      <c r="I56" s="10">
        <f>_xlfn.STDEV.S(Umfolozia!I14:I83)</f>
        <v>7.315878564365506</v>
      </c>
      <c r="J56" s="10">
        <f>_xlfn.STDEV.S(Umfolozia!J14:J83)</f>
        <v>0.52752347296955127</v>
      </c>
      <c r="K56" s="10">
        <f>_xlfn.STDEV.S(Umfolozia!K14:K83)</f>
        <v>0.40656769475354082</v>
      </c>
      <c r="L56" s="10" t="e">
        <f>_xlfn.STDEV.S(Umfolozia!L14:L83)</f>
        <v>#DIV/0!</v>
      </c>
      <c r="M56" s="10">
        <f>_xlfn.STDEV.S(Umfolozia!M14:M83)</f>
        <v>0.24214135015832378</v>
      </c>
      <c r="N56" s="10" t="e">
        <f>_xlfn.STDEV.S(Umfolozia!N14:N83)</f>
        <v>#DIV/0!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3" t="s">
        <v>331</v>
      </c>
      <c r="B57" s="2">
        <f>QUARTILE(Umfolozia!B14:B83,1)</f>
        <v>6.6904702052833596</v>
      </c>
      <c r="C57" s="2" t="e">
        <f>QUARTILE(Umfolozia!C14:C83,1)</f>
        <v>#NUM!</v>
      </c>
      <c r="D57" s="2">
        <f>QUARTILE(Umfolozia!D14:D83,1)</f>
        <v>1.64777324116326</v>
      </c>
      <c r="E57" s="2" t="e">
        <f>QUARTILE(Umfolozia!E14:E83,1)</f>
        <v>#NUM!</v>
      </c>
      <c r="F57" s="2">
        <f>QUARTILE(Umfolozia!F14:F83,1)</f>
        <v>62.787312543108101</v>
      </c>
      <c r="G57" s="2">
        <f>QUARTILE(Umfolozia!G14:G83,1)</f>
        <v>3.0269516315466722</v>
      </c>
      <c r="H57" s="2" t="e">
        <f>QUARTILE(Umfolozia!H14:H83,1)</f>
        <v>#NUM!</v>
      </c>
      <c r="I57" s="2">
        <f>QUARTILE(Umfolozia!I14:I83,1)</f>
        <v>6.3883969640911502</v>
      </c>
      <c r="J57" s="2">
        <f>QUARTILE(Umfolozia!J14:J83,1)</f>
        <v>0.44648898188583525</v>
      </c>
      <c r="K57" s="2">
        <f>QUARTILE(Umfolozia!K14:K83,1)</f>
        <v>1.9865996253552294</v>
      </c>
      <c r="L57" s="2" t="e">
        <f>QUARTILE(Umfolozia!L14:L83,1)</f>
        <v>#NUM!</v>
      </c>
      <c r="M57" s="2">
        <f>QUARTILE(Umfolozia!M14:M83,1)</f>
        <v>0.82329710839273551</v>
      </c>
      <c r="N57" s="2" t="e">
        <f>QUARTILE(Umfolozia!N14:N83,1)</f>
        <v>#NUM!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3" t="s">
        <v>332</v>
      </c>
      <c r="B58" s="2">
        <f>QUARTILE(Umfolozia!B14:B83,3)</f>
        <v>15.33093540250395</v>
      </c>
      <c r="C58" s="2" t="e">
        <f>QUARTILE(Umfolozia!C14:C83,3)</f>
        <v>#NUM!</v>
      </c>
      <c r="D58" s="2">
        <f>QUARTILE(Umfolozia!D14:D83,3)</f>
        <v>3.6303527234565123</v>
      </c>
      <c r="E58" s="2" t="e">
        <f>QUARTILE(Umfolozia!E14:E83,3)</f>
        <v>#NUM!</v>
      </c>
      <c r="F58" s="2">
        <f>QUARTILE(Umfolozia!F14:F83,3)</f>
        <v>79.420825540655031</v>
      </c>
      <c r="G58" s="2">
        <f>QUARTILE(Umfolozia!G14:G83,3)</f>
        <v>6.5803666227144149</v>
      </c>
      <c r="H58" s="2" t="e">
        <f>QUARTILE(Umfolozia!H14:H83,3)</f>
        <v>#NUM!</v>
      </c>
      <c r="I58" s="2">
        <f>QUARTILE(Umfolozia!I14:I83,3)</f>
        <v>16.5316963888889</v>
      </c>
      <c r="J58" s="2">
        <f>QUARTILE(Umfolozia!J14:J83,3)</f>
        <v>0.86995300651232221</v>
      </c>
      <c r="K58" s="2">
        <f>QUARTILE(Umfolozia!K14:K83,3)</f>
        <v>2.4863018015456575</v>
      </c>
      <c r="L58" s="2" t="e">
        <f>QUARTILE(Umfolozia!L14:L83,3)</f>
        <v>#NUM!</v>
      </c>
      <c r="M58" s="2">
        <f>QUARTILE(Umfolozia!M14:M83,3)</f>
        <v>1.2259094393935688</v>
      </c>
      <c r="N58" s="2" t="e">
        <f>QUARTILE(Umfolozia!N14:N83,3)</f>
        <v>#NUM!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3" t="s">
        <v>333</v>
      </c>
      <c r="B59" s="2">
        <f>MEDIAN(Umfolozia!B14:B83)</f>
        <v>9.2458889775837747</v>
      </c>
      <c r="C59" s="2" t="e">
        <f>MEDIAN(Umfolozia!C14:C83)</f>
        <v>#NUM!</v>
      </c>
      <c r="D59" s="2">
        <f>MEDIAN(Umfolozia!D14:D83)</f>
        <v>2.1946542999584651</v>
      </c>
      <c r="E59" s="2" t="e">
        <f>MEDIAN(Umfolozia!E14:E83)</f>
        <v>#NUM!</v>
      </c>
      <c r="F59" s="2">
        <f>MEDIAN(Umfolozia!F14:F83)</f>
        <v>72.274007052612504</v>
      </c>
      <c r="G59" s="2">
        <f>MEDIAN(Umfolozia!G14:G83)</f>
        <v>4.3521222031151297</v>
      </c>
      <c r="H59" s="2" t="e">
        <f>MEDIAN(Umfolozia!H14:H83)</f>
        <v>#NUM!</v>
      </c>
      <c r="I59" s="2">
        <f>MEDIAN(Umfolozia!I14:I83)</f>
        <v>9.0975966065229397</v>
      </c>
      <c r="J59" s="2">
        <f>MEDIAN(Umfolozia!J14:J83)</f>
        <v>0.59871603307895493</v>
      </c>
      <c r="K59" s="2">
        <f>MEDIAN(Umfolozia!K14:K83)</f>
        <v>2.2328890605378331</v>
      </c>
      <c r="L59" s="2" t="e">
        <f>MEDIAN(Umfolozia!L14:L83)</f>
        <v>#NUM!</v>
      </c>
      <c r="M59" s="2">
        <f>MEDIAN(Umfolozia!M14:M83)</f>
        <v>1.0365760796360861</v>
      </c>
      <c r="N59" s="2" t="e">
        <f>MEDIAN(Umfolozia!N14:N83)</f>
        <v>#NUM!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3"/>
      <c r="C60" s="8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3"/>
      <c r="C61" s="8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3"/>
      <c r="C62" s="8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3"/>
      <c r="C63" s="8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3"/>
      <c r="C64" s="8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3"/>
      <c r="C65" s="8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3"/>
      <c r="C66" s="8"/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">
      <c r="A67" s="3"/>
      <c r="C67" s="8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3"/>
      <c r="C68" s="8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3"/>
      <c r="C69" s="8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3"/>
      <c r="C70" s="8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3"/>
      <c r="C71" s="8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3"/>
      <c r="C72" s="8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3"/>
      <c r="C73" s="8"/>
      <c r="D73" s="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3"/>
      <c r="C74" s="8"/>
      <c r="D74" s="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3"/>
      <c r="C75" s="8"/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3"/>
      <c r="C76" s="8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3"/>
      <c r="C77" s="8"/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3"/>
      <c r="C78" s="8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3"/>
      <c r="C79" s="8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3"/>
      <c r="C80" s="8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3"/>
      <c r="C81" s="8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3"/>
      <c r="C82" s="8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3"/>
      <c r="C83" s="8"/>
      <c r="D83" s="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3"/>
      <c r="C84" s="8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3"/>
      <c r="C85" s="8"/>
      <c r="D85" s="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3"/>
      <c r="C86" s="8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3"/>
      <c r="C87" s="8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3"/>
      <c r="C88" s="8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3"/>
      <c r="C89" s="8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3"/>
      <c r="C90" s="8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3"/>
      <c r="C91" s="8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3"/>
      <c r="C92" s="8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3"/>
      <c r="C93" s="8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3"/>
      <c r="C94" s="8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3"/>
      <c r="C95" s="8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3"/>
      <c r="C96" s="8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3"/>
      <c r="C97" s="8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3"/>
      <c r="C98" s="8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3"/>
      <c r="C99" s="8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3"/>
      <c r="C100" s="8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3"/>
      <c r="C101" s="8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3"/>
      <c r="C102" s="8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3"/>
      <c r="C103" s="8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3"/>
      <c r="C104" s="8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3"/>
      <c r="C105" s="8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3"/>
      <c r="C106" s="8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3"/>
      <c r="C107" s="8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3"/>
      <c r="C108" s="8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3"/>
      <c r="C109" s="8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3"/>
      <c r="C110" s="8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3"/>
      <c r="C111" s="8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3"/>
      <c r="C112" s="8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3"/>
      <c r="C113" s="8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3"/>
      <c r="C114" s="8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3"/>
      <c r="C115" s="8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3"/>
      <c r="C116" s="8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3"/>
      <c r="C117" s="8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3"/>
      <c r="C118" s="8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3"/>
      <c r="C119" s="8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3"/>
      <c r="C120" s="8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3"/>
      <c r="C121" s="8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3"/>
      <c r="C122" s="8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3"/>
      <c r="C123" s="8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3"/>
      <c r="C124" s="8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3"/>
      <c r="C125" s="8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3"/>
      <c r="C126" s="8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3"/>
      <c r="C127" s="8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3"/>
      <c r="C128" s="8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3"/>
      <c r="C129" s="8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3"/>
      <c r="C130" s="8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3"/>
      <c r="C131" s="8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3"/>
      <c r="C132" s="8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3"/>
      <c r="C133" s="8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3"/>
      <c r="C134" s="8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3"/>
      <c r="C135" s="8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3"/>
      <c r="C136" s="8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3"/>
      <c r="C137" s="8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3"/>
      <c r="C138" s="8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3"/>
      <c r="C139" s="8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3"/>
      <c r="C140" s="8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3"/>
      <c r="C141" s="8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3"/>
      <c r="C142" s="8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3"/>
      <c r="C143" s="8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3"/>
      <c r="C144" s="8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3"/>
      <c r="C145" s="8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3"/>
      <c r="C146" s="8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3"/>
      <c r="C147" s="8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3"/>
      <c r="C148" s="8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3"/>
      <c r="C149" s="8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3"/>
      <c r="C150" s="8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3"/>
      <c r="C151" s="8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3"/>
      <c r="C152" s="8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3"/>
      <c r="C153" s="8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3"/>
      <c r="C154" s="8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3"/>
      <c r="C155" s="8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3"/>
      <c r="C156" s="8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3"/>
      <c r="C157" s="8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3"/>
      <c r="C158" s="8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3"/>
      <c r="C159" s="8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3"/>
      <c r="C160" s="8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3"/>
      <c r="C161" s="8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3"/>
      <c r="C162" s="8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3"/>
      <c r="C163" s="8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3"/>
      <c r="C164" s="8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3"/>
      <c r="C165" s="8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3"/>
      <c r="C166" s="8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3"/>
      <c r="C167" s="8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3"/>
      <c r="C168" s="8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3"/>
      <c r="C169" s="8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3"/>
      <c r="C170" s="8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3"/>
      <c r="C171" s="8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3"/>
      <c r="C172" s="8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3"/>
      <c r="C173" s="8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3"/>
      <c r="C174" s="8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3"/>
      <c r="C175" s="8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3"/>
      <c r="C176" s="8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3"/>
      <c r="C177" s="8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3"/>
      <c r="C178" s="8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3"/>
      <c r="C179" s="8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3"/>
      <c r="C180" s="8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">
      <c r="A181" s="3"/>
      <c r="C181" s="8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">
      <c r="A182" s="3"/>
      <c r="C182" s="8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">
      <c r="A183" s="3"/>
      <c r="C183" s="8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">
      <c r="A184" s="3"/>
      <c r="C184" s="8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">
      <c r="A185" s="3"/>
      <c r="C185" s="8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">
      <c r="A186" s="3"/>
      <c r="C186" s="8"/>
      <c r="D186" s="8"/>
      <c r="E186" s="4"/>
      <c r="F186" s="4"/>
      <c r="G186" s="4"/>
      <c r="H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">
      <c r="A187" s="3"/>
      <c r="C187" s="8"/>
      <c r="D187" s="8"/>
      <c r="E187" s="4"/>
      <c r="F187" s="4"/>
      <c r="G187" s="4"/>
      <c r="H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">
      <c r="A188" s="3"/>
      <c r="C188" s="8"/>
      <c r="D188" s="8"/>
      <c r="E188" s="4"/>
      <c r="F188" s="4"/>
      <c r="G188" s="4"/>
      <c r="H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">
      <c r="A189" s="3"/>
      <c r="C189" s="8"/>
      <c r="D189" s="8"/>
      <c r="E189" s="4"/>
      <c r="F189" s="4"/>
      <c r="G189" s="4"/>
      <c r="H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">
      <c r="A190" s="3"/>
      <c r="C190" s="8"/>
      <c r="D190" s="8"/>
      <c r="E190" s="4"/>
      <c r="F190" s="4"/>
      <c r="G190" s="4"/>
      <c r="H190" s="4"/>
      <c r="K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">
      <c r="A191" s="3"/>
      <c r="C191" s="8"/>
      <c r="D191" s="8"/>
      <c r="E191" s="4"/>
      <c r="F191" s="4"/>
      <c r="G191" s="4"/>
      <c r="H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">
      <c r="A192" s="3"/>
      <c r="C192" s="8"/>
      <c r="D192" s="8"/>
      <c r="E192" s="4"/>
      <c r="F192" s="4"/>
      <c r="G192" s="4"/>
      <c r="H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">
      <c r="A193" s="3"/>
      <c r="C193" s="8"/>
      <c r="D193" s="8"/>
      <c r="E193" s="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">
      <c r="A194" s="3"/>
      <c r="C194" s="8"/>
      <c r="D194" s="8"/>
      <c r="E194" s="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">
      <c r="A195" s="3"/>
      <c r="C195" s="8"/>
      <c r="D195" s="8"/>
      <c r="E195" s="4"/>
      <c r="F195" s="4"/>
      <c r="G195" s="4"/>
      <c r="H195" s="4"/>
      <c r="I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">
      <c r="A196" s="3"/>
      <c r="C196" s="8"/>
      <c r="D196" s="8"/>
      <c r="E196" s="4"/>
      <c r="F196" s="4"/>
      <c r="G196" s="4"/>
      <c r="H196" s="4"/>
      <c r="I196" s="4"/>
      <c r="J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x14ac:dyDescent="0.2">
      <c r="A197" s="3"/>
      <c r="C197" s="8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">
      <c r="A198" s="3"/>
      <c r="C198" s="8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">
      <c r="A199" s="3"/>
      <c r="C199" s="8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">
      <c r="A200" s="3"/>
      <c r="C200" s="8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">
      <c r="A201" s="3"/>
      <c r="C201" s="8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">
      <c r="A202" s="3"/>
      <c r="C202" s="8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">
      <c r="A203" s="3"/>
      <c r="C203" s="8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">
      <c r="A204" s="3"/>
      <c r="C204" s="8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">
      <c r="A205" s="3"/>
      <c r="C205" s="8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">
      <c r="A206" s="3"/>
      <c r="C206" s="8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">
      <c r="A207" s="3"/>
      <c r="C207" s="8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">
      <c r="A208" s="3"/>
      <c r="C208" s="8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">
      <c r="A209" s="3"/>
      <c r="C209" s="8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">
      <c r="A210" s="3"/>
      <c r="C210" s="8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">
      <c r="A211" s="3"/>
      <c r="C211" s="8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">
      <c r="A212" s="3"/>
      <c r="C212" s="8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">
      <c r="A213" s="3"/>
      <c r="C213" s="8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">
      <c r="A214" s="3"/>
      <c r="C214" s="8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">
      <c r="A215" s="3"/>
      <c r="C215" s="8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">
      <c r="A216" s="3"/>
      <c r="C216" s="8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">
      <c r="A217" s="3"/>
      <c r="C217" s="8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">
      <c r="A218" s="3"/>
      <c r="C218" s="8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">
      <c r="A219" s="3"/>
      <c r="C219" s="8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">
      <c r="A220" s="3"/>
      <c r="C220" s="8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">
      <c r="A221" s="3"/>
      <c r="C221" s="8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">
      <c r="A222" s="3"/>
      <c r="C222" s="8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">
      <c r="A223" s="3"/>
      <c r="C223" s="8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">
      <c r="A224" s="3"/>
      <c r="C224" s="8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">
      <c r="A225" s="3"/>
      <c r="C225" s="8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">
      <c r="A226" s="3"/>
      <c r="C226" s="8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">
      <c r="A227" s="3"/>
      <c r="C227" s="8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">
      <c r="A228" s="3"/>
      <c r="C228" s="8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">
      <c r="A229" s="3"/>
      <c r="C229" s="8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">
      <c r="A230" s="3"/>
      <c r="C230" s="8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">
      <c r="A231" s="3"/>
      <c r="C231" s="8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">
      <c r="A232" s="3"/>
      <c r="C232" s="8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">
      <c r="A233" s="3"/>
      <c r="C233" s="8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">
      <c r="A234" s="3"/>
      <c r="C234" s="8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">
      <c r="A235" s="3"/>
      <c r="C235" s="8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x14ac:dyDescent="0.2">
      <c r="A236" s="3"/>
      <c r="C236" s="8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x14ac:dyDescent="0.2">
      <c r="A237" s="3"/>
      <c r="C237" s="8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x14ac:dyDescent="0.2">
      <c r="A238" s="3"/>
      <c r="C238" s="8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x14ac:dyDescent="0.2">
      <c r="A239" s="3"/>
      <c r="C239" s="8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x14ac:dyDescent="0.2">
      <c r="A240" s="3"/>
      <c r="C240" s="8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x14ac:dyDescent="0.2">
      <c r="A241" s="3"/>
      <c r="C241" s="8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x14ac:dyDescent="0.2">
      <c r="A242" s="3"/>
      <c r="C242" s="8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x14ac:dyDescent="0.2">
      <c r="A243" s="3"/>
      <c r="C243" s="8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x14ac:dyDescent="0.2">
      <c r="A244" s="3"/>
      <c r="C244" s="8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x14ac:dyDescent="0.2">
      <c r="A245" s="3"/>
      <c r="C245" s="8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x14ac:dyDescent="0.2">
      <c r="A246" s="3"/>
      <c r="C246" s="8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x14ac:dyDescent="0.2">
      <c r="A247" s="3"/>
      <c r="C247" s="8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x14ac:dyDescent="0.2">
      <c r="A248" s="3"/>
      <c r="C248" s="8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x14ac:dyDescent="0.2">
      <c r="A249" s="3"/>
      <c r="C249" s="8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x14ac:dyDescent="0.2">
      <c r="A250" s="3"/>
      <c r="C250" s="8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x14ac:dyDescent="0.2">
      <c r="A251" s="3"/>
      <c r="C251" s="8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x14ac:dyDescent="0.2">
      <c r="A252" s="3"/>
      <c r="C252" s="8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x14ac:dyDescent="0.2">
      <c r="A253" s="3"/>
      <c r="C253" s="8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x14ac:dyDescent="0.2">
      <c r="A254" s="3"/>
      <c r="C254" s="8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x14ac:dyDescent="0.2">
      <c r="A255" s="3"/>
      <c r="C255" s="8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x14ac:dyDescent="0.2">
      <c r="A256" s="3"/>
      <c r="C256" s="8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x14ac:dyDescent="0.2">
      <c r="A257" s="3"/>
      <c r="C257" s="8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x14ac:dyDescent="0.2">
      <c r="A258" s="3"/>
      <c r="C258" s="8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x14ac:dyDescent="0.2">
      <c r="A259" s="3"/>
      <c r="C259" s="8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x14ac:dyDescent="0.2">
      <c r="A260" s="3"/>
      <c r="C260" s="8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x14ac:dyDescent="0.2">
      <c r="A261" s="3"/>
      <c r="C261" s="8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x14ac:dyDescent="0.2">
      <c r="A262" s="3"/>
      <c r="C262" s="8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x14ac:dyDescent="0.2">
      <c r="A263" s="3"/>
      <c r="C263" s="8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x14ac:dyDescent="0.2">
      <c r="A264" s="3"/>
      <c r="C264" s="8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x14ac:dyDescent="0.2">
      <c r="A265" s="3"/>
      <c r="C265" s="8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x14ac:dyDescent="0.2">
      <c r="A266" s="3"/>
      <c r="C266" s="8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x14ac:dyDescent="0.2">
      <c r="A267" s="3"/>
      <c r="C267" s="8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x14ac:dyDescent="0.2">
      <c r="A268" s="3"/>
      <c r="C268" s="8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x14ac:dyDescent="0.2">
      <c r="A269" s="3"/>
      <c r="C269" s="8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x14ac:dyDescent="0.2">
      <c r="A270" s="3"/>
      <c r="C270" s="8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x14ac:dyDescent="0.2">
      <c r="A271" s="3"/>
      <c r="C271" s="8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x14ac:dyDescent="0.2">
      <c r="A272" s="3"/>
      <c r="C272" s="8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x14ac:dyDescent="0.2">
      <c r="A273" s="3"/>
      <c r="C273" s="8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x14ac:dyDescent="0.2">
      <c r="A274" s="3"/>
      <c r="C274" s="8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x14ac:dyDescent="0.2">
      <c r="A275" s="3"/>
      <c r="C275" s="8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x14ac:dyDescent="0.2">
      <c r="A276" s="3"/>
      <c r="C276" s="8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x14ac:dyDescent="0.2">
      <c r="A277" s="3"/>
      <c r="C277" s="8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x14ac:dyDescent="0.2">
      <c r="A278" s="3"/>
      <c r="C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x14ac:dyDescent="0.2">
      <c r="A279" s="3"/>
      <c r="C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x14ac:dyDescent="0.2">
      <c r="A280" s="3"/>
      <c r="C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x14ac:dyDescent="0.2">
      <c r="A281" s="3"/>
      <c r="C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x14ac:dyDescent="0.2">
      <c r="A282" s="3"/>
      <c r="C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x14ac:dyDescent="0.2">
      <c r="A283" s="3"/>
      <c r="C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x14ac:dyDescent="0.2">
      <c r="A284" s="3"/>
      <c r="C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x14ac:dyDescent="0.2">
      <c r="A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x14ac:dyDescent="0.2">
      <c r="A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x14ac:dyDescent="0.2">
      <c r="A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x14ac:dyDescent="0.2">
      <c r="A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x14ac:dyDescent="0.2">
      <c r="A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x14ac:dyDescent="0.2">
      <c r="A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x14ac:dyDescent="0.2">
      <c r="A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x14ac:dyDescent="0.2">
      <c r="A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x14ac:dyDescent="0.2">
      <c r="A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x14ac:dyDescent="0.2">
      <c r="A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x14ac:dyDescent="0.2">
      <c r="A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x14ac:dyDescent="0.2">
      <c r="A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x14ac:dyDescent="0.2">
      <c r="A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x14ac:dyDescent="0.2">
      <c r="A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x14ac:dyDescent="0.2">
      <c r="A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x14ac:dyDescent="0.2">
      <c r="A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x14ac:dyDescent="0.2">
      <c r="A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x14ac:dyDescent="0.2">
      <c r="A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x14ac:dyDescent="0.2">
      <c r="A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x14ac:dyDescent="0.2">
      <c r="A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x14ac:dyDescent="0.2">
      <c r="A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x14ac:dyDescent="0.2">
      <c r="A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x14ac:dyDescent="0.2">
      <c r="A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x14ac:dyDescent="0.2">
      <c r="A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x14ac:dyDescent="0.2">
      <c r="A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x14ac:dyDescent="0.2">
      <c r="A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x14ac:dyDescent="0.2">
      <c r="A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x14ac:dyDescent="0.2">
      <c r="A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x14ac:dyDescent="0.2">
      <c r="A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x14ac:dyDescent="0.2">
      <c r="A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x14ac:dyDescent="0.2">
      <c r="A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x14ac:dyDescent="0.2">
      <c r="A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x14ac:dyDescent="0.2">
      <c r="A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x14ac:dyDescent="0.2">
      <c r="A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x14ac:dyDescent="0.2">
      <c r="A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x14ac:dyDescent="0.2">
      <c r="A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x14ac:dyDescent="0.2">
      <c r="A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x14ac:dyDescent="0.2">
      <c r="A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x14ac:dyDescent="0.2">
      <c r="A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x14ac:dyDescent="0.2">
      <c r="A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x14ac:dyDescent="0.2">
      <c r="A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x14ac:dyDescent="0.2">
      <c r="A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x14ac:dyDescent="0.2">
      <c r="A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x14ac:dyDescent="0.2">
      <c r="A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x14ac:dyDescent="0.2">
      <c r="A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x14ac:dyDescent="0.2">
      <c r="A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x14ac:dyDescent="0.2">
      <c r="A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x14ac:dyDescent="0.2">
      <c r="A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x14ac:dyDescent="0.2">
      <c r="A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x14ac:dyDescent="0.2">
      <c r="A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x14ac:dyDescent="0.2">
      <c r="A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x14ac:dyDescent="0.2">
      <c r="A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x14ac:dyDescent="0.2">
      <c r="A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x14ac:dyDescent="0.2">
      <c r="A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x14ac:dyDescent="0.2">
      <c r="A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x14ac:dyDescent="0.2">
      <c r="A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x14ac:dyDescent="0.2">
      <c r="A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x14ac:dyDescent="0.2">
      <c r="A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x14ac:dyDescent="0.2">
      <c r="A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x14ac:dyDescent="0.2">
      <c r="A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x14ac:dyDescent="0.2">
      <c r="A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x14ac:dyDescent="0.2">
      <c r="A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x14ac:dyDescent="0.2">
      <c r="A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x14ac:dyDescent="0.2">
      <c r="A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x14ac:dyDescent="0.2">
      <c r="A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x14ac:dyDescent="0.2">
      <c r="A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x14ac:dyDescent="0.2">
      <c r="A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x14ac:dyDescent="0.2">
      <c r="A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x14ac:dyDescent="0.2">
      <c r="A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x14ac:dyDescent="0.2">
      <c r="A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x14ac:dyDescent="0.2">
      <c r="A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x14ac:dyDescent="0.2">
      <c r="A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x14ac:dyDescent="0.2">
      <c r="A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x14ac:dyDescent="0.2">
      <c r="A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x14ac:dyDescent="0.2">
      <c r="A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x14ac:dyDescent="0.2">
      <c r="A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x14ac:dyDescent="0.2">
      <c r="A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x14ac:dyDescent="0.2">
      <c r="A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x14ac:dyDescent="0.2">
      <c r="A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x14ac:dyDescent="0.2">
      <c r="A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x14ac:dyDescent="0.2">
      <c r="A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x14ac:dyDescent="0.2">
      <c r="A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x14ac:dyDescent="0.2">
      <c r="A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x14ac:dyDescent="0.2">
      <c r="A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x14ac:dyDescent="0.2">
      <c r="A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x14ac:dyDescent="0.2">
      <c r="A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x14ac:dyDescent="0.2">
      <c r="A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x14ac:dyDescent="0.2">
      <c r="A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x14ac:dyDescent="0.2">
      <c r="A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x14ac:dyDescent="0.2">
      <c r="A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x14ac:dyDescent="0.2">
      <c r="A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x14ac:dyDescent="0.2">
      <c r="A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x14ac:dyDescent="0.2">
      <c r="A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x14ac:dyDescent="0.2">
      <c r="A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x14ac:dyDescent="0.2">
      <c r="A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x14ac:dyDescent="0.2">
      <c r="A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x14ac:dyDescent="0.2">
      <c r="A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x14ac:dyDescent="0.2">
      <c r="A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x14ac:dyDescent="0.2">
      <c r="A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x14ac:dyDescent="0.2">
      <c r="A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x14ac:dyDescent="0.2">
      <c r="A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x14ac:dyDescent="0.2">
      <c r="A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x14ac:dyDescent="0.2">
      <c r="A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x14ac:dyDescent="0.2">
      <c r="A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x14ac:dyDescent="0.2">
      <c r="A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x14ac:dyDescent="0.2">
      <c r="A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x14ac:dyDescent="0.2">
      <c r="A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x14ac:dyDescent="0.2">
      <c r="A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x14ac:dyDescent="0.2">
      <c r="A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x14ac:dyDescent="0.2">
      <c r="A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x14ac:dyDescent="0.2">
      <c r="A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x14ac:dyDescent="0.2">
      <c r="A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x14ac:dyDescent="0.2">
      <c r="A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x14ac:dyDescent="0.2">
      <c r="A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x14ac:dyDescent="0.2">
      <c r="A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x14ac:dyDescent="0.2">
      <c r="A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x14ac:dyDescent="0.2">
      <c r="A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x14ac:dyDescent="0.2">
      <c r="A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x14ac:dyDescent="0.2">
      <c r="A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x14ac:dyDescent="0.2">
      <c r="A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x14ac:dyDescent="0.2">
      <c r="A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x14ac:dyDescent="0.2">
      <c r="A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x14ac:dyDescent="0.2">
      <c r="A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x14ac:dyDescent="0.2">
      <c r="A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x14ac:dyDescent="0.2">
      <c r="A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x14ac:dyDescent="0.2">
      <c r="A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x14ac:dyDescent="0.2">
      <c r="A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x14ac:dyDescent="0.2">
      <c r="A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x14ac:dyDescent="0.2">
      <c r="A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x14ac:dyDescent="0.2">
      <c r="A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x14ac:dyDescent="0.2">
      <c r="A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x14ac:dyDescent="0.2">
      <c r="A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x14ac:dyDescent="0.2">
      <c r="A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x14ac:dyDescent="0.2">
      <c r="A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x14ac:dyDescent="0.2">
      <c r="A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x14ac:dyDescent="0.2">
      <c r="A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x14ac:dyDescent="0.2">
      <c r="A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x14ac:dyDescent="0.2">
      <c r="A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x14ac:dyDescent="0.2">
      <c r="A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x14ac:dyDescent="0.2">
      <c r="A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x14ac:dyDescent="0.2">
      <c r="A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x14ac:dyDescent="0.2">
      <c r="A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x14ac:dyDescent="0.2">
      <c r="A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x14ac:dyDescent="0.2">
      <c r="A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x14ac:dyDescent="0.2">
      <c r="A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x14ac:dyDescent="0.2">
      <c r="A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x14ac:dyDescent="0.2">
      <c r="A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x14ac:dyDescent="0.2">
      <c r="A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x14ac:dyDescent="0.2">
      <c r="A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x14ac:dyDescent="0.2">
      <c r="A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x14ac:dyDescent="0.2">
      <c r="A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x14ac:dyDescent="0.2">
      <c r="A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x14ac:dyDescent="0.2">
      <c r="A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x14ac:dyDescent="0.2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x14ac:dyDescent="0.2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x14ac:dyDescent="0.2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x14ac:dyDescent="0.2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x14ac:dyDescent="0.2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2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x14ac:dyDescent="0.2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x14ac:dyDescent="0.2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x14ac:dyDescent="0.2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x14ac:dyDescent="0.2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x14ac:dyDescent="0.2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5:32" x14ac:dyDescent="0.2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5:32" x14ac:dyDescent="0.2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5:32" x14ac:dyDescent="0.2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5:32" x14ac:dyDescent="0.2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5:32" x14ac:dyDescent="0.2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5:32" x14ac:dyDescent="0.2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5:32" x14ac:dyDescent="0.2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5:32" x14ac:dyDescent="0.2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5:32" x14ac:dyDescent="0.2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5:32" x14ac:dyDescent="0.2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5:32" x14ac:dyDescent="0.2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5:32" x14ac:dyDescent="0.2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5:32" x14ac:dyDescent="0.2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5:32" x14ac:dyDescent="0.2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5:32" x14ac:dyDescent="0.2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5:32" x14ac:dyDescent="0.2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5:32" x14ac:dyDescent="0.2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5:32" x14ac:dyDescent="0.2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5:32" x14ac:dyDescent="0.2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5:32" x14ac:dyDescent="0.2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5:32" x14ac:dyDescent="0.2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5:32" x14ac:dyDescent="0.2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5:32" x14ac:dyDescent="0.2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5:32" x14ac:dyDescent="0.2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5:32" x14ac:dyDescent="0.2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5:32" x14ac:dyDescent="0.2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5:32" x14ac:dyDescent="0.2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5:32" x14ac:dyDescent="0.2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5:32" x14ac:dyDescent="0.2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5:32" x14ac:dyDescent="0.2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5:32" x14ac:dyDescent="0.2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5:32" x14ac:dyDescent="0.2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5:32" x14ac:dyDescent="0.2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5:32" x14ac:dyDescent="0.2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5:32" x14ac:dyDescent="0.2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5:32" x14ac:dyDescent="0.2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5:32" x14ac:dyDescent="0.2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5:32" x14ac:dyDescent="0.2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5:32" x14ac:dyDescent="0.2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5:32" x14ac:dyDescent="0.2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5:32" x14ac:dyDescent="0.2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5:32" x14ac:dyDescent="0.2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5:32" x14ac:dyDescent="0.2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5:32" x14ac:dyDescent="0.2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5:32" x14ac:dyDescent="0.2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5:32" x14ac:dyDescent="0.2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5:32" x14ac:dyDescent="0.2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5:32" x14ac:dyDescent="0.2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5:32" x14ac:dyDescent="0.2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5:32" x14ac:dyDescent="0.2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5:32" x14ac:dyDescent="0.2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5:32" x14ac:dyDescent="0.2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5:32" x14ac:dyDescent="0.2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5:32" x14ac:dyDescent="0.2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5:32" x14ac:dyDescent="0.2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5:32" x14ac:dyDescent="0.2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5:32" x14ac:dyDescent="0.2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5:32" x14ac:dyDescent="0.2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5:32" x14ac:dyDescent="0.2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5:32" x14ac:dyDescent="0.2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5:32" x14ac:dyDescent="0.2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5:32" x14ac:dyDescent="0.2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5:32" x14ac:dyDescent="0.2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5:32" x14ac:dyDescent="0.2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5:32" x14ac:dyDescent="0.2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5:32" x14ac:dyDescent="0.2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5:32" x14ac:dyDescent="0.2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5:32" x14ac:dyDescent="0.2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5:32" x14ac:dyDescent="0.2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5:32" x14ac:dyDescent="0.2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5:32" x14ac:dyDescent="0.2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5:32" x14ac:dyDescent="0.2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5:32" x14ac:dyDescent="0.2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5:32" x14ac:dyDescent="0.2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5:32" x14ac:dyDescent="0.2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5:32" x14ac:dyDescent="0.2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5:32" x14ac:dyDescent="0.2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5:32" x14ac:dyDescent="0.2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5:32" x14ac:dyDescent="0.2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5:32" x14ac:dyDescent="0.2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5:32" x14ac:dyDescent="0.2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5:32" x14ac:dyDescent="0.2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5:32" x14ac:dyDescent="0.2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5:32" x14ac:dyDescent="0.2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5:32" x14ac:dyDescent="0.2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5:32" x14ac:dyDescent="0.2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5:32" x14ac:dyDescent="0.2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5:32" x14ac:dyDescent="0.2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5:32" x14ac:dyDescent="0.2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5:32" x14ac:dyDescent="0.2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pane ySplit="1" topLeftCell="A2" activePane="bottomLeft" state="frozen"/>
      <selection pane="bottomLeft" activeCell="B37" sqref="B37"/>
    </sheetView>
  </sheetViews>
  <sheetFormatPr defaultRowHeight="14.25" x14ac:dyDescent="0.2"/>
  <cols>
    <col min="1" max="1" width="9.28515625" style="2" bestFit="1" customWidth="1"/>
    <col min="2" max="2" width="41.42578125" style="2" bestFit="1" customWidth="1"/>
    <col min="3" max="16384" width="9.140625" style="2"/>
  </cols>
  <sheetData>
    <row r="1" spans="1:2" ht="15" x14ac:dyDescent="0.25">
      <c r="A1" s="1" t="s">
        <v>9</v>
      </c>
      <c r="B1" s="1" t="s">
        <v>10</v>
      </c>
    </row>
    <row r="2" spans="1:2" ht="15" x14ac:dyDescent="0.25">
      <c r="A2" s="7" t="s">
        <v>3</v>
      </c>
      <c r="B2" s="2" t="s">
        <v>11</v>
      </c>
    </row>
    <row r="3" spans="1:2" ht="15" x14ac:dyDescent="0.25">
      <c r="A3" s="7" t="s">
        <v>4</v>
      </c>
      <c r="B3" s="2" t="s">
        <v>12</v>
      </c>
    </row>
    <row r="4" spans="1:2" ht="15" x14ac:dyDescent="0.25">
      <c r="A4" s="7" t="s">
        <v>5</v>
      </c>
      <c r="B4" s="2" t="s">
        <v>13</v>
      </c>
    </row>
    <row r="5" spans="1:2" ht="15" x14ac:dyDescent="0.25">
      <c r="A5" s="7" t="s">
        <v>6</v>
      </c>
      <c r="B5" s="2" t="s">
        <v>36</v>
      </c>
    </row>
    <row r="6" spans="1:2" ht="15" x14ac:dyDescent="0.25">
      <c r="A6" s="7" t="s">
        <v>7</v>
      </c>
      <c r="B6" s="2" t="s">
        <v>223</v>
      </c>
    </row>
    <row r="7" spans="1:2" ht="15" x14ac:dyDescent="0.25">
      <c r="A7" s="7" t="s">
        <v>239</v>
      </c>
      <c r="B7" s="2" t="s">
        <v>243</v>
      </c>
    </row>
    <row r="8" spans="1:2" ht="15" x14ac:dyDescent="0.25">
      <c r="A8" s="7" t="s">
        <v>8</v>
      </c>
      <c r="B8" s="2" t="s">
        <v>37</v>
      </c>
    </row>
    <row r="9" spans="1:2" ht="15" x14ac:dyDescent="0.25">
      <c r="A9" s="7" t="s">
        <v>23</v>
      </c>
      <c r="B9" s="2" t="s">
        <v>24</v>
      </c>
    </row>
    <row r="10" spans="1:2" ht="15" x14ac:dyDescent="0.25">
      <c r="A10" s="7" t="s">
        <v>25</v>
      </c>
      <c r="B10" s="2" t="s">
        <v>26</v>
      </c>
    </row>
    <row r="11" spans="1:2" ht="15" x14ac:dyDescent="0.25">
      <c r="A11" s="7" t="s">
        <v>27</v>
      </c>
      <c r="B11" s="2" t="s">
        <v>224</v>
      </c>
    </row>
    <row r="12" spans="1:2" ht="15" x14ac:dyDescent="0.25">
      <c r="A12" s="7" t="s">
        <v>28</v>
      </c>
      <c r="B12" s="2" t="s">
        <v>39</v>
      </c>
    </row>
    <row r="13" spans="1:2" ht="15" x14ac:dyDescent="0.25">
      <c r="A13" s="7" t="s">
        <v>29</v>
      </c>
      <c r="B13" s="2" t="s">
        <v>225</v>
      </c>
    </row>
    <row r="14" spans="1:2" ht="15" x14ac:dyDescent="0.25">
      <c r="A14" s="7" t="s">
        <v>199</v>
      </c>
      <c r="B14" s="2" t="s">
        <v>38</v>
      </c>
    </row>
    <row r="15" spans="1:2" ht="15" x14ac:dyDescent="0.25">
      <c r="A15" s="7" t="s">
        <v>198</v>
      </c>
      <c r="B15" s="2" t="s">
        <v>226</v>
      </c>
    </row>
    <row r="16" spans="1:2" ht="15" x14ac:dyDescent="0.25">
      <c r="A16" s="7" t="s">
        <v>227</v>
      </c>
      <c r="B16" s="2" t="s">
        <v>229</v>
      </c>
    </row>
    <row r="17" spans="1:2" ht="15" x14ac:dyDescent="0.25">
      <c r="A17" s="7" t="s">
        <v>228</v>
      </c>
      <c r="B17" s="2" t="s">
        <v>230</v>
      </c>
    </row>
    <row r="18" spans="1:2" ht="15" x14ac:dyDescent="0.25">
      <c r="A18" s="7" t="s">
        <v>231</v>
      </c>
      <c r="B18" s="2" t="s">
        <v>232</v>
      </c>
    </row>
    <row r="19" spans="1:2" ht="15" x14ac:dyDescent="0.25">
      <c r="A19" s="7" t="s">
        <v>233</v>
      </c>
      <c r="B19" s="2" t="s">
        <v>234</v>
      </c>
    </row>
    <row r="20" spans="1:2" ht="15" x14ac:dyDescent="0.25">
      <c r="A20" s="7" t="s">
        <v>244</v>
      </c>
      <c r="B20" s="12" t="s">
        <v>242</v>
      </c>
    </row>
    <row r="21" spans="1:2" ht="15" x14ac:dyDescent="0.25">
      <c r="A21" s="7" t="s">
        <v>275</v>
      </c>
      <c r="B21" s="12" t="s">
        <v>276</v>
      </c>
    </row>
    <row r="22" spans="1:2" ht="15" x14ac:dyDescent="0.25">
      <c r="A22" s="7" t="s">
        <v>245</v>
      </c>
      <c r="B22" s="12" t="s">
        <v>241</v>
      </c>
    </row>
    <row r="23" spans="1:2" ht="15" x14ac:dyDescent="0.25">
      <c r="A23" s="7" t="s">
        <v>246</v>
      </c>
      <c r="B23" s="12" t="s">
        <v>240</v>
      </c>
    </row>
    <row r="24" spans="1:2" ht="15" x14ac:dyDescent="0.25">
      <c r="A24" s="7" t="s">
        <v>285</v>
      </c>
      <c r="B24" s="12" t="s">
        <v>283</v>
      </c>
    </row>
    <row r="25" spans="1:2" ht="15" x14ac:dyDescent="0.25">
      <c r="A25" s="7" t="s">
        <v>326</v>
      </c>
      <c r="B25" s="12" t="s">
        <v>329</v>
      </c>
    </row>
    <row r="26" spans="1:2" ht="15" x14ac:dyDescent="0.25">
      <c r="A26" s="7" t="s">
        <v>51</v>
      </c>
      <c r="B26" s="2" t="s">
        <v>52</v>
      </c>
    </row>
    <row r="27" spans="1:2" ht="15" x14ac:dyDescent="0.25">
      <c r="A27" s="7" t="s">
        <v>55</v>
      </c>
      <c r="B27" s="2" t="s">
        <v>1</v>
      </c>
    </row>
    <row r="28" spans="1:2" ht="15" x14ac:dyDescent="0.25">
      <c r="A28" s="7" t="s">
        <v>56</v>
      </c>
      <c r="B28" s="2" t="s">
        <v>57</v>
      </c>
    </row>
    <row r="29" spans="1:2" ht="15" x14ac:dyDescent="0.25">
      <c r="A29" s="7" t="s">
        <v>133</v>
      </c>
      <c r="B29" s="5" t="s">
        <v>132</v>
      </c>
    </row>
    <row r="30" spans="1:2" ht="15" x14ac:dyDescent="0.25">
      <c r="A30" s="7" t="s">
        <v>136</v>
      </c>
      <c r="B30" s="2" t="s">
        <v>137</v>
      </c>
    </row>
    <row r="31" spans="1:2" ht="15" x14ac:dyDescent="0.25">
      <c r="A31" s="7" t="s">
        <v>143</v>
      </c>
      <c r="B31" s="2" t="s">
        <v>144</v>
      </c>
    </row>
    <row r="32" spans="1:2" ht="15" x14ac:dyDescent="0.25">
      <c r="A32" s="7" t="s">
        <v>159</v>
      </c>
      <c r="B32" s="2" t="s">
        <v>141</v>
      </c>
    </row>
    <row r="33" spans="1:21" ht="15" x14ac:dyDescent="0.25">
      <c r="A33" s="7" t="s">
        <v>148</v>
      </c>
      <c r="B33" s="2" t="s">
        <v>147</v>
      </c>
    </row>
    <row r="34" spans="1:21" ht="15" x14ac:dyDescent="0.25">
      <c r="A34" s="7" t="s">
        <v>184</v>
      </c>
      <c r="B34" s="2" t="s">
        <v>185</v>
      </c>
    </row>
    <row r="35" spans="1:21" ht="15" x14ac:dyDescent="0.25">
      <c r="A35" s="7" t="s">
        <v>150</v>
      </c>
      <c r="B35" s="2" t="s">
        <v>149</v>
      </c>
    </row>
    <row r="36" spans="1:21" ht="15" x14ac:dyDescent="0.25">
      <c r="A36" s="7" t="s">
        <v>194</v>
      </c>
      <c r="B36" s="2" t="s">
        <v>195</v>
      </c>
    </row>
    <row r="41" spans="1:21" ht="15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85" zoomScaleNormal="85" workbookViewId="0">
      <pane ySplit="1" topLeftCell="A2" activePane="bottomLeft" state="frozen"/>
      <selection pane="bottomLeft" activeCell="B57" sqref="B57"/>
    </sheetView>
  </sheetViews>
  <sheetFormatPr defaultRowHeight="14.25" x14ac:dyDescent="0.2"/>
  <cols>
    <col min="1" max="1" width="11.7109375" style="2" bestFit="1" customWidth="1"/>
    <col min="2" max="2" width="180.5703125" style="14" customWidth="1"/>
    <col min="3" max="16384" width="9.140625" style="2"/>
  </cols>
  <sheetData>
    <row r="1" spans="1:2" ht="15" x14ac:dyDescent="0.25">
      <c r="A1" s="7" t="s">
        <v>1</v>
      </c>
      <c r="B1" s="13" t="s">
        <v>2</v>
      </c>
    </row>
    <row r="2" spans="1:2" x14ac:dyDescent="0.2">
      <c r="A2" s="6" t="s">
        <v>0</v>
      </c>
      <c r="B2" s="14" t="s">
        <v>250</v>
      </c>
    </row>
    <row r="3" spans="1:2" x14ac:dyDescent="0.2">
      <c r="A3" s="6" t="s">
        <v>33</v>
      </c>
      <c r="B3" s="14" t="s">
        <v>251</v>
      </c>
    </row>
    <row r="4" spans="1:2" ht="28.5" x14ac:dyDescent="0.2">
      <c r="A4" s="6" t="s">
        <v>35</v>
      </c>
      <c r="B4" s="14" t="s">
        <v>252</v>
      </c>
    </row>
    <row r="5" spans="1:2" ht="28.5" x14ac:dyDescent="0.2">
      <c r="A5" s="6" t="s">
        <v>40</v>
      </c>
      <c r="B5" s="14" t="s">
        <v>253</v>
      </c>
    </row>
    <row r="6" spans="1:2" x14ac:dyDescent="0.2">
      <c r="A6" s="6" t="s">
        <v>50</v>
      </c>
      <c r="B6" s="14" t="s">
        <v>254</v>
      </c>
    </row>
    <row r="7" spans="1:2" ht="28.5" x14ac:dyDescent="0.2">
      <c r="A7" s="6" t="s">
        <v>54</v>
      </c>
      <c r="B7" s="14" t="s">
        <v>255</v>
      </c>
    </row>
    <row r="8" spans="1:2" ht="28.5" x14ac:dyDescent="0.2">
      <c r="A8" s="9" t="s">
        <v>59</v>
      </c>
      <c r="B8" s="14" t="s">
        <v>256</v>
      </c>
    </row>
    <row r="9" spans="1:2" x14ac:dyDescent="0.2">
      <c r="A9" s="9" t="s">
        <v>87</v>
      </c>
      <c r="B9" s="14" t="s">
        <v>257</v>
      </c>
    </row>
    <row r="10" spans="1:2" x14ac:dyDescent="0.2">
      <c r="A10" s="9" t="s">
        <v>92</v>
      </c>
      <c r="B10" s="14" t="s">
        <v>273</v>
      </c>
    </row>
    <row r="11" spans="1:2" x14ac:dyDescent="0.2">
      <c r="A11" s="9" t="s">
        <v>115</v>
      </c>
      <c r="B11" s="14" t="s">
        <v>258</v>
      </c>
    </row>
    <row r="12" spans="1:2" ht="28.5" x14ac:dyDescent="0.2">
      <c r="A12" s="9" t="s">
        <v>126</v>
      </c>
      <c r="B12" s="14" t="s">
        <v>259</v>
      </c>
    </row>
    <row r="13" spans="1:2" x14ac:dyDescent="0.2">
      <c r="A13" s="9" t="s">
        <v>129</v>
      </c>
      <c r="B13" s="14" t="s">
        <v>260</v>
      </c>
    </row>
    <row r="14" spans="1:2" x14ac:dyDescent="0.2">
      <c r="A14" s="9" t="s">
        <v>151</v>
      </c>
      <c r="B14" s="14" t="s">
        <v>261</v>
      </c>
    </row>
    <row r="15" spans="1:2" x14ac:dyDescent="0.2">
      <c r="A15" s="9" t="s">
        <v>156</v>
      </c>
      <c r="B15" s="14" t="s">
        <v>262</v>
      </c>
    </row>
    <row r="16" spans="1:2" ht="42.75" x14ac:dyDescent="0.2">
      <c r="A16" s="9" t="s">
        <v>158</v>
      </c>
      <c r="B16" s="14" t="s">
        <v>263</v>
      </c>
    </row>
    <row r="17" spans="1:2" ht="28.5" x14ac:dyDescent="0.2">
      <c r="A17" s="9" t="s">
        <v>165</v>
      </c>
      <c r="B17" s="14" t="s">
        <v>264</v>
      </c>
    </row>
    <row r="18" spans="1:2" ht="28.5" x14ac:dyDescent="0.2">
      <c r="A18" s="9" t="s">
        <v>169</v>
      </c>
      <c r="B18" s="14" t="s">
        <v>265</v>
      </c>
    </row>
    <row r="19" spans="1:2" ht="28.5" x14ac:dyDescent="0.2">
      <c r="A19" s="9" t="s">
        <v>173</v>
      </c>
      <c r="B19" s="14" t="s">
        <v>266</v>
      </c>
    </row>
    <row r="20" spans="1:2" ht="28.5" x14ac:dyDescent="0.2">
      <c r="A20" s="9" t="s">
        <v>175</v>
      </c>
      <c r="B20" s="14" t="s">
        <v>267</v>
      </c>
    </row>
    <row r="21" spans="1:2" x14ac:dyDescent="0.2">
      <c r="A21" s="9" t="s">
        <v>177</v>
      </c>
      <c r="B21" s="14" t="s">
        <v>268</v>
      </c>
    </row>
    <row r="22" spans="1:2" ht="28.5" x14ac:dyDescent="0.2">
      <c r="A22" s="9" t="s">
        <v>181</v>
      </c>
      <c r="B22" s="14" t="s">
        <v>269</v>
      </c>
    </row>
    <row r="23" spans="1:2" ht="28.5" x14ac:dyDescent="0.2">
      <c r="A23" s="9" t="s">
        <v>182</v>
      </c>
      <c r="B23" s="14" t="s">
        <v>270</v>
      </c>
    </row>
    <row r="24" spans="1:2" ht="28.5" x14ac:dyDescent="0.2">
      <c r="A24" s="9" t="s">
        <v>187</v>
      </c>
      <c r="B24" s="14" t="s">
        <v>271</v>
      </c>
    </row>
    <row r="25" spans="1:2" ht="28.5" x14ac:dyDescent="0.2">
      <c r="A25" s="9" t="s">
        <v>192</v>
      </c>
      <c r="B25" s="14" t="s">
        <v>272</v>
      </c>
    </row>
    <row r="26" spans="1:2" x14ac:dyDescent="0.2">
      <c r="A26" s="9" t="s">
        <v>249</v>
      </c>
      <c r="B26" s="14" t="s">
        <v>248</v>
      </c>
    </row>
    <row r="27" spans="1:2" x14ac:dyDescent="0.2">
      <c r="A27" s="9" t="s">
        <v>280</v>
      </c>
      <c r="B27" s="14" t="s">
        <v>281</v>
      </c>
    </row>
    <row r="28" spans="1:2" x14ac:dyDescent="0.2">
      <c r="A28" s="9"/>
    </row>
    <row r="29" spans="1:2" x14ac:dyDescent="0.2">
      <c r="A29" s="9"/>
    </row>
    <row r="30" spans="1:2" x14ac:dyDescent="0.2">
      <c r="A30" s="9"/>
    </row>
    <row r="31" spans="1:2" x14ac:dyDescent="0.2">
      <c r="A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Umfolozia</vt:lpstr>
      <vt:lpstr>Warvichnium</vt:lpstr>
      <vt:lpstr>Exploratory Data</vt:lpstr>
      <vt:lpstr>Legend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E. B. de Barros</dc:creator>
  <cp:lastModifiedBy>Gabriel de Barros</cp:lastModifiedBy>
  <dcterms:created xsi:type="dcterms:W3CDTF">2022-03-23T14:12:03Z</dcterms:created>
  <dcterms:modified xsi:type="dcterms:W3CDTF">2023-02-23T14:31:00Z</dcterms:modified>
</cp:coreProperties>
</file>