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ário" sheetId="1" r:id="rId3"/>
    <sheet state="visible" name="1MP44" sheetId="2" r:id="rId4"/>
    <sheet state="visible" name="1MP48" sheetId="3" r:id="rId5"/>
    <sheet state="visible" name="1AVI4" sheetId="4" r:id="rId6"/>
    <sheet state="visible" name="1AVI8" sheetId="5" r:id="rId7"/>
    <sheet state="visible" name="30MP44" sheetId="6" r:id="rId8"/>
    <sheet state="visible" name="30MP48" sheetId="7" r:id="rId9"/>
    <sheet state="visible" name="30AVI4" sheetId="8" r:id="rId10"/>
    <sheet state="visible" name="30AVI8" sheetId="9" r:id="rId11"/>
  </sheets>
  <definedNames/>
  <calcPr/>
</workbook>
</file>

<file path=xl/sharedStrings.xml><?xml version="1.0" encoding="utf-8"?>
<sst xmlns="http://schemas.openxmlformats.org/spreadsheetml/2006/main" count="262" uniqueCount="58">
  <si>
    <t>ID</t>
  </si>
  <si>
    <t>SUMÁRIO</t>
  </si>
  <si>
    <t>ANÁLISE GERAL</t>
  </si>
  <si>
    <t>Cenário</t>
  </si>
  <si>
    <t>Tempo de conversão (Segundos)</t>
  </si>
  <si>
    <t>Uso da memória (%)</t>
  </si>
  <si>
    <t>Uso da CPU (%)</t>
  </si>
  <si>
    <t>Antes</t>
  </si>
  <si>
    <t>Tempo total do vídeo</t>
  </si>
  <si>
    <t>Durante</t>
  </si>
  <si>
    <t>Depois</t>
  </si>
  <si>
    <t>1 minuto</t>
  </si>
  <si>
    <t>Formato de saída</t>
  </si>
  <si>
    <t>MP4</t>
  </si>
  <si>
    <t>Ram total</t>
  </si>
  <si>
    <t>8 GB</t>
  </si>
  <si>
    <t>Métricas &gt;</t>
  </si>
  <si>
    <t xml:space="preserve">Mais análises podem ser vistas nas abas correspondentes. 
        Conversões em MP4 demonstraram-se como as mais lentas para serem concluídas, independentemente do tamanho do vídeo. O tempo de conversão, se comparado com a conversão para AVI, é, em média, 3x superior. As análises em MP4 também demonstraram-se como as mais custosas em uso de CPU e, novamente, o mesmo comportamento é observado independentemente do tamanho do vídeo e da disponibilidade de memória. Sempre beira os 100% de uso da CPU, com variação de 3% para menos do limite superior (100%).
         As conversões para MP4 em máquinas com mais memória disponível (8GB) demonstraram usar mais ram do que as conversões com menos memória disponível. Isso pode ser acarretado por fatores como mudança da gerência de memória pelo sistema operacional dada a mudança de memória total ou variações no processo propriamente dito. 
        Nota-se também que as conversões para AVI com uma máquina tendo uma maior memória total acabaram ocorrendo mais rapidamente se comparadas com a mesma conversão (AVI) em máquinas com menos memória disponível. </t>
  </si>
  <si>
    <t>4 GB</t>
  </si>
  <si>
    <t>4 Gb</t>
  </si>
  <si>
    <t>Execução V</t>
  </si>
  <si>
    <t>8 Gb</t>
  </si>
  <si>
    <t>Durante (1)</t>
  </si>
  <si>
    <t>Durante (2)</t>
  </si>
  <si>
    <t>Durante (3)</t>
  </si>
  <si>
    <t>Após</t>
  </si>
  <si>
    <t>AVI</t>
  </si>
  <si>
    <t>Média</t>
  </si>
  <si>
    <t>30 minutos</t>
  </si>
  <si>
    <t>Desvio padrão</t>
  </si>
  <si>
    <t>Amostras gráficas de 2 execuções 
(Janela de 60 segundos)</t>
  </si>
  <si>
    <t>Análises</t>
  </si>
  <si>
    <t>Tempo de conversão em um intervalo equivalente se comparado com a conversão com 4GB. Já se comparado com a conversão para AVI, o tempo foi cerca de 4.5x maior.</t>
  </si>
  <si>
    <r>
      <t xml:space="preserve">O uso da memória </t>
    </r>
    <r>
      <rPr>
        <b/>
      </rPr>
      <t>em porcentagem</t>
    </r>
    <r>
      <t xml:space="preserve"> foi menor se comparado com a versão de 8GB, apesar desse valor em porcentagem ser esperado dado que reduzimos a memória na metade, se considerarmos o valor em Mb, nota-se que a versão de 8GB consumiu mais memória, cerca de +- 200mb.. Se comparado com a conversão em AVI, o uso da memória foi equivalente, com diferença na média de ambos sendo inferior a 1%.</t>
    </r>
  </si>
  <si>
    <t>O uso da CPU manteve-se na mesma proporção se comparada a conversão com 4GB de memória. Se compararmos com a conversão de AVI, houve uma diferença drástica, quase 2x mais uso da CPU.</t>
  </si>
  <si>
    <t>Amostras gráficas de 3 execuções 
(Janela de 60 segundos)</t>
  </si>
  <si>
    <t>Tempo de conversão em um intervalo equivalente se comparado com a conversão com 8GB. Já se comparado com a conversão para AVI, o tempo foi cerca de 4.5x maior. Portanto, o processo de AVI apresenta-se como mais eficiente.</t>
  </si>
  <si>
    <r>
      <t xml:space="preserve">O uso da memória </t>
    </r>
    <r>
      <rPr>
        <b/>
      </rPr>
      <t xml:space="preserve">em porcentagem </t>
    </r>
    <r>
      <t>foi maior se comparado com a versão de 8GB, apesar desse valor em porcentagem ser esperado dado que reduzimos a memória na metade, se considerarmos o valor em Mb, nota-se que a versão de 8GB consumiu mais memória, cerca de +- 200mb. Se comparado com a conversão em AVI, o uso da memória foi inferior, com uma diferença de aproximadamente 8% na média.</t>
    </r>
  </si>
  <si>
    <t>O uso da CPU manteve-se na mesma proporção se comparada a conversão com 8GB de memória. Se compararmos com a conversão de AVI, houve uma diferença drástica, quase 2x mais uso da CPU.</t>
  </si>
  <si>
    <t>Tempo de conversão em um intervalo equivalente se comparado com a conversão com 8GB. Já se comparado com a conversão para MP4, o tempo foi cerca de 4.5x menor.</t>
  </si>
  <si>
    <t>Tempo de conversão em um intervalo equivalente se comparado com a conversão com 4GB. Já se comparado com a conversão para MP4, o tempo foi cerca de 4.5x menor.</t>
  </si>
  <si>
    <t>O uso da memória foi maior se comparado com a versão de 8GB, tanto em porcentagem quanto se compararmos o valor em Mb. Se comparado com a conversão em MP4, o uso da memória foi possui uma diferença de aproximadamente 8% nas médias.</t>
  </si>
  <si>
    <t>O uso da memória foi menor se comparado com a versão de 4GB, tanto em porcentagem quanto se compararmos em Mb. Se comparado com a conversão em MP4, o uso da memória foi equivalente, com uma diferença mínima de menos de 1% na média de uso.</t>
  </si>
  <si>
    <t>O uso da CPU manteve-se na mesma proporção se comparada a conversão com 8GB de memória. Se compararmos com a conversão de MP4, houve uma diferença drástica, quase 2x menos uso da CPU.</t>
  </si>
  <si>
    <t>O uso da CPU manteve-se na mesma proporção se comparada a conversão com 4GB de memória. Se compararmos com a conversão de MP4, houve uma diferença drástica, quase 2.5x menos uso da CPU.</t>
  </si>
  <si>
    <t>Amostras gráficas de 2 execuções 
(Janela de 60 iniciais + 60 segundos finais)</t>
  </si>
  <si>
    <t>Tempo de conversão em um intervalo com uma leve diferença se comparado com a conversão com 8GB, com uma diferença de aproximadamente 10 segundos. Já se comparado com a conversão para AVI, o tempo foi cerca de 2x maior.</t>
  </si>
  <si>
    <t>O uso da memória foi maior se comparado com a versão de 8GB, tanto ao considerar a porcentagem quanto o valor em Mb; sendo cerca de +- 215mb de diferença no monitoramento. Se comparado com a conversão em AVI, o uso da memória foi equivalente, com uma diferença mínima de menos de 2% na média de uso.</t>
  </si>
  <si>
    <t>O uso da CPU manteve-se na mesma proporção se comparada a conversão com 8GB de memória, com diferença de aproximadamente 1% na média obtida. Se compararmos com a conversão de AVI, houve uma diferença drástica, quase 2.2x mais uso da CPU.</t>
  </si>
  <si>
    <t>Tempo de conversão em um intervalo com uma leve diferença se comparado com a conversão com 8GB, com uma diferença de aproximadamente 20 segundos. Já se comparado com a conversão para MP4, o tempo foi cerca de 2x menor.</t>
  </si>
  <si>
    <t>O uso da memória foi drasticamente maior se comparado com a versão de 8GB, tanto em porcentagem quanto o valor de Mb, sendo quase 3x maior em consumo. Se comparado com a conversão em MP4, o uso da memória foi levemente discrepante, com uma diferença de 5% na média de uso.</t>
  </si>
  <si>
    <t>O uso da CPU manteve-se na mesma proporção se comparada a conversão com 8GB de memória, com diferença de aproximadamente 1% na média obtida. Se compararmos com a conversão de MP4, houve uma diferença drástica, quase 2x menos uso da CPU.</t>
  </si>
  <si>
    <t>Tempo de conversão em um intervalo com uma leve diferença se comparado com a conversão com 8GB, com uma diferença de aproximadamente 10 segundos. Já se comparado com a conversão para AVI, o tempo foi cerca de 2.8x maior.</t>
  </si>
  <si>
    <t>O uso da memória foi menor se comparado com a versão de 4GB, tanto ao considerar a porcentagem quanto o valor em Mb; sendo cerca de +- 215mb de diferença no monitoramento. Se comparado com a conversão em AVI, o uso da memória foi levemente discrepante, com uma diferença de 10% na média de uso.</t>
  </si>
  <si>
    <t>O uso da CPU manteve-se na mesma proporção se comparada a conversão com 4GB de memória, com diferença de aproximadamente 1% na média obtida. Se compararmos com a conversão de AVI, houve uma diferença drástica, quase 2x mais uso da CPU.</t>
  </si>
  <si>
    <t>Tempo de conversão em um intervalo com uma leve diferença se comparado com a conversão com 4GB, com uma diferença de aproximadamente 20 segundos. Já se comparado com a conversão para MP4, o tempo foi cerca de 2.3x menor.</t>
  </si>
  <si>
    <t>O uso da memória foi drasticamente menor se comparado com a versão de 4GB, tanto em porcentagem quanto o valor de Mb, sendo quase 3x menor em consumo. Se comparado com a conversão em MP4, o uso da memória foi  discrepante, com uma diferença de 10% na média de uso.</t>
  </si>
  <si>
    <t>O uso da CPU manteve-se na mesma proporção se comparada a conversão com 4GB de memória, com diferença de aproximadamente 0.5% na média obtida. Se compararmos com a conversão de MP4, houve uma diferença drástica, quase 2x menos uso da CPU.</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</si>
</sst>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color rgb="FFFFFFFF"/>
    </font>
    <font/>
  </fonts>
  <fills count="7">
    <fill>
      <patternFill patternType="none"/>
    </fill>
    <fill>
      <patternFill patternType="lightGray"/>
    </fill>
    <fill>
      <patternFill patternType="solid">
        <fgColor rgb="FF434343"/>
        <bgColor rgb="FF434343"/>
      </patternFill>
    </fill>
    <fill>
      <patternFill patternType="solid">
        <fgColor rgb="FFCCCCCC"/>
        <bgColor rgb="FFCCCCCC"/>
      </patternFill>
    </fill>
    <fill>
      <patternFill patternType="solid">
        <fgColor rgb="FFD9D9D9"/>
        <bgColor rgb="FFD9D9D9"/>
      </patternFill>
    </fill>
    <fill>
      <patternFill patternType="solid">
        <fgColor rgb="FFB7B7B7"/>
        <bgColor rgb="FFB7B7B7"/>
      </patternFill>
    </fill>
    <fill>
      <patternFill patternType="solid">
        <fgColor rgb="FFFFFFFF"/>
        <bgColor rgb="FFFFFFFF"/>
      </patternFill>
    </fill>
  </fills>
  <borders count="15">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rder>
    <border>
      <right style="thin">
        <color rgb="FF000000"/>
      </right>
      <top style="thin">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3" fontId="2" numFmtId="0" xfId="0" applyAlignment="1" applyFill="1" applyFont="1">
      <alignment horizontal="center" readingOrder="0" shrinkToFit="0" vertical="center" wrapText="1"/>
    </xf>
    <xf borderId="0" fillId="4" fontId="2" numFmtId="0" xfId="0" applyAlignment="1" applyFill="1" applyFont="1">
      <alignment horizontal="center" readingOrder="0" shrinkToFit="0" vertical="center" wrapText="1"/>
    </xf>
    <xf borderId="0" fillId="5" fontId="2" numFmtId="0" xfId="0" applyAlignment="1" applyFill="1" applyFont="1">
      <alignment horizontal="center" readingOrder="0" shrinkToFit="0" vertical="center" wrapText="1"/>
    </xf>
    <xf borderId="0" fillId="2" fontId="2" numFmtId="0" xfId="0" applyAlignment="1" applyFont="1">
      <alignment horizontal="center" readingOrder="0" shrinkToFit="0" vertical="center" wrapText="1"/>
    </xf>
    <xf borderId="0" fillId="6" fontId="2" numFmtId="0" xfId="0" applyAlignment="1" applyFill="1" applyFont="1">
      <alignment horizontal="center" readingOrder="0" shrinkToFit="0" vertical="center" wrapText="1"/>
    </xf>
    <xf borderId="0" fillId="0" fontId="2" numFmtId="2" xfId="0" applyAlignment="1" applyFont="1" applyNumberFormat="1">
      <alignment horizontal="center" readingOrder="0" shrinkToFit="0" vertical="center" wrapText="1"/>
    </xf>
    <xf borderId="0" fillId="6" fontId="2" numFmtId="0" xfId="0" applyAlignment="1" applyFont="1">
      <alignment horizontal="left" readingOrder="0" shrinkToFit="0" vertical="top" wrapText="1"/>
    </xf>
    <xf borderId="1" fillId="5" fontId="2" numFmtId="0" xfId="0" applyAlignment="1" applyBorder="1" applyFont="1">
      <alignment horizontal="center" readingOrder="0" shrinkToFit="0" vertical="center" wrapText="1"/>
    </xf>
    <xf borderId="2" fillId="5" fontId="2" numFmtId="0" xfId="0" applyAlignment="1" applyBorder="1" applyFont="1">
      <alignment horizontal="center" readingOrder="0" shrinkToFit="0" vertical="center" wrapText="1"/>
    </xf>
    <xf borderId="3" fillId="0" fontId="2" numFmtId="0" xfId="0" applyBorder="1" applyFont="1"/>
    <xf borderId="4" fillId="0" fontId="2" numFmtId="0" xfId="0" applyBorder="1" applyFont="1"/>
    <xf borderId="5" fillId="0" fontId="2" numFmtId="0" xfId="0" applyBorder="1" applyFont="1"/>
    <xf borderId="6" fillId="4" fontId="2" numFmtId="0" xfId="0" applyAlignment="1" applyBorder="1" applyFont="1">
      <alignment horizontal="center" readingOrder="0" shrinkToFit="0" vertical="center" wrapText="1"/>
    </xf>
    <xf borderId="7" fillId="4" fontId="2" numFmtId="0" xfId="0" applyAlignment="1" applyBorder="1" applyFont="1">
      <alignment horizontal="center" readingOrder="0" shrinkToFit="0" vertical="center" wrapText="1"/>
    </xf>
    <xf borderId="0" fillId="0" fontId="2" numFmtId="0" xfId="0" applyAlignment="1" applyFont="1">
      <alignment horizontal="center" readingOrder="0" shrinkToFit="0" vertical="center" wrapText="1"/>
    </xf>
    <xf borderId="1" fillId="0" fontId="2" numFmtId="0" xfId="0" applyAlignment="1" applyBorder="1" applyFont="1">
      <alignment horizontal="center" readingOrder="0" shrinkToFit="0" vertical="center" wrapText="1"/>
    </xf>
    <xf borderId="8" fillId="0" fontId="2" numFmtId="0" xfId="0" applyAlignment="1" applyBorder="1" applyFont="1">
      <alignment horizontal="center" readingOrder="0" shrinkToFit="0" vertical="center" wrapText="1"/>
    </xf>
    <xf borderId="9" fillId="0" fontId="2" numFmtId="0" xfId="0" applyAlignment="1" applyBorder="1" applyFont="1">
      <alignment horizontal="center" readingOrder="0" shrinkToFit="0" vertical="center" wrapText="1"/>
    </xf>
    <xf borderId="4" fillId="0" fontId="2" numFmtId="0" xfId="0" applyAlignment="1" applyBorder="1" applyFont="1">
      <alignment horizontal="center" readingOrder="0" shrinkToFit="0" vertical="center" wrapText="1"/>
    </xf>
    <xf borderId="1" fillId="0" fontId="2" numFmtId="2" xfId="0" applyAlignment="1" applyBorder="1" applyFont="1" applyNumberFormat="1">
      <alignment horizontal="center" shrinkToFit="0" vertical="center" wrapText="1"/>
    </xf>
    <xf borderId="5" fillId="0" fontId="2" numFmtId="0" xfId="0" applyAlignment="1" applyBorder="1" applyFont="1">
      <alignment horizontal="center" readingOrder="0" shrinkToFit="0" vertical="center" wrapText="1"/>
    </xf>
    <xf borderId="9" fillId="0" fontId="2" numFmtId="2" xfId="0" applyAlignment="1" applyBorder="1" applyFont="1" applyNumberFormat="1">
      <alignment horizontal="center" shrinkToFit="0" vertical="center" wrapText="1"/>
    </xf>
    <xf borderId="2" fillId="0" fontId="2" numFmtId="2" xfId="0" applyAlignment="1" applyBorder="1" applyFont="1" applyNumberFormat="1">
      <alignment horizontal="center" shrinkToFit="0" vertical="center" wrapText="1"/>
    </xf>
    <xf borderId="8" fillId="0" fontId="2" numFmtId="2" xfId="0" applyAlignment="1" applyBorder="1" applyFont="1" applyNumberFormat="1">
      <alignment horizontal="center" shrinkToFit="0" vertical="center" wrapText="1"/>
    </xf>
    <xf borderId="0" fillId="2" fontId="2" numFmtId="0" xfId="0" applyAlignment="1" applyFont="1">
      <alignment horizontal="left" readingOrder="0" shrinkToFit="0" vertical="top" wrapText="1"/>
    </xf>
    <xf borderId="10" fillId="5" fontId="2" numFmtId="0" xfId="0" applyAlignment="1" applyBorder="1" applyFont="1">
      <alignment horizontal="center" readingOrder="0" shrinkToFit="0" vertical="center" wrapText="1"/>
    </xf>
    <xf borderId="11" fillId="0" fontId="2" numFmtId="0" xfId="0" applyBorder="1" applyFont="1"/>
    <xf borderId="12" fillId="0" fontId="2" numFmtId="0" xfId="0" applyAlignment="1" applyBorder="1" applyFont="1">
      <alignment horizontal="center" shrinkToFit="0" vertical="center" wrapText="1"/>
    </xf>
    <xf borderId="10" fillId="0" fontId="2" numFmtId="0" xfId="0" applyBorder="1" applyFont="1"/>
    <xf borderId="12" fillId="0" fontId="2" numFmtId="0" xfId="0" applyAlignment="1" applyBorder="1" applyFont="1">
      <alignment horizontal="center" readingOrder="0" shrinkToFit="0" vertical="center" wrapText="1"/>
    </xf>
    <xf borderId="13" fillId="5" fontId="2" numFmtId="0" xfId="0" applyAlignment="1" applyBorder="1" applyFont="1">
      <alignment horizontal="center" readingOrder="0" shrinkToFit="0" vertical="center" wrapText="1"/>
    </xf>
    <xf borderId="14" fillId="0" fontId="2" numFmtId="0" xfId="0" applyBorder="1" applyFont="1"/>
    <xf borderId="2" fillId="0" fontId="2" numFmtId="0" xfId="0" applyAlignment="1" applyBorder="1" applyFont="1">
      <alignment horizontal="center" readingOrder="0" shrinkToFit="0" vertical="center" wrapText="1"/>
    </xf>
    <xf borderId="6" fillId="0" fontId="2" numFmtId="0" xfId="0" applyBorder="1" applyFont="1"/>
    <xf borderId="7" fillId="0" fontId="2" numFmtId="0" xfId="0" applyBorder="1" applyFont="1"/>
    <xf borderId="12"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 Id="rId3" Type="http://schemas.openxmlformats.org/officeDocument/2006/relationships/image" Target="../media/image4.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 Id="rId3"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 Id="rId2" Type="http://schemas.openxmlformats.org/officeDocument/2006/relationships/image" Target="../media/image12.png"/><Relationship Id="rId3" Type="http://schemas.openxmlformats.org/officeDocument/2006/relationships/image" Target="../media/image8.png"/><Relationship Id="rId4"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13.png"/><Relationship Id="rId3" Type="http://schemas.openxmlformats.org/officeDocument/2006/relationships/image" Target="../media/image14.png"/><Relationship Id="rId4" Type="http://schemas.openxmlformats.org/officeDocument/2006/relationships/image" Target="../media/image15.png"/></Relationships>
</file>

<file path=xl/drawings/_rels/drawing6.xml.rels><?xml version="1.0" encoding="UTF-8" standalone="yes"?><Relationships xmlns="http://schemas.openxmlformats.org/package/2006/relationships"><Relationship Id="rId1" Type="http://schemas.openxmlformats.org/officeDocument/2006/relationships/image" Target="../media/image20.png"/><Relationship Id="rId2" Type="http://schemas.openxmlformats.org/officeDocument/2006/relationships/image" Target="../media/image16.png"/><Relationship Id="rId3" Type="http://schemas.openxmlformats.org/officeDocument/2006/relationships/image" Target="../media/image17.png"/><Relationship Id="rId4" Type="http://schemas.openxmlformats.org/officeDocument/2006/relationships/image" Target="../media/image19.png"/><Relationship Id="rId5" Type="http://schemas.openxmlformats.org/officeDocument/2006/relationships/image" Target="../media/image18.png"/><Relationship Id="rId6" Type="http://schemas.openxmlformats.org/officeDocument/2006/relationships/image" Target="../media/image23.png"/><Relationship Id="rId7" Type="http://schemas.openxmlformats.org/officeDocument/2006/relationships/image" Target="../media/image2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2.png"/><Relationship Id="rId2" Type="http://schemas.openxmlformats.org/officeDocument/2006/relationships/image" Target="../media/image24.png"/><Relationship Id="rId3" Type="http://schemas.openxmlformats.org/officeDocument/2006/relationships/image" Target="../media/image27.png"/><Relationship Id="rId4" Type="http://schemas.openxmlformats.org/officeDocument/2006/relationships/image" Target="../media/image30.png"/><Relationship Id="rId5" Type="http://schemas.openxmlformats.org/officeDocument/2006/relationships/image" Target="../media/image29.png"/><Relationship Id="rId6" Type="http://schemas.openxmlformats.org/officeDocument/2006/relationships/image" Target="../media/image33.png"/><Relationship Id="rId7" Type="http://schemas.openxmlformats.org/officeDocument/2006/relationships/image" Target="../media/image35.png"/></Relationships>
</file>

<file path=xl/drawings/_rels/drawing8.xml.rels><?xml version="1.0" encoding="UTF-8" standalone="yes"?><Relationships xmlns="http://schemas.openxmlformats.org/package/2006/relationships"><Relationship Id="rId1" Type="http://schemas.openxmlformats.org/officeDocument/2006/relationships/image" Target="../media/image25.png"/><Relationship Id="rId2" Type="http://schemas.openxmlformats.org/officeDocument/2006/relationships/image" Target="../media/image26.png"/><Relationship Id="rId3" Type="http://schemas.openxmlformats.org/officeDocument/2006/relationships/image" Target="../media/image28.png"/><Relationship Id="rId4" Type="http://schemas.openxmlformats.org/officeDocument/2006/relationships/image" Target="../media/image31.png"/><Relationship Id="rId5" Type="http://schemas.openxmlformats.org/officeDocument/2006/relationships/image" Target="../media/image34.png"/><Relationship Id="rId6" Type="http://schemas.openxmlformats.org/officeDocument/2006/relationships/image" Target="../media/image32.png"/><Relationship Id="rId7" Type="http://schemas.openxmlformats.org/officeDocument/2006/relationships/image" Target="../media/image39.png"/><Relationship Id="rId8" Type="http://schemas.openxmlformats.org/officeDocument/2006/relationships/image" Target="../media/image36.png"/></Relationships>
</file>

<file path=xl/drawings/_rels/drawing9.xml.rels><?xml version="1.0" encoding="UTF-8" standalone="yes"?><Relationships xmlns="http://schemas.openxmlformats.org/package/2006/relationships"><Relationship Id="rId1" Type="http://schemas.openxmlformats.org/officeDocument/2006/relationships/image" Target="../media/image37.png"/><Relationship Id="rId2" Type="http://schemas.openxmlformats.org/officeDocument/2006/relationships/image" Target="../media/image38.png"/><Relationship Id="rId3" Type="http://schemas.openxmlformats.org/officeDocument/2006/relationships/image" Target="../media/image44.png"/><Relationship Id="rId4" Type="http://schemas.openxmlformats.org/officeDocument/2006/relationships/image" Target="../media/image40.png"/><Relationship Id="rId5" Type="http://schemas.openxmlformats.org/officeDocument/2006/relationships/image" Target="../media/image41.png"/><Relationship Id="rId6" Type="http://schemas.openxmlformats.org/officeDocument/2006/relationships/image" Target="../media/image45.png"/><Relationship Id="rId7" Type="http://schemas.openxmlformats.org/officeDocument/2006/relationships/image" Target="../media/image42.png"/><Relationship Id="rId8" Type="http://schemas.openxmlformats.org/officeDocument/2006/relationships/image" Target="../media/image4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85725</xdr:colOff>
      <xdr:row>12</xdr:row>
      <xdr:rowOff>57150</xdr:rowOff>
    </xdr:from>
    <xdr:ext cx="1771650" cy="1066800"/>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123825</xdr:colOff>
      <xdr:row>12</xdr:row>
      <xdr:rowOff>57150</xdr:rowOff>
    </xdr:from>
    <xdr:ext cx="1771650" cy="1066800"/>
    <xdr:pic>
      <xdr:nvPicPr>
        <xdr:cNvPr id="0" name="image1.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504825</xdr:colOff>
      <xdr:row>12</xdr:row>
      <xdr:rowOff>38100</xdr:rowOff>
    </xdr:from>
    <xdr:ext cx="1847850" cy="1104900"/>
    <xdr:pic>
      <xdr:nvPicPr>
        <xdr:cNvPr id="0" name="image4.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504825</xdr:colOff>
      <xdr:row>12</xdr:row>
      <xdr:rowOff>57150</xdr:rowOff>
    </xdr:from>
    <xdr:ext cx="1847850" cy="1066800"/>
    <xdr:pic>
      <xdr:nvPicPr>
        <xdr:cNvPr id="0" name="image3.png" title="Imagem"/>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114300</xdr:colOff>
      <xdr:row>12</xdr:row>
      <xdr:rowOff>9525</xdr:rowOff>
    </xdr:from>
    <xdr:ext cx="1857375" cy="1162050"/>
    <xdr:pic>
      <xdr:nvPicPr>
        <xdr:cNvPr id="0" name="image5.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590550</xdr:colOff>
      <xdr:row>12</xdr:row>
      <xdr:rowOff>9525</xdr:rowOff>
    </xdr:from>
    <xdr:ext cx="1857375" cy="1162050"/>
    <xdr:pic>
      <xdr:nvPicPr>
        <xdr:cNvPr id="0" name="image6.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600075</xdr:colOff>
      <xdr:row>12</xdr:row>
      <xdr:rowOff>47625</xdr:rowOff>
    </xdr:from>
    <xdr:ext cx="1743075" cy="1085850"/>
    <xdr:pic>
      <xdr:nvPicPr>
        <xdr:cNvPr id="0" name="image7.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200025</xdr:colOff>
      <xdr:row>12</xdr:row>
      <xdr:rowOff>47625</xdr:rowOff>
    </xdr:from>
    <xdr:ext cx="1743075" cy="1085850"/>
    <xdr:pic>
      <xdr:nvPicPr>
        <xdr:cNvPr id="0" name="image7.png" title="Imagem"/>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104775</xdr:colOff>
      <xdr:row>12</xdr:row>
      <xdr:rowOff>47625</xdr:rowOff>
    </xdr:from>
    <xdr:ext cx="1857375" cy="1085850"/>
    <xdr:pic>
      <xdr:nvPicPr>
        <xdr:cNvPr id="0" name="image9.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85725</xdr:colOff>
      <xdr:row>12</xdr:row>
      <xdr:rowOff>47625</xdr:rowOff>
    </xdr:from>
    <xdr:ext cx="1724025" cy="1085850"/>
    <xdr:pic>
      <xdr:nvPicPr>
        <xdr:cNvPr id="0" name="image12.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647700</xdr:colOff>
      <xdr:row>12</xdr:row>
      <xdr:rowOff>47625</xdr:rowOff>
    </xdr:from>
    <xdr:ext cx="1724025" cy="1085850"/>
    <xdr:pic>
      <xdr:nvPicPr>
        <xdr:cNvPr id="0" name="image8.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4</xdr:col>
      <xdr:colOff>552450</xdr:colOff>
      <xdr:row>12</xdr:row>
      <xdr:rowOff>47625</xdr:rowOff>
    </xdr:from>
    <xdr:ext cx="1724025" cy="1085850"/>
    <xdr:pic>
      <xdr:nvPicPr>
        <xdr:cNvPr id="0" name="image11.png" title="Imagem"/>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123825</xdr:colOff>
      <xdr:row>12</xdr:row>
      <xdr:rowOff>9525</xdr:rowOff>
    </xdr:from>
    <xdr:ext cx="1857375" cy="1152525"/>
    <xdr:pic>
      <xdr:nvPicPr>
        <xdr:cNvPr id="0" name="image10.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142875</xdr:colOff>
      <xdr:row>12</xdr:row>
      <xdr:rowOff>28575</xdr:rowOff>
    </xdr:from>
    <xdr:ext cx="1781175" cy="1114425"/>
    <xdr:pic>
      <xdr:nvPicPr>
        <xdr:cNvPr id="0" name="image13.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447675</xdr:colOff>
      <xdr:row>12</xdr:row>
      <xdr:rowOff>9525</xdr:rowOff>
    </xdr:from>
    <xdr:ext cx="1857375" cy="1152525"/>
    <xdr:pic>
      <xdr:nvPicPr>
        <xdr:cNvPr id="0" name="image14.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600075</xdr:colOff>
      <xdr:row>12</xdr:row>
      <xdr:rowOff>28575</xdr:rowOff>
    </xdr:from>
    <xdr:ext cx="1781175" cy="1114425"/>
    <xdr:pic>
      <xdr:nvPicPr>
        <xdr:cNvPr id="0" name="image15.png" title="Imagem"/>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114300</xdr:colOff>
      <xdr:row>12</xdr:row>
      <xdr:rowOff>276225</xdr:rowOff>
    </xdr:from>
    <xdr:ext cx="1047750" cy="571500"/>
    <xdr:pic>
      <xdr:nvPicPr>
        <xdr:cNvPr id="0" name="image20.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323850</xdr:colOff>
      <xdr:row>12</xdr:row>
      <xdr:rowOff>276225</xdr:rowOff>
    </xdr:from>
    <xdr:ext cx="962025" cy="571500"/>
    <xdr:pic>
      <xdr:nvPicPr>
        <xdr:cNvPr id="0" name="image16.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85725</xdr:colOff>
      <xdr:row>12</xdr:row>
      <xdr:rowOff>276225</xdr:rowOff>
    </xdr:from>
    <xdr:ext cx="962025" cy="571500"/>
    <xdr:pic>
      <xdr:nvPicPr>
        <xdr:cNvPr id="0" name="image17.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238125</xdr:colOff>
      <xdr:row>12</xdr:row>
      <xdr:rowOff>276225</xdr:rowOff>
    </xdr:from>
    <xdr:ext cx="962025" cy="571500"/>
    <xdr:pic>
      <xdr:nvPicPr>
        <xdr:cNvPr id="0" name="image19.png" title="Imagem"/>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533400</xdr:colOff>
      <xdr:row>12</xdr:row>
      <xdr:rowOff>276225</xdr:rowOff>
    </xdr:from>
    <xdr:ext cx="962025" cy="571500"/>
    <xdr:pic>
      <xdr:nvPicPr>
        <xdr:cNvPr id="0" name="image18.png" title="Imagem"/>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647700</xdr:colOff>
      <xdr:row>12</xdr:row>
      <xdr:rowOff>276225</xdr:rowOff>
    </xdr:from>
    <xdr:ext cx="962025" cy="571500"/>
    <xdr:pic>
      <xdr:nvPicPr>
        <xdr:cNvPr id="0" name="image16.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4</xdr:col>
      <xdr:colOff>523875</xdr:colOff>
      <xdr:row>12</xdr:row>
      <xdr:rowOff>276225</xdr:rowOff>
    </xdr:from>
    <xdr:ext cx="962025" cy="571500"/>
    <xdr:pic>
      <xdr:nvPicPr>
        <xdr:cNvPr id="0" name="image23.png" title="Imagem"/>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638175</xdr:colOff>
      <xdr:row>12</xdr:row>
      <xdr:rowOff>276225</xdr:rowOff>
    </xdr:from>
    <xdr:ext cx="962025" cy="571500"/>
    <xdr:pic>
      <xdr:nvPicPr>
        <xdr:cNvPr id="0" name="image21.png" title="Imagem"/>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142875</xdr:colOff>
      <xdr:row>12</xdr:row>
      <xdr:rowOff>85725</xdr:rowOff>
    </xdr:from>
    <xdr:ext cx="1219200" cy="723900"/>
    <xdr:pic>
      <xdr:nvPicPr>
        <xdr:cNvPr id="0" name="image22.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47625</xdr:colOff>
      <xdr:row>12</xdr:row>
      <xdr:rowOff>238125</xdr:rowOff>
    </xdr:from>
    <xdr:ext cx="942975" cy="600075"/>
    <xdr:pic>
      <xdr:nvPicPr>
        <xdr:cNvPr id="0" name="image24.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47625</xdr:colOff>
      <xdr:row>12</xdr:row>
      <xdr:rowOff>371475</xdr:rowOff>
    </xdr:from>
    <xdr:ext cx="1219200" cy="723900"/>
    <xdr:pic>
      <xdr:nvPicPr>
        <xdr:cNvPr id="0" name="image27.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180975</xdr:colOff>
      <xdr:row>12</xdr:row>
      <xdr:rowOff>238125</xdr:rowOff>
    </xdr:from>
    <xdr:ext cx="942975" cy="600075"/>
    <xdr:pic>
      <xdr:nvPicPr>
        <xdr:cNvPr id="0" name="image30.png" title="Imagem"/>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581025</xdr:colOff>
      <xdr:row>12</xdr:row>
      <xdr:rowOff>85725</xdr:rowOff>
    </xdr:from>
    <xdr:ext cx="1114425" cy="723900"/>
    <xdr:pic>
      <xdr:nvPicPr>
        <xdr:cNvPr id="0" name="image29.png" title="Imagem"/>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438150</xdr:colOff>
      <xdr:row>12</xdr:row>
      <xdr:rowOff>238125</xdr:rowOff>
    </xdr:from>
    <xdr:ext cx="942975" cy="600075"/>
    <xdr:pic>
      <xdr:nvPicPr>
        <xdr:cNvPr id="0" name="image24.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10</xdr:col>
      <xdr:colOff>323850</xdr:colOff>
      <xdr:row>12</xdr:row>
      <xdr:rowOff>371475</xdr:rowOff>
    </xdr:from>
    <xdr:ext cx="1171575" cy="723900"/>
    <xdr:pic>
      <xdr:nvPicPr>
        <xdr:cNvPr id="0" name="image33.png" title="Imagem"/>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581025</xdr:colOff>
      <xdr:row>12</xdr:row>
      <xdr:rowOff>238125</xdr:rowOff>
    </xdr:from>
    <xdr:ext cx="990600" cy="600075"/>
    <xdr:pic>
      <xdr:nvPicPr>
        <xdr:cNvPr id="0" name="image35.png" title="Imagem"/>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95250</xdr:colOff>
      <xdr:row>12</xdr:row>
      <xdr:rowOff>247650</xdr:rowOff>
    </xdr:from>
    <xdr:ext cx="1057275" cy="619125"/>
    <xdr:pic>
      <xdr:nvPicPr>
        <xdr:cNvPr id="0" name="image25.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304800</xdr:colOff>
      <xdr:row>12</xdr:row>
      <xdr:rowOff>247650</xdr:rowOff>
    </xdr:from>
    <xdr:ext cx="1000125" cy="619125"/>
    <xdr:pic>
      <xdr:nvPicPr>
        <xdr:cNvPr id="0" name="image26.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57150</xdr:colOff>
      <xdr:row>12</xdr:row>
      <xdr:rowOff>285750</xdr:rowOff>
    </xdr:from>
    <xdr:ext cx="895350" cy="542925"/>
    <xdr:pic>
      <xdr:nvPicPr>
        <xdr:cNvPr id="0" name="image28.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142875</xdr:colOff>
      <xdr:row>12</xdr:row>
      <xdr:rowOff>285750</xdr:rowOff>
    </xdr:from>
    <xdr:ext cx="1000125" cy="542925"/>
    <xdr:pic>
      <xdr:nvPicPr>
        <xdr:cNvPr id="0" name="image31.png" title="Imagem"/>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628650</xdr:colOff>
      <xdr:row>12</xdr:row>
      <xdr:rowOff>285750</xdr:rowOff>
    </xdr:from>
    <xdr:ext cx="895350" cy="542925"/>
    <xdr:pic>
      <xdr:nvPicPr>
        <xdr:cNvPr id="0" name="image34.png" title="Imagem"/>
        <xdr:cNvPicPr preferRelativeResize="0"/>
      </xdr:nvPicPr>
      <xdr:blipFill>
        <a:blip cstate="print" r:embed="rId5"/>
        <a:stretch>
          <a:fillRect/>
        </a:stretch>
      </xdr:blipFill>
      <xdr:spPr>
        <a:prstGeom prst="rect">
          <a:avLst/>
        </a:prstGeom>
        <a:noFill/>
      </xdr:spPr>
    </xdr:pic>
    <xdr:clientData fLocksWithSheet="0"/>
  </xdr:oneCellAnchor>
  <xdr:oneCellAnchor>
    <xdr:from>
      <xdr:col>10</xdr:col>
      <xdr:colOff>676275</xdr:colOff>
      <xdr:row>12</xdr:row>
      <xdr:rowOff>285750</xdr:rowOff>
    </xdr:from>
    <xdr:ext cx="895350" cy="542925"/>
    <xdr:pic>
      <xdr:nvPicPr>
        <xdr:cNvPr id="0" name="image32.png" title="Imagem"/>
        <xdr:cNvPicPr preferRelativeResize="0"/>
      </xdr:nvPicPr>
      <xdr:blipFill>
        <a:blip cstate="print" r:embed="rId6"/>
        <a:stretch>
          <a:fillRect/>
        </a:stretch>
      </xdr:blipFill>
      <xdr:spPr>
        <a:prstGeom prst="rect">
          <a:avLst/>
        </a:prstGeom>
        <a:noFill/>
      </xdr:spPr>
    </xdr:pic>
    <xdr:clientData fLocksWithSheet="0"/>
  </xdr:oneCellAnchor>
  <xdr:oneCellAnchor>
    <xdr:from>
      <xdr:col>4</xdr:col>
      <xdr:colOff>466725</xdr:colOff>
      <xdr:row>12</xdr:row>
      <xdr:rowOff>285750</xdr:rowOff>
    </xdr:from>
    <xdr:ext cx="876300" cy="542925"/>
    <xdr:pic>
      <xdr:nvPicPr>
        <xdr:cNvPr id="0" name="image39.png" title="Imagem"/>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495300</xdr:colOff>
      <xdr:row>12</xdr:row>
      <xdr:rowOff>285750</xdr:rowOff>
    </xdr:from>
    <xdr:ext cx="933450" cy="542925"/>
    <xdr:pic>
      <xdr:nvPicPr>
        <xdr:cNvPr id="0" name="image36.png" title="Imagem"/>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66675</xdr:colOff>
      <xdr:row>12</xdr:row>
      <xdr:rowOff>266700</xdr:rowOff>
    </xdr:from>
    <xdr:ext cx="1009650" cy="666750"/>
    <xdr:pic>
      <xdr:nvPicPr>
        <xdr:cNvPr id="0" name="image37.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57150</xdr:colOff>
      <xdr:row>12</xdr:row>
      <xdr:rowOff>304800</xdr:rowOff>
    </xdr:from>
    <xdr:ext cx="1009650" cy="590550"/>
    <xdr:pic>
      <xdr:nvPicPr>
        <xdr:cNvPr id="0" name="image38.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238125</xdr:colOff>
      <xdr:row>12</xdr:row>
      <xdr:rowOff>266700</xdr:rowOff>
    </xdr:from>
    <xdr:ext cx="942975" cy="666750"/>
    <xdr:pic>
      <xdr:nvPicPr>
        <xdr:cNvPr id="0" name="image44.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266700</xdr:colOff>
      <xdr:row>12</xdr:row>
      <xdr:rowOff>304800</xdr:rowOff>
    </xdr:from>
    <xdr:ext cx="942975" cy="590550"/>
    <xdr:pic>
      <xdr:nvPicPr>
        <xdr:cNvPr id="0" name="image40.png" title="Imagem"/>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581025</xdr:colOff>
      <xdr:row>12</xdr:row>
      <xdr:rowOff>304800</xdr:rowOff>
    </xdr:from>
    <xdr:ext cx="942975" cy="590550"/>
    <xdr:pic>
      <xdr:nvPicPr>
        <xdr:cNvPr id="0" name="image41.png" title="Imagem"/>
        <xdr:cNvPicPr preferRelativeResize="0"/>
      </xdr:nvPicPr>
      <xdr:blipFill>
        <a:blip cstate="print" r:embed="rId5"/>
        <a:stretch>
          <a:fillRect/>
        </a:stretch>
      </xdr:blipFill>
      <xdr:spPr>
        <a:prstGeom prst="rect">
          <a:avLst/>
        </a:prstGeom>
        <a:noFill/>
      </xdr:spPr>
    </xdr:pic>
    <xdr:clientData fLocksWithSheet="0"/>
  </xdr:oneCellAnchor>
  <xdr:oneCellAnchor>
    <xdr:from>
      <xdr:col>4</xdr:col>
      <xdr:colOff>466725</xdr:colOff>
      <xdr:row>12</xdr:row>
      <xdr:rowOff>304800</xdr:rowOff>
    </xdr:from>
    <xdr:ext cx="942975" cy="581025"/>
    <xdr:pic>
      <xdr:nvPicPr>
        <xdr:cNvPr id="0" name="image45.png" title="Imagem"/>
        <xdr:cNvPicPr preferRelativeResize="0"/>
      </xdr:nvPicPr>
      <xdr:blipFill>
        <a:blip cstate="print" r:embed="rId6"/>
        <a:stretch>
          <a:fillRect/>
        </a:stretch>
      </xdr:blipFill>
      <xdr:spPr>
        <a:prstGeom prst="rect">
          <a:avLst/>
        </a:prstGeom>
        <a:noFill/>
      </xdr:spPr>
    </xdr:pic>
    <xdr:clientData fLocksWithSheet="0"/>
  </xdr:oneCellAnchor>
  <xdr:oneCellAnchor>
    <xdr:from>
      <xdr:col>10</xdr:col>
      <xdr:colOff>676275</xdr:colOff>
      <xdr:row>12</xdr:row>
      <xdr:rowOff>304800</xdr:rowOff>
    </xdr:from>
    <xdr:ext cx="942975" cy="590550"/>
    <xdr:pic>
      <xdr:nvPicPr>
        <xdr:cNvPr id="0" name="image42.png" title="Imagem"/>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581025</xdr:colOff>
      <xdr:row>12</xdr:row>
      <xdr:rowOff>304800</xdr:rowOff>
    </xdr:from>
    <xdr:ext cx="1009650" cy="590550"/>
    <xdr:pic>
      <xdr:nvPicPr>
        <xdr:cNvPr id="0" name="image43.png" title="Imagem"/>
        <xdr:cNvPicPr preferRelativeResize="0"/>
      </xdr:nvPicPr>
      <xdr:blipFill>
        <a:blip cstate="print" r:embed="rId8"/>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4"/>
    <col customWidth="1" min="2" max="3" width="23.14"/>
    <col customWidth="1" min="4" max="9" width="11.0"/>
    <col customWidth="1" min="10" max="10" width="1.14"/>
    <col customWidth="1" min="11" max="11" width="42.57"/>
  </cols>
  <sheetData>
    <row r="1" ht="31.5" customHeight="1">
      <c r="A1" s="1" t="s">
        <v>0</v>
      </c>
      <c r="B1" s="1" t="s">
        <v>1</v>
      </c>
      <c r="J1" s="1"/>
      <c r="K1" s="1" t="s">
        <v>2</v>
      </c>
    </row>
    <row r="2" ht="17.25" customHeight="1">
      <c r="B2" s="2" t="s">
        <v>3</v>
      </c>
      <c r="C2" s="2" t="s">
        <v>4</v>
      </c>
      <c r="D2" s="2" t="s">
        <v>5</v>
      </c>
      <c r="G2" s="2" t="s">
        <v>6</v>
      </c>
    </row>
    <row r="3" ht="18.75" customHeight="1">
      <c r="D3" s="3" t="s">
        <v>7</v>
      </c>
      <c r="E3" s="3" t="s">
        <v>9</v>
      </c>
      <c r="F3" s="3" t="s">
        <v>10</v>
      </c>
      <c r="G3" s="3" t="s">
        <v>7</v>
      </c>
      <c r="H3" s="3" t="s">
        <v>9</v>
      </c>
      <c r="I3" s="3" t="s">
        <v>10</v>
      </c>
    </row>
    <row r="4" ht="6.0" customHeight="1">
      <c r="A4" s="5"/>
      <c r="B4" s="5"/>
      <c r="D4" s="5"/>
      <c r="E4" s="5"/>
      <c r="F4" s="5"/>
      <c r="G4" s="5"/>
      <c r="H4" s="5"/>
      <c r="I4" s="5"/>
      <c r="K4" s="5"/>
    </row>
    <row r="5" ht="18.75" customHeight="1">
      <c r="A5" s="6">
        <v>1.0</v>
      </c>
      <c r="B5" s="6" t="s">
        <v>11</v>
      </c>
      <c r="C5" s="7">
        <v>15.43</v>
      </c>
      <c r="D5" s="6">
        <v>36.5</v>
      </c>
      <c r="E5" s="6">
        <v>41.36</v>
      </c>
      <c r="F5" s="6">
        <v>37.56</v>
      </c>
      <c r="G5" s="6">
        <v>4.02</v>
      </c>
      <c r="H5" s="6">
        <v>99.56</v>
      </c>
      <c r="I5" s="6">
        <v>4.26</v>
      </c>
      <c r="K5" s="8" t="s">
        <v>17</v>
      </c>
    </row>
    <row r="6">
      <c r="B6" s="6" t="s">
        <v>13</v>
      </c>
    </row>
    <row r="7" ht="6.75" customHeight="1">
      <c r="B7" s="6" t="s">
        <v>19</v>
      </c>
    </row>
    <row r="8" ht="15.0" customHeight="1">
      <c r="D8" s="6" t="str">
        <f t="shared" ref="D8:F8" si="1">CONCATENATE(ROUNDUP((4096 * (D5/100)),2)," Mb")</f>
        <v>1495,04 Mb</v>
      </c>
      <c r="E8" s="6" t="str">
        <f t="shared" si="1"/>
        <v>1694,11 Mb</v>
      </c>
      <c r="F8" s="6" t="str">
        <f t="shared" si="1"/>
        <v>1538,46 Mb</v>
      </c>
    </row>
    <row r="9" ht="6.0" customHeight="1">
      <c r="A9" s="5"/>
      <c r="B9" s="5"/>
      <c r="D9" s="5"/>
      <c r="E9" s="5"/>
      <c r="F9" s="5"/>
      <c r="G9" s="5"/>
      <c r="H9" s="5"/>
      <c r="I9" s="5"/>
    </row>
    <row r="10" ht="18.75" customHeight="1">
      <c r="A10" s="6">
        <v>2.0</v>
      </c>
      <c r="B10" s="6" t="s">
        <v>11</v>
      </c>
      <c r="C10" s="7">
        <v>15.5</v>
      </c>
      <c r="D10" s="6">
        <v>18.04</v>
      </c>
      <c r="E10" s="6">
        <v>33.03</v>
      </c>
      <c r="F10" s="6">
        <v>19.92</v>
      </c>
      <c r="G10" s="6">
        <v>4.96</v>
      </c>
      <c r="H10" s="6">
        <v>99.4</v>
      </c>
      <c r="I10" s="6">
        <v>4.34</v>
      </c>
    </row>
    <row r="11">
      <c r="B11" s="6" t="s">
        <v>13</v>
      </c>
    </row>
    <row r="12" ht="6.75" customHeight="1">
      <c r="B12" s="6" t="s">
        <v>21</v>
      </c>
    </row>
    <row r="13" ht="15.0" customHeight="1">
      <c r="D13" s="6" t="str">
        <f t="shared" ref="D13:F13" si="2">CONCATENATE(ROUNDUP((8126 * (D10/100)),2)," Mb")</f>
        <v>1465,94 Mb</v>
      </c>
      <c r="E13" s="6" t="str">
        <f t="shared" si="2"/>
        <v>2684,02 Mb</v>
      </c>
      <c r="F13" s="6" t="str">
        <f t="shared" si="2"/>
        <v>1618,7 Mb</v>
      </c>
    </row>
    <row r="14" ht="6.0" customHeight="1">
      <c r="A14" s="5"/>
      <c r="B14" s="5"/>
      <c r="D14" s="5"/>
      <c r="E14" s="5"/>
      <c r="F14" s="5"/>
      <c r="G14" s="5"/>
      <c r="H14" s="5"/>
      <c r="I14" s="5"/>
    </row>
    <row r="15" ht="18.75" customHeight="1">
      <c r="A15" s="6">
        <v>3.0</v>
      </c>
      <c r="B15" s="6" t="s">
        <v>11</v>
      </c>
      <c r="C15" s="7">
        <v>4.68</v>
      </c>
      <c r="D15" s="6">
        <v>45.26</v>
      </c>
      <c r="E15" s="6">
        <v>45.82</v>
      </c>
      <c r="F15" s="6">
        <v>44.7</v>
      </c>
      <c r="G15" s="6">
        <v>2.62</v>
      </c>
      <c r="H15" s="6">
        <v>43.69</v>
      </c>
      <c r="I15" s="6">
        <v>2.72</v>
      </c>
    </row>
    <row r="16">
      <c r="B16" s="6" t="s">
        <v>26</v>
      </c>
    </row>
    <row r="17" ht="6.75" customHeight="1">
      <c r="B17" s="6" t="s">
        <v>19</v>
      </c>
    </row>
    <row r="18" ht="15.0" customHeight="1">
      <c r="D18" s="6" t="str">
        <f t="shared" ref="D18:F18" si="3">CONCATENATE(ROUNDUP((4096 * (D15/100)),2)," Mb")</f>
        <v>1853,85 Mb</v>
      </c>
      <c r="E18" s="6" t="str">
        <f t="shared" si="3"/>
        <v>1876,79 Mb</v>
      </c>
      <c r="F18" s="6" t="str">
        <f t="shared" si="3"/>
        <v>1830,92 Mb</v>
      </c>
    </row>
    <row r="19" ht="6.0" customHeight="1">
      <c r="A19" s="5"/>
      <c r="B19" s="5"/>
      <c r="C19" s="5"/>
      <c r="D19" s="5"/>
      <c r="E19" s="5"/>
      <c r="F19" s="5"/>
      <c r="G19" s="5"/>
      <c r="H19" s="5"/>
      <c r="I19" s="5"/>
    </row>
    <row r="20" ht="18.75" customHeight="1">
      <c r="A20" s="6">
        <v>4.0</v>
      </c>
      <c r="B20" s="6" t="s">
        <v>11</v>
      </c>
      <c r="C20" s="7">
        <v>4.35</v>
      </c>
      <c r="D20" s="6">
        <v>18.46</v>
      </c>
      <c r="E20" s="6">
        <v>19.68</v>
      </c>
      <c r="F20" s="6">
        <v>18.7</v>
      </c>
      <c r="G20" s="6">
        <v>2.24</v>
      </c>
      <c r="H20" s="6">
        <v>42.84</v>
      </c>
      <c r="I20" s="6">
        <v>2.42</v>
      </c>
    </row>
    <row r="21">
      <c r="B21" s="6" t="s">
        <v>26</v>
      </c>
    </row>
    <row r="22" ht="6.75" customHeight="1">
      <c r="B22" s="6" t="s">
        <v>21</v>
      </c>
    </row>
    <row r="23" ht="15.0" customHeight="1">
      <c r="D23" s="6" t="str">
        <f t="shared" ref="D23:F23" si="4">CONCATENATE(ROUNDUP((8126 * (D20/100)),2)," Mb")</f>
        <v>1500,06 Mb</v>
      </c>
      <c r="E23" s="6" t="str">
        <f t="shared" si="4"/>
        <v>1599,2 Mb</v>
      </c>
      <c r="F23" s="6" t="str">
        <f t="shared" si="4"/>
        <v>1519,57 Mb</v>
      </c>
    </row>
    <row r="24" ht="6.0" customHeight="1">
      <c r="A24" s="5"/>
      <c r="B24" s="5"/>
      <c r="C24" s="5"/>
      <c r="D24" s="5"/>
      <c r="E24" s="5"/>
      <c r="F24" s="5"/>
      <c r="G24" s="5"/>
      <c r="H24" s="5"/>
      <c r="I24" s="5"/>
    </row>
    <row r="25" ht="18.75" customHeight="1">
      <c r="A25" s="6">
        <v>5.0</v>
      </c>
      <c r="B25" s="6" t="s">
        <v>28</v>
      </c>
      <c r="C25" s="7">
        <v>213.79</v>
      </c>
      <c r="D25" s="6">
        <v>42.74</v>
      </c>
      <c r="E25" s="6">
        <v>44.39</v>
      </c>
      <c r="F25" s="6">
        <v>42.74</v>
      </c>
      <c r="G25" s="6">
        <v>4.08</v>
      </c>
      <c r="H25" s="6">
        <v>98.96</v>
      </c>
      <c r="I25" s="6">
        <v>4.3</v>
      </c>
    </row>
    <row r="26">
      <c r="B26" s="6" t="s">
        <v>13</v>
      </c>
    </row>
    <row r="27" ht="6.75" customHeight="1">
      <c r="B27" s="6" t="s">
        <v>19</v>
      </c>
    </row>
    <row r="28" ht="15.0" customHeight="1">
      <c r="D28" s="6" t="str">
        <f t="shared" ref="D28:F28" si="5">CONCATENATE(ROUNDUP((4096 * (D25/100)),2)," Mb")</f>
        <v>1750,64 Mb</v>
      </c>
      <c r="E28" s="6" t="str">
        <f t="shared" si="5"/>
        <v>1818,22 Mb</v>
      </c>
      <c r="F28" s="6" t="str">
        <f t="shared" si="5"/>
        <v>1750,64 Mb</v>
      </c>
    </row>
    <row r="29" ht="6.0" customHeight="1">
      <c r="A29" s="5"/>
      <c r="B29" s="5"/>
      <c r="C29" s="5"/>
      <c r="D29" s="5"/>
      <c r="E29" s="5"/>
      <c r="F29" s="5"/>
      <c r="G29" s="5"/>
      <c r="H29" s="5"/>
      <c r="I29" s="5"/>
    </row>
    <row r="30" ht="18.75" customHeight="1">
      <c r="A30" s="6">
        <v>6.0</v>
      </c>
      <c r="B30" s="6" t="s">
        <v>28</v>
      </c>
      <c r="C30" s="7">
        <v>205.66</v>
      </c>
      <c r="D30" s="6">
        <v>17.94</v>
      </c>
      <c r="E30" s="6">
        <v>30.91</v>
      </c>
      <c r="F30" s="6">
        <v>18.1</v>
      </c>
      <c r="G30" s="6">
        <v>3.74</v>
      </c>
      <c r="H30" s="6">
        <v>99.27</v>
      </c>
      <c r="I30" s="6">
        <v>3.54</v>
      </c>
    </row>
    <row r="31">
      <c r="B31" s="6" t="s">
        <v>13</v>
      </c>
    </row>
    <row r="32" ht="6.75" customHeight="1">
      <c r="B32" s="6" t="s">
        <v>21</v>
      </c>
    </row>
    <row r="33" ht="15.0" customHeight="1">
      <c r="D33" s="6" t="str">
        <f t="shared" ref="D33:F33" si="6">CONCATENATE(ROUNDUP((8126 * (D30/100)),2)," Mb")</f>
        <v>1457,81 Mb</v>
      </c>
      <c r="E33" s="6" t="str">
        <f t="shared" si="6"/>
        <v>2511,75 Mb</v>
      </c>
      <c r="F33" s="6" t="str">
        <f t="shared" si="6"/>
        <v>1470,81 Mb</v>
      </c>
    </row>
    <row r="34" ht="6.0" customHeight="1">
      <c r="A34" s="5"/>
      <c r="B34" s="5"/>
      <c r="C34" s="5"/>
      <c r="D34" s="5"/>
      <c r="E34" s="5"/>
      <c r="F34" s="5"/>
      <c r="G34" s="5"/>
      <c r="H34" s="5"/>
      <c r="I34" s="5"/>
    </row>
    <row r="35" ht="18.75" customHeight="1">
      <c r="A35" s="6">
        <v>7.0</v>
      </c>
      <c r="B35" s="6" t="s">
        <v>28</v>
      </c>
      <c r="C35" s="7">
        <v>113.34</v>
      </c>
      <c r="D35" s="6">
        <v>44.66</v>
      </c>
      <c r="E35" s="6">
        <v>45.69</v>
      </c>
      <c r="F35" s="6">
        <v>44.14</v>
      </c>
      <c r="G35" s="6">
        <v>2.84</v>
      </c>
      <c r="H35" s="6">
        <v>48.57</v>
      </c>
      <c r="I35" s="6">
        <v>3.3</v>
      </c>
    </row>
    <row r="36">
      <c r="B36" s="6" t="s">
        <v>26</v>
      </c>
    </row>
    <row r="37" ht="6.75" customHeight="1">
      <c r="B37" s="6" t="s">
        <v>19</v>
      </c>
    </row>
    <row r="38" ht="15.0" customHeight="1">
      <c r="D38" s="6" t="str">
        <f t="shared" ref="D38:F38" si="7">CONCATENATE(ROUNDUP((4096 * (D35/100)),2)," Mb")</f>
        <v>1829,28 Mb</v>
      </c>
      <c r="E38" s="6" t="str">
        <f t="shared" si="7"/>
        <v>1871,47 Mb</v>
      </c>
      <c r="F38" s="6" t="str">
        <f t="shared" si="7"/>
        <v>1807,98 Mb</v>
      </c>
    </row>
    <row r="39" ht="6.0" customHeight="1">
      <c r="A39" s="5"/>
      <c r="B39" s="5"/>
      <c r="C39" s="5"/>
      <c r="D39" s="5"/>
      <c r="E39" s="5"/>
      <c r="F39" s="5"/>
      <c r="G39" s="5"/>
      <c r="H39" s="5"/>
      <c r="I39" s="5"/>
    </row>
    <row r="40" ht="18.75" customHeight="1">
      <c r="A40" s="6">
        <v>8.0</v>
      </c>
      <c r="B40" s="6" t="s">
        <v>28</v>
      </c>
      <c r="C40" s="7">
        <v>93.99</v>
      </c>
      <c r="D40" s="6">
        <v>17.88</v>
      </c>
      <c r="E40" s="6">
        <v>19.09</v>
      </c>
      <c r="F40" s="6">
        <v>18.14</v>
      </c>
      <c r="G40" s="6">
        <v>1.64</v>
      </c>
      <c r="H40" s="6">
        <v>48.81</v>
      </c>
      <c r="I40" s="6">
        <v>1.76</v>
      </c>
    </row>
    <row r="41">
      <c r="B41" s="6" t="s">
        <v>26</v>
      </c>
    </row>
    <row r="42" ht="6.75" customHeight="1">
      <c r="B42" s="6" t="s">
        <v>21</v>
      </c>
    </row>
    <row r="43" ht="15.0" customHeight="1">
      <c r="D43" s="6" t="str">
        <f t="shared" ref="D43:F43" si="8">CONCATENATE(ROUNDUP((4096 * (D40/100)),2)," Mb")</f>
        <v>732,37 Mb</v>
      </c>
      <c r="E43" s="6" t="str">
        <f t="shared" si="8"/>
        <v>781,93 Mb</v>
      </c>
      <c r="F43" s="6" t="str">
        <f t="shared" si="8"/>
        <v>743,02 Mb</v>
      </c>
    </row>
    <row r="44" ht="6.0" customHeight="1">
      <c r="A44" s="5"/>
      <c r="B44" s="5"/>
      <c r="C44" s="5"/>
      <c r="D44" s="5"/>
      <c r="E44" s="5"/>
      <c r="F44" s="5"/>
      <c r="G44" s="5"/>
      <c r="H44" s="5"/>
      <c r="I44" s="5"/>
      <c r="K44" s="26"/>
    </row>
  </sheetData>
  <mergeCells count="84">
    <mergeCell ref="G10:G13"/>
    <mergeCell ref="F10:F12"/>
    <mergeCell ref="F15:F17"/>
    <mergeCell ref="H15:H18"/>
    <mergeCell ref="I15:I18"/>
    <mergeCell ref="F20:F22"/>
    <mergeCell ref="I20:I23"/>
    <mergeCell ref="G35:G38"/>
    <mergeCell ref="G40:G43"/>
    <mergeCell ref="F40:F42"/>
    <mergeCell ref="H40:H43"/>
    <mergeCell ref="I40:I43"/>
    <mergeCell ref="G15:G18"/>
    <mergeCell ref="G25:G28"/>
    <mergeCell ref="H25:H28"/>
    <mergeCell ref="G30:G33"/>
    <mergeCell ref="H30:H33"/>
    <mergeCell ref="I30:I33"/>
    <mergeCell ref="F35:F37"/>
    <mergeCell ref="C25:C28"/>
    <mergeCell ref="F25:F27"/>
    <mergeCell ref="G20:G23"/>
    <mergeCell ref="B22:B23"/>
    <mergeCell ref="D20:D22"/>
    <mergeCell ref="E20:E22"/>
    <mergeCell ref="C20:C23"/>
    <mergeCell ref="B27:B28"/>
    <mergeCell ref="I25:I28"/>
    <mergeCell ref="J1:J44"/>
    <mergeCell ref="A25:A28"/>
    <mergeCell ref="A30:A33"/>
    <mergeCell ref="D25:D27"/>
    <mergeCell ref="E25:E27"/>
    <mergeCell ref="D30:D32"/>
    <mergeCell ref="E30:E32"/>
    <mergeCell ref="C30:C33"/>
    <mergeCell ref="F30:F32"/>
    <mergeCell ref="B32:B33"/>
    <mergeCell ref="B7:B8"/>
    <mergeCell ref="A1:A3"/>
    <mergeCell ref="A5:A8"/>
    <mergeCell ref="B4:C4"/>
    <mergeCell ref="D5:D7"/>
    <mergeCell ref="E5:E7"/>
    <mergeCell ref="B2:B3"/>
    <mergeCell ref="C2:C3"/>
    <mergeCell ref="C5:C8"/>
    <mergeCell ref="B9:C9"/>
    <mergeCell ref="B12:B13"/>
    <mergeCell ref="B17:B18"/>
    <mergeCell ref="D15:D17"/>
    <mergeCell ref="E15:E17"/>
    <mergeCell ref="C15:C18"/>
    <mergeCell ref="D40:D42"/>
    <mergeCell ref="C40:C43"/>
    <mergeCell ref="B42:B43"/>
    <mergeCell ref="A40:A43"/>
    <mergeCell ref="H35:H38"/>
    <mergeCell ref="I35:I38"/>
    <mergeCell ref="D35:D37"/>
    <mergeCell ref="E35:E37"/>
    <mergeCell ref="C35:C38"/>
    <mergeCell ref="B37:B38"/>
    <mergeCell ref="E40:E42"/>
    <mergeCell ref="A35:A38"/>
    <mergeCell ref="H20:H23"/>
    <mergeCell ref="B14:C14"/>
    <mergeCell ref="A15:A18"/>
    <mergeCell ref="A20:A23"/>
    <mergeCell ref="G2:I2"/>
    <mergeCell ref="D2:F2"/>
    <mergeCell ref="B1:I1"/>
    <mergeCell ref="K1:K3"/>
    <mergeCell ref="G5:G8"/>
    <mergeCell ref="H5:H8"/>
    <mergeCell ref="I5:I8"/>
    <mergeCell ref="F5:F7"/>
    <mergeCell ref="H10:H13"/>
    <mergeCell ref="I10:I13"/>
    <mergeCell ref="D10:D12"/>
    <mergeCell ref="E10:E12"/>
    <mergeCell ref="C10:C13"/>
    <mergeCell ref="A10:A13"/>
    <mergeCell ref="K5:K4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12.14"/>
    <col customWidth="1" min="4" max="12" width="12.71"/>
  </cols>
  <sheetData>
    <row r="1" ht="39.75" customHeight="1">
      <c r="A1" s="4" t="s">
        <v>8</v>
      </c>
      <c r="B1" s="6" t="s">
        <v>11</v>
      </c>
      <c r="C1" s="4" t="s">
        <v>12</v>
      </c>
      <c r="E1" s="6" t="s">
        <v>13</v>
      </c>
      <c r="H1" s="4" t="s">
        <v>14</v>
      </c>
      <c r="J1" s="6" t="s">
        <v>18</v>
      </c>
    </row>
    <row r="2" ht="6.0" customHeight="1">
      <c r="A2" s="5"/>
    </row>
    <row r="3" ht="39.75" customHeight="1">
      <c r="A3" s="4" t="s">
        <v>16</v>
      </c>
      <c r="B3" s="9" t="s">
        <v>4</v>
      </c>
      <c r="C3" s="10" t="s">
        <v>5</v>
      </c>
      <c r="D3" s="11"/>
      <c r="E3" s="11"/>
      <c r="F3" s="11"/>
      <c r="G3" s="12"/>
      <c r="H3" s="10" t="s">
        <v>6</v>
      </c>
      <c r="I3" s="11"/>
      <c r="J3" s="11"/>
      <c r="K3" s="11"/>
      <c r="L3" s="12"/>
    </row>
    <row r="4" ht="39.75" customHeight="1">
      <c r="A4" s="4" t="s">
        <v>20</v>
      </c>
      <c r="B4" s="13"/>
      <c r="C4" s="3" t="s">
        <v>7</v>
      </c>
      <c r="D4" s="3" t="s">
        <v>22</v>
      </c>
      <c r="E4" s="3" t="s">
        <v>23</v>
      </c>
      <c r="F4" s="3" t="s">
        <v>24</v>
      </c>
      <c r="G4" s="3" t="s">
        <v>25</v>
      </c>
      <c r="H4" s="14" t="s">
        <v>7</v>
      </c>
      <c r="I4" s="3" t="s">
        <v>22</v>
      </c>
      <c r="J4" s="3" t="s">
        <v>23</v>
      </c>
      <c r="K4" s="3" t="s">
        <v>24</v>
      </c>
      <c r="L4" s="15" t="s">
        <v>25</v>
      </c>
    </row>
    <row r="5">
      <c r="A5" s="16">
        <v>1.0</v>
      </c>
      <c r="B5" s="17">
        <v>14.76</v>
      </c>
      <c r="C5" s="20">
        <v>39.4</v>
      </c>
      <c r="D5" s="19">
        <v>42.1</v>
      </c>
      <c r="E5" s="19">
        <v>43.0</v>
      </c>
      <c r="F5" s="19">
        <v>42.7</v>
      </c>
      <c r="G5" s="19">
        <v>38.8</v>
      </c>
      <c r="H5" s="19">
        <v>3.2</v>
      </c>
      <c r="I5" s="19">
        <v>98.1</v>
      </c>
      <c r="J5" s="19">
        <v>99.2</v>
      </c>
      <c r="K5" s="19">
        <v>100.0</v>
      </c>
      <c r="L5" s="19">
        <v>2.0</v>
      </c>
    </row>
    <row r="6">
      <c r="A6" s="16">
        <v>2.0</v>
      </c>
      <c r="B6" s="18">
        <v>16.32</v>
      </c>
      <c r="C6" s="20">
        <v>38.7</v>
      </c>
      <c r="D6" s="19">
        <v>41.5</v>
      </c>
      <c r="E6" s="19">
        <v>43.8</v>
      </c>
      <c r="F6" s="19">
        <v>44.3</v>
      </c>
      <c r="G6" s="19">
        <v>37.9</v>
      </c>
      <c r="H6" s="19">
        <v>4.1</v>
      </c>
      <c r="I6" s="19">
        <v>98.9</v>
      </c>
      <c r="J6" s="19">
        <v>98.4</v>
      </c>
      <c r="K6" s="19">
        <v>100.0</v>
      </c>
      <c r="L6" s="19">
        <v>5.3</v>
      </c>
    </row>
    <row r="7">
      <c r="A7" s="16">
        <v>3.0</v>
      </c>
      <c r="B7" s="18">
        <v>15.57</v>
      </c>
      <c r="C7" s="20">
        <v>36.3</v>
      </c>
      <c r="D7" s="19">
        <v>40.1</v>
      </c>
      <c r="E7" s="19">
        <v>42.3</v>
      </c>
      <c r="F7" s="19">
        <v>39.5</v>
      </c>
      <c r="G7" s="19">
        <v>37.2</v>
      </c>
      <c r="H7" s="19">
        <v>3.6</v>
      </c>
      <c r="I7" s="19">
        <v>99.2</v>
      </c>
      <c r="J7" s="19">
        <v>100.0</v>
      </c>
      <c r="K7" s="19">
        <v>100.0</v>
      </c>
      <c r="L7" s="19">
        <v>4.1</v>
      </c>
    </row>
    <row r="8">
      <c r="A8" s="16">
        <v>4.0</v>
      </c>
      <c r="B8" s="18">
        <v>16.1</v>
      </c>
      <c r="C8" s="20">
        <v>33.1</v>
      </c>
      <c r="D8" s="19">
        <v>38.3</v>
      </c>
      <c r="E8" s="19">
        <v>40.2</v>
      </c>
      <c r="F8" s="19">
        <v>37.9</v>
      </c>
      <c r="G8" s="19">
        <v>35.2</v>
      </c>
      <c r="H8" s="19">
        <v>5.3</v>
      </c>
      <c r="I8" s="19">
        <v>100.0</v>
      </c>
      <c r="J8" s="19">
        <v>100.0</v>
      </c>
      <c r="K8" s="19">
        <v>100.0</v>
      </c>
      <c r="L8" s="19">
        <v>4.2</v>
      </c>
    </row>
    <row r="9">
      <c r="A9" s="16">
        <v>5.0</v>
      </c>
      <c r="B9" s="22">
        <v>14.42</v>
      </c>
      <c r="C9" s="20">
        <v>35.0</v>
      </c>
      <c r="D9" s="19">
        <v>39.6</v>
      </c>
      <c r="E9" s="19">
        <v>41.5</v>
      </c>
      <c r="F9" s="19">
        <v>43.6</v>
      </c>
      <c r="G9" s="19">
        <v>38.7</v>
      </c>
      <c r="H9" s="19">
        <v>3.9</v>
      </c>
      <c r="I9" s="19">
        <v>99.7</v>
      </c>
      <c r="J9" s="19">
        <v>99.9</v>
      </c>
      <c r="K9" s="19">
        <v>100.0</v>
      </c>
      <c r="L9" s="19">
        <v>5.7</v>
      </c>
    </row>
    <row r="10">
      <c r="A10" s="4" t="s">
        <v>27</v>
      </c>
      <c r="B10" s="25">
        <f t="shared" ref="B10:L10" si="1">AVERAGE(B5:B9)</f>
        <v>15.434</v>
      </c>
      <c r="C10" s="21">
        <f t="shared" si="1"/>
        <v>36.5</v>
      </c>
      <c r="D10" s="23">
        <f t="shared" si="1"/>
        <v>40.32</v>
      </c>
      <c r="E10" s="23">
        <f t="shared" si="1"/>
        <v>42.16</v>
      </c>
      <c r="F10" s="23">
        <f t="shared" si="1"/>
        <v>41.6</v>
      </c>
      <c r="G10" s="21">
        <f t="shared" si="1"/>
        <v>37.56</v>
      </c>
      <c r="H10" s="21">
        <f t="shared" si="1"/>
        <v>4.02</v>
      </c>
      <c r="I10" s="23">
        <f t="shared" si="1"/>
        <v>99.18</v>
      </c>
      <c r="J10" s="23">
        <f t="shared" si="1"/>
        <v>99.5</v>
      </c>
      <c r="K10" s="23">
        <f t="shared" si="1"/>
        <v>100</v>
      </c>
      <c r="L10" s="21">
        <f t="shared" si="1"/>
        <v>4.26</v>
      </c>
    </row>
    <row r="11">
      <c r="B11" s="13"/>
      <c r="C11" s="13"/>
      <c r="D11" s="24">
        <f>AVERAGE((D10:F10))</f>
        <v>41.36</v>
      </c>
      <c r="E11" s="11"/>
      <c r="F11" s="12"/>
      <c r="G11" s="13"/>
      <c r="H11" s="13"/>
      <c r="I11" s="24">
        <f>AVERAGE((I10:K10))</f>
        <v>99.56</v>
      </c>
      <c r="J11" s="11"/>
      <c r="K11" s="12"/>
      <c r="L11" s="13"/>
    </row>
    <row r="12">
      <c r="A12" s="4" t="s">
        <v>29</v>
      </c>
      <c r="B12" s="23">
        <f t="shared" ref="B12:L12" si="2">STDEV(B5:B9)</f>
        <v>0.8260629516</v>
      </c>
      <c r="C12" s="23">
        <f t="shared" si="2"/>
        <v>2.602883017</v>
      </c>
      <c r="D12" s="23">
        <f t="shared" si="2"/>
        <v>1.517234326</v>
      </c>
      <c r="E12" s="23">
        <f t="shared" si="2"/>
        <v>1.386722755</v>
      </c>
      <c r="F12" s="23">
        <f t="shared" si="2"/>
        <v>2.765863337</v>
      </c>
      <c r="G12" s="23">
        <f t="shared" si="2"/>
        <v>1.470714112</v>
      </c>
      <c r="H12" s="23">
        <f t="shared" si="2"/>
        <v>0.7918333158</v>
      </c>
      <c r="I12" s="23">
        <f t="shared" si="2"/>
        <v>0.7395944835</v>
      </c>
      <c r="J12" s="23">
        <f t="shared" si="2"/>
        <v>0.7</v>
      </c>
      <c r="K12" s="23">
        <f t="shared" si="2"/>
        <v>0</v>
      </c>
      <c r="L12" s="23">
        <f t="shared" si="2"/>
        <v>1.439791652</v>
      </c>
    </row>
    <row r="13" ht="94.5" customHeight="1">
      <c r="A13" s="27" t="s">
        <v>35</v>
      </c>
      <c r="B13" s="28"/>
      <c r="C13" s="29"/>
      <c r="D13" s="30"/>
      <c r="E13" s="30"/>
      <c r="F13" s="30"/>
      <c r="G13" s="28"/>
      <c r="H13" s="31"/>
      <c r="I13" s="30"/>
      <c r="J13" s="30"/>
      <c r="K13" s="30"/>
      <c r="L13" s="28"/>
    </row>
    <row r="14" ht="48.75" customHeight="1">
      <c r="A14" s="32" t="s">
        <v>31</v>
      </c>
      <c r="B14" s="33"/>
      <c r="C14" s="34" t="s">
        <v>36</v>
      </c>
      <c r="D14" s="11"/>
      <c r="E14" s="11"/>
      <c r="F14" s="11"/>
      <c r="G14" s="11"/>
      <c r="H14" s="11"/>
      <c r="I14" s="11"/>
      <c r="J14" s="11"/>
      <c r="K14" s="11"/>
      <c r="L14" s="12"/>
    </row>
    <row r="15" ht="48.75" customHeight="1">
      <c r="A15" s="35"/>
      <c r="B15" s="36"/>
      <c r="C15" s="34" t="s">
        <v>37</v>
      </c>
      <c r="D15" s="11"/>
      <c r="E15" s="11"/>
      <c r="F15" s="11"/>
      <c r="G15" s="11"/>
      <c r="H15" s="11"/>
      <c r="I15" s="11"/>
      <c r="J15" s="11"/>
      <c r="K15" s="11"/>
      <c r="L15" s="12"/>
    </row>
    <row r="16" ht="48.75" customHeight="1">
      <c r="A16" s="37"/>
      <c r="B16" s="28"/>
      <c r="C16" s="34" t="s">
        <v>38</v>
      </c>
      <c r="D16" s="11"/>
      <c r="E16" s="11"/>
      <c r="F16" s="11"/>
      <c r="G16" s="11"/>
      <c r="H16" s="11"/>
      <c r="I16" s="11"/>
      <c r="J16" s="11"/>
      <c r="K16" s="11"/>
      <c r="L16" s="12"/>
    </row>
  </sheetData>
  <mergeCells count="23">
    <mergeCell ref="C3:G3"/>
    <mergeCell ref="B3:B4"/>
    <mergeCell ref="A2:L2"/>
    <mergeCell ref="A13:B13"/>
    <mergeCell ref="B10:B11"/>
    <mergeCell ref="A10:A11"/>
    <mergeCell ref="C10:C11"/>
    <mergeCell ref="D11:F11"/>
    <mergeCell ref="G10:G11"/>
    <mergeCell ref="H10:H11"/>
    <mergeCell ref="H13:L13"/>
    <mergeCell ref="C13:G13"/>
    <mergeCell ref="C15:L15"/>
    <mergeCell ref="C14:L14"/>
    <mergeCell ref="C16:L16"/>
    <mergeCell ref="C1:D1"/>
    <mergeCell ref="J1:L1"/>
    <mergeCell ref="E1:G1"/>
    <mergeCell ref="H1:I1"/>
    <mergeCell ref="H3:L3"/>
    <mergeCell ref="L10:L11"/>
    <mergeCell ref="I11:K11"/>
    <mergeCell ref="A14:B1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12.14"/>
    <col customWidth="1" min="4" max="12" width="12.71"/>
  </cols>
  <sheetData>
    <row r="1" ht="39.75" customHeight="1">
      <c r="A1" s="4" t="s">
        <v>8</v>
      </c>
      <c r="B1" s="6" t="s">
        <v>11</v>
      </c>
      <c r="C1" s="4" t="s">
        <v>12</v>
      </c>
      <c r="E1" s="6" t="s">
        <v>13</v>
      </c>
      <c r="H1" s="4" t="s">
        <v>14</v>
      </c>
      <c r="J1" s="6" t="s">
        <v>15</v>
      </c>
    </row>
    <row r="2" ht="6.0" customHeight="1">
      <c r="A2" s="5"/>
    </row>
    <row r="3" ht="39.75" customHeight="1">
      <c r="A3" s="4" t="s">
        <v>16</v>
      </c>
      <c r="B3" s="9" t="s">
        <v>4</v>
      </c>
      <c r="C3" s="10" t="s">
        <v>5</v>
      </c>
      <c r="D3" s="11"/>
      <c r="E3" s="11"/>
      <c r="F3" s="11"/>
      <c r="G3" s="12"/>
      <c r="H3" s="10" t="s">
        <v>6</v>
      </c>
      <c r="I3" s="11"/>
      <c r="J3" s="11"/>
      <c r="K3" s="11"/>
      <c r="L3" s="12"/>
    </row>
    <row r="4" ht="39.75" customHeight="1">
      <c r="A4" s="4" t="s">
        <v>20</v>
      </c>
      <c r="B4" s="13"/>
      <c r="C4" s="3" t="s">
        <v>7</v>
      </c>
      <c r="D4" s="3" t="s">
        <v>22</v>
      </c>
      <c r="E4" s="3" t="s">
        <v>23</v>
      </c>
      <c r="F4" s="3" t="s">
        <v>24</v>
      </c>
      <c r="G4" s="3" t="s">
        <v>25</v>
      </c>
      <c r="H4" s="14" t="s">
        <v>7</v>
      </c>
      <c r="I4" s="3" t="s">
        <v>22</v>
      </c>
      <c r="J4" s="3" t="s">
        <v>23</v>
      </c>
      <c r="K4" s="3" t="s">
        <v>24</v>
      </c>
      <c r="L4" s="15" t="s">
        <v>25</v>
      </c>
    </row>
    <row r="5">
      <c r="A5" s="16">
        <v>1.0</v>
      </c>
      <c r="B5" s="18">
        <v>15.97</v>
      </c>
      <c r="C5" s="19">
        <v>18.3</v>
      </c>
      <c r="D5" s="19">
        <v>33.2</v>
      </c>
      <c r="E5" s="19">
        <v>33.1</v>
      </c>
      <c r="F5" s="19">
        <v>33.1</v>
      </c>
      <c r="G5" s="19">
        <v>19.8</v>
      </c>
      <c r="H5" s="19">
        <v>2.0</v>
      </c>
      <c r="I5" s="19">
        <v>98.1</v>
      </c>
      <c r="J5" s="19">
        <v>100.0</v>
      </c>
      <c r="K5" s="19">
        <v>100.0</v>
      </c>
      <c r="L5" s="19">
        <v>3.1</v>
      </c>
    </row>
    <row r="6">
      <c r="A6" s="16">
        <v>2.0</v>
      </c>
      <c r="B6" s="18">
        <v>15.09</v>
      </c>
      <c r="C6" s="19">
        <v>17.8</v>
      </c>
      <c r="D6" s="19">
        <v>32.9</v>
      </c>
      <c r="E6" s="19">
        <v>33.2</v>
      </c>
      <c r="F6" s="19">
        <v>33.1</v>
      </c>
      <c r="G6" s="19">
        <v>21.5</v>
      </c>
      <c r="H6" s="19">
        <v>5.3</v>
      </c>
      <c r="I6" s="19">
        <v>97.9</v>
      </c>
      <c r="J6" s="19">
        <v>100.0</v>
      </c>
      <c r="K6" s="19">
        <v>100.0</v>
      </c>
      <c r="L6" s="19">
        <v>2.7</v>
      </c>
    </row>
    <row r="7">
      <c r="A7" s="16">
        <v>3.0</v>
      </c>
      <c r="B7" s="18">
        <v>15.7</v>
      </c>
      <c r="C7" s="19">
        <v>18.0</v>
      </c>
      <c r="D7" s="19">
        <v>33.1</v>
      </c>
      <c r="E7" s="19">
        <v>33.2</v>
      </c>
      <c r="F7" s="19">
        <v>33.1</v>
      </c>
      <c r="G7" s="19">
        <v>20.4</v>
      </c>
      <c r="H7" s="19">
        <v>6.1</v>
      </c>
      <c r="I7" s="19">
        <v>98.2</v>
      </c>
      <c r="J7" s="19">
        <v>99.3</v>
      </c>
      <c r="K7" s="19">
        <v>100.0</v>
      </c>
      <c r="L7" s="19">
        <v>5.2</v>
      </c>
    </row>
    <row r="8">
      <c r="A8" s="16">
        <v>4.0</v>
      </c>
      <c r="B8" s="18">
        <v>15.23</v>
      </c>
      <c r="C8" s="19">
        <v>17.9</v>
      </c>
      <c r="D8" s="19">
        <v>32.5</v>
      </c>
      <c r="E8" s="19">
        <v>32.9</v>
      </c>
      <c r="F8" s="19">
        <v>33.0</v>
      </c>
      <c r="G8" s="19">
        <v>18.7</v>
      </c>
      <c r="H8" s="19">
        <v>5.9</v>
      </c>
      <c r="I8" s="19">
        <v>99.5</v>
      </c>
      <c r="J8" s="19">
        <v>100.0</v>
      </c>
      <c r="K8" s="19">
        <v>100.0</v>
      </c>
      <c r="L8" s="19">
        <v>5.3</v>
      </c>
    </row>
    <row r="9">
      <c r="A9" s="16">
        <v>5.0</v>
      </c>
      <c r="B9" s="18">
        <v>15.5</v>
      </c>
      <c r="C9" s="19">
        <v>18.2</v>
      </c>
      <c r="D9" s="19">
        <v>33.0</v>
      </c>
      <c r="E9" s="19">
        <v>33.0</v>
      </c>
      <c r="F9" s="19">
        <v>33.1</v>
      </c>
      <c r="G9" s="19">
        <v>19.2</v>
      </c>
      <c r="H9" s="19">
        <v>5.5</v>
      </c>
      <c r="I9" s="19">
        <v>98.7</v>
      </c>
      <c r="J9" s="19">
        <v>99.3</v>
      </c>
      <c r="K9" s="19">
        <v>100.0</v>
      </c>
      <c r="L9" s="19">
        <v>5.4</v>
      </c>
    </row>
    <row r="10">
      <c r="A10" s="4" t="s">
        <v>27</v>
      </c>
      <c r="B10" s="21">
        <f t="shared" ref="B10:L10" si="1">AVERAGE(B5:B9)</f>
        <v>15.498</v>
      </c>
      <c r="C10" s="21">
        <f t="shared" si="1"/>
        <v>18.04</v>
      </c>
      <c r="D10" s="23">
        <f t="shared" si="1"/>
        <v>32.94</v>
      </c>
      <c r="E10" s="23">
        <f t="shared" si="1"/>
        <v>33.08</v>
      </c>
      <c r="F10" s="23">
        <f t="shared" si="1"/>
        <v>33.08</v>
      </c>
      <c r="G10" s="21">
        <f t="shared" si="1"/>
        <v>19.92</v>
      </c>
      <c r="H10" s="21">
        <f t="shared" si="1"/>
        <v>4.96</v>
      </c>
      <c r="I10" s="23">
        <f t="shared" si="1"/>
        <v>98.48</v>
      </c>
      <c r="J10" s="23">
        <f t="shared" si="1"/>
        <v>99.72</v>
      </c>
      <c r="K10" s="23">
        <f t="shared" si="1"/>
        <v>100</v>
      </c>
      <c r="L10" s="21">
        <f t="shared" si="1"/>
        <v>4.34</v>
      </c>
    </row>
    <row r="11">
      <c r="B11" s="13"/>
      <c r="C11" s="13"/>
      <c r="D11" s="24">
        <f>AVERAGE((D10:F10))</f>
        <v>33.03333333</v>
      </c>
      <c r="E11" s="11"/>
      <c r="F11" s="12"/>
      <c r="G11" s="13"/>
      <c r="H11" s="13"/>
      <c r="I11" s="24">
        <f>AVERAGE((I10:K10))</f>
        <v>99.4</v>
      </c>
      <c r="J11" s="11"/>
      <c r="K11" s="12"/>
      <c r="L11" s="13"/>
    </row>
    <row r="12">
      <c r="A12" s="4" t="s">
        <v>29</v>
      </c>
      <c r="B12" s="23">
        <f t="shared" ref="B12:L12" si="2">STDEV(B5:B9)</f>
        <v>0.3542174473</v>
      </c>
      <c r="C12" s="23">
        <f t="shared" si="2"/>
        <v>0.2073644135</v>
      </c>
      <c r="D12" s="23">
        <f t="shared" si="2"/>
        <v>0.2701851217</v>
      </c>
      <c r="E12" s="23">
        <f t="shared" si="2"/>
        <v>0.1303840481</v>
      </c>
      <c r="F12" s="23">
        <f t="shared" si="2"/>
        <v>0.04472135955</v>
      </c>
      <c r="G12" s="23">
        <f t="shared" si="2"/>
        <v>1.089495296</v>
      </c>
      <c r="H12" s="23">
        <f t="shared" si="2"/>
        <v>1.684636459</v>
      </c>
      <c r="I12" s="23">
        <f t="shared" si="2"/>
        <v>0.6418722614</v>
      </c>
      <c r="J12" s="23">
        <f t="shared" si="2"/>
        <v>0.3834057903</v>
      </c>
      <c r="K12" s="23">
        <f t="shared" si="2"/>
        <v>0</v>
      </c>
      <c r="L12" s="23">
        <f t="shared" si="2"/>
        <v>1.324009063</v>
      </c>
    </row>
    <row r="13" ht="94.5" customHeight="1">
      <c r="A13" s="27" t="s">
        <v>30</v>
      </c>
      <c r="B13" s="28"/>
      <c r="C13" s="29"/>
      <c r="D13" s="30"/>
      <c r="E13" s="30"/>
      <c r="F13" s="30"/>
      <c r="G13" s="28"/>
      <c r="H13" s="31"/>
      <c r="I13" s="30"/>
      <c r="J13" s="30"/>
      <c r="K13" s="30"/>
      <c r="L13" s="28"/>
    </row>
    <row r="14" ht="54.75" customHeight="1">
      <c r="A14" s="32" t="s">
        <v>31</v>
      </c>
      <c r="B14" s="33"/>
      <c r="C14" s="34" t="s">
        <v>32</v>
      </c>
      <c r="D14" s="11"/>
      <c r="E14" s="11"/>
      <c r="F14" s="11"/>
      <c r="G14" s="11"/>
      <c r="H14" s="11"/>
      <c r="I14" s="11"/>
      <c r="J14" s="11"/>
      <c r="K14" s="11"/>
      <c r="L14" s="12"/>
    </row>
    <row r="15" ht="51.75" customHeight="1">
      <c r="A15" s="35"/>
      <c r="B15" s="36"/>
      <c r="C15" s="34" t="s">
        <v>33</v>
      </c>
      <c r="D15" s="11"/>
      <c r="E15" s="11"/>
      <c r="F15" s="11"/>
      <c r="G15" s="11"/>
      <c r="H15" s="11"/>
      <c r="I15" s="11"/>
      <c r="J15" s="11"/>
      <c r="K15" s="11"/>
      <c r="L15" s="12"/>
    </row>
    <row r="16" ht="55.5" customHeight="1">
      <c r="A16" s="37"/>
      <c r="B16" s="28"/>
      <c r="C16" s="34" t="s">
        <v>34</v>
      </c>
      <c r="D16" s="11"/>
      <c r="E16" s="11"/>
      <c r="F16" s="11"/>
      <c r="G16" s="11"/>
      <c r="H16" s="11"/>
      <c r="I16" s="11"/>
      <c r="J16" s="11"/>
      <c r="K16" s="11"/>
      <c r="L16" s="12"/>
    </row>
  </sheetData>
  <mergeCells count="23">
    <mergeCell ref="A13:B13"/>
    <mergeCell ref="A14:B16"/>
    <mergeCell ref="H10:H11"/>
    <mergeCell ref="L10:L11"/>
    <mergeCell ref="I11:K11"/>
    <mergeCell ref="C3:G3"/>
    <mergeCell ref="H3:L3"/>
    <mergeCell ref="C1:D1"/>
    <mergeCell ref="H1:I1"/>
    <mergeCell ref="J1:L1"/>
    <mergeCell ref="E1:G1"/>
    <mergeCell ref="A2:L2"/>
    <mergeCell ref="C15:L15"/>
    <mergeCell ref="C14:L14"/>
    <mergeCell ref="C16:L16"/>
    <mergeCell ref="B10:B11"/>
    <mergeCell ref="A10:A11"/>
    <mergeCell ref="C10:C11"/>
    <mergeCell ref="D11:F11"/>
    <mergeCell ref="G10:G11"/>
    <mergeCell ref="C13:G13"/>
    <mergeCell ref="H13:L13"/>
    <mergeCell ref="B3:B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12.14"/>
    <col customWidth="1" min="4" max="12" width="12.71"/>
  </cols>
  <sheetData>
    <row r="1" ht="39.75" customHeight="1">
      <c r="A1" s="4" t="s">
        <v>8</v>
      </c>
      <c r="B1" s="6" t="s">
        <v>11</v>
      </c>
      <c r="C1" s="4" t="s">
        <v>12</v>
      </c>
      <c r="E1" s="6" t="s">
        <v>26</v>
      </c>
      <c r="H1" s="4" t="s">
        <v>14</v>
      </c>
      <c r="J1" s="6" t="s">
        <v>18</v>
      </c>
    </row>
    <row r="2" ht="6.0" customHeight="1">
      <c r="A2" s="5"/>
    </row>
    <row r="3" ht="39.75" customHeight="1">
      <c r="A3" s="4" t="s">
        <v>16</v>
      </c>
      <c r="B3" s="9" t="s">
        <v>4</v>
      </c>
      <c r="C3" s="10" t="s">
        <v>5</v>
      </c>
      <c r="D3" s="11"/>
      <c r="E3" s="11"/>
      <c r="F3" s="11"/>
      <c r="G3" s="12"/>
      <c r="H3" s="10" t="s">
        <v>6</v>
      </c>
      <c r="I3" s="11"/>
      <c r="J3" s="11"/>
      <c r="K3" s="11"/>
      <c r="L3" s="12"/>
    </row>
    <row r="4" ht="39.75" customHeight="1">
      <c r="A4" s="4" t="s">
        <v>20</v>
      </c>
      <c r="B4" s="13"/>
      <c r="C4" s="3" t="s">
        <v>7</v>
      </c>
      <c r="D4" s="3" t="s">
        <v>22</v>
      </c>
      <c r="E4" s="3" t="s">
        <v>23</v>
      </c>
      <c r="F4" s="3" t="s">
        <v>24</v>
      </c>
      <c r="G4" s="3" t="s">
        <v>25</v>
      </c>
      <c r="H4" s="14" t="s">
        <v>7</v>
      </c>
      <c r="I4" s="3" t="s">
        <v>22</v>
      </c>
      <c r="J4" s="3" t="s">
        <v>23</v>
      </c>
      <c r="K4" s="3" t="s">
        <v>24</v>
      </c>
      <c r="L4" s="15" t="s">
        <v>25</v>
      </c>
    </row>
    <row r="5">
      <c r="A5" s="16">
        <v>1.0</v>
      </c>
      <c r="B5" s="18">
        <v>4.54</v>
      </c>
      <c r="C5" s="19">
        <v>44.3</v>
      </c>
      <c r="D5" s="19">
        <v>44.5</v>
      </c>
      <c r="E5" s="19">
        <v>45.2</v>
      </c>
      <c r="F5" s="19">
        <v>43.9</v>
      </c>
      <c r="G5" s="19">
        <v>43.4</v>
      </c>
      <c r="H5" s="19">
        <v>2.4</v>
      </c>
      <c r="I5" s="19">
        <v>43.6</v>
      </c>
      <c r="J5" s="19">
        <v>51.2</v>
      </c>
      <c r="K5" s="19">
        <v>44.2</v>
      </c>
      <c r="L5" s="19">
        <v>1.2</v>
      </c>
    </row>
    <row r="6">
      <c r="A6" s="16">
        <v>2.0</v>
      </c>
      <c r="B6" s="18">
        <v>4.66</v>
      </c>
      <c r="C6" s="19">
        <v>46.1</v>
      </c>
      <c r="D6" s="19">
        <v>46.0</v>
      </c>
      <c r="E6" s="19">
        <v>44.2</v>
      </c>
      <c r="F6" s="19">
        <v>45.7</v>
      </c>
      <c r="G6" s="19">
        <v>45.9</v>
      </c>
      <c r="H6" s="19">
        <v>3.4</v>
      </c>
      <c r="I6" s="19">
        <v>38.2</v>
      </c>
      <c r="J6" s="19">
        <v>50.6</v>
      </c>
      <c r="K6" s="19">
        <v>40.1</v>
      </c>
      <c r="L6" s="19">
        <v>3.0</v>
      </c>
    </row>
    <row r="7">
      <c r="A7" s="16">
        <v>3.0</v>
      </c>
      <c r="B7" s="18">
        <v>3.72</v>
      </c>
      <c r="C7" s="19">
        <v>41.8</v>
      </c>
      <c r="D7" s="19">
        <v>43.5</v>
      </c>
      <c r="E7" s="19">
        <v>42.9</v>
      </c>
      <c r="F7" s="19">
        <v>43.1</v>
      </c>
      <c r="G7" s="19">
        <v>41.9</v>
      </c>
      <c r="H7" s="19">
        <v>3.0</v>
      </c>
      <c r="I7" s="19">
        <v>41.2</v>
      </c>
      <c r="J7" s="19">
        <v>52.5</v>
      </c>
      <c r="K7" s="19">
        <v>38.2</v>
      </c>
      <c r="L7" s="19">
        <v>4.1</v>
      </c>
    </row>
    <row r="8">
      <c r="A8" s="16">
        <v>4.0</v>
      </c>
      <c r="B8" s="18">
        <v>5.38</v>
      </c>
      <c r="C8" s="19">
        <v>47.2</v>
      </c>
      <c r="D8" s="19">
        <v>48.8</v>
      </c>
      <c r="E8" s="19">
        <v>48.1</v>
      </c>
      <c r="F8" s="19">
        <v>48.2</v>
      </c>
      <c r="G8" s="19">
        <v>46.4</v>
      </c>
      <c r="H8" s="19">
        <v>1.5</v>
      </c>
      <c r="I8" s="19">
        <v>35.4</v>
      </c>
      <c r="J8" s="19">
        <v>49.3</v>
      </c>
      <c r="K8" s="19">
        <v>29.9</v>
      </c>
      <c r="L8" s="19">
        <v>3.1</v>
      </c>
    </row>
    <row r="9">
      <c r="A9" s="16">
        <v>5.0</v>
      </c>
      <c r="B9" s="18">
        <v>5.1</v>
      </c>
      <c r="C9" s="19">
        <v>46.9</v>
      </c>
      <c r="D9" s="19">
        <v>48.0</v>
      </c>
      <c r="E9" s="19">
        <v>47.7</v>
      </c>
      <c r="F9" s="19">
        <v>47.5</v>
      </c>
      <c r="G9" s="19">
        <v>45.9</v>
      </c>
      <c r="H9" s="19">
        <v>2.8</v>
      </c>
      <c r="I9" s="19">
        <v>47.2</v>
      </c>
      <c r="J9" s="19">
        <v>54.1</v>
      </c>
      <c r="K9" s="19">
        <v>39.7</v>
      </c>
      <c r="L9" s="19">
        <v>2.2</v>
      </c>
    </row>
    <row r="10">
      <c r="A10" s="4" t="s">
        <v>27</v>
      </c>
      <c r="B10" s="21">
        <f t="shared" ref="B10:L10" si="1">AVERAGE(B5:B9)</f>
        <v>4.68</v>
      </c>
      <c r="C10" s="21">
        <f t="shared" si="1"/>
        <v>45.26</v>
      </c>
      <c r="D10" s="23">
        <f t="shared" si="1"/>
        <v>46.16</v>
      </c>
      <c r="E10" s="23">
        <f t="shared" si="1"/>
        <v>45.62</v>
      </c>
      <c r="F10" s="23">
        <f t="shared" si="1"/>
        <v>45.68</v>
      </c>
      <c r="G10" s="21">
        <f t="shared" si="1"/>
        <v>44.7</v>
      </c>
      <c r="H10" s="21">
        <f t="shared" si="1"/>
        <v>2.62</v>
      </c>
      <c r="I10" s="23">
        <f t="shared" si="1"/>
        <v>41.12</v>
      </c>
      <c r="J10" s="23">
        <f t="shared" si="1"/>
        <v>51.54</v>
      </c>
      <c r="K10" s="23">
        <f t="shared" si="1"/>
        <v>38.42</v>
      </c>
      <c r="L10" s="21">
        <f t="shared" si="1"/>
        <v>2.72</v>
      </c>
    </row>
    <row r="11">
      <c r="B11" s="13"/>
      <c r="C11" s="13"/>
      <c r="D11" s="24">
        <f>AVERAGE((D10:F10))</f>
        <v>45.82</v>
      </c>
      <c r="E11" s="11"/>
      <c r="F11" s="12"/>
      <c r="G11" s="13"/>
      <c r="H11" s="13"/>
      <c r="I11" s="24">
        <f>AVERAGE((I10:K10))</f>
        <v>43.69333333</v>
      </c>
      <c r="J11" s="11"/>
      <c r="K11" s="12"/>
      <c r="L11" s="13"/>
    </row>
    <row r="12">
      <c r="A12" s="4" t="s">
        <v>29</v>
      </c>
      <c r="B12" s="23">
        <f t="shared" ref="B12:L12" si="2">STDEV(B5:B9)</f>
        <v>0.6340346994</v>
      </c>
      <c r="C12" s="23">
        <f t="shared" si="2"/>
        <v>2.238972979</v>
      </c>
      <c r="D12" s="23">
        <f t="shared" si="2"/>
        <v>2.247887898</v>
      </c>
      <c r="E12" s="23">
        <f t="shared" si="2"/>
        <v>2.239866067</v>
      </c>
      <c r="F12" s="23">
        <f t="shared" si="2"/>
        <v>2.207260746</v>
      </c>
      <c r="G12" s="23">
        <f t="shared" si="2"/>
        <v>1.955760722</v>
      </c>
      <c r="H12" s="23">
        <f t="shared" si="2"/>
        <v>0.7224956747</v>
      </c>
      <c r="I12" s="23">
        <f t="shared" si="2"/>
        <v>4.592602748</v>
      </c>
      <c r="J12" s="23">
        <f t="shared" si="2"/>
        <v>1.836572895</v>
      </c>
      <c r="K12" s="23">
        <f t="shared" si="2"/>
        <v>5.256139268</v>
      </c>
      <c r="L12" s="23">
        <f t="shared" si="2"/>
        <v>1.084896308</v>
      </c>
    </row>
    <row r="13" ht="94.5" customHeight="1">
      <c r="A13" s="27" t="s">
        <v>35</v>
      </c>
      <c r="B13" s="28"/>
      <c r="C13" s="29"/>
      <c r="D13" s="30"/>
      <c r="E13" s="30"/>
      <c r="F13" s="30"/>
      <c r="G13" s="28"/>
      <c r="H13" s="31"/>
      <c r="I13" s="30"/>
      <c r="J13" s="30"/>
      <c r="K13" s="30"/>
      <c r="L13" s="28"/>
    </row>
    <row r="14" ht="51.75" customHeight="1">
      <c r="A14" s="32" t="s">
        <v>31</v>
      </c>
      <c r="B14" s="33"/>
      <c r="C14" s="34" t="s">
        <v>39</v>
      </c>
      <c r="D14" s="11"/>
      <c r="E14" s="11"/>
      <c r="F14" s="11"/>
      <c r="G14" s="11"/>
      <c r="H14" s="11"/>
      <c r="I14" s="11"/>
      <c r="J14" s="11"/>
      <c r="K14" s="11"/>
      <c r="L14" s="12"/>
    </row>
    <row r="15" ht="51.75" customHeight="1">
      <c r="A15" s="35"/>
      <c r="B15" s="36"/>
      <c r="C15" s="34" t="s">
        <v>41</v>
      </c>
      <c r="D15" s="11"/>
      <c r="E15" s="11"/>
      <c r="F15" s="11"/>
      <c r="G15" s="11"/>
      <c r="H15" s="11"/>
      <c r="I15" s="11"/>
      <c r="J15" s="11"/>
      <c r="K15" s="11"/>
      <c r="L15" s="12"/>
    </row>
    <row r="16" ht="51.75" customHeight="1">
      <c r="A16" s="37"/>
      <c r="B16" s="28"/>
      <c r="C16" s="34" t="s">
        <v>43</v>
      </c>
      <c r="D16" s="11"/>
      <c r="E16" s="11"/>
      <c r="F16" s="11"/>
      <c r="G16" s="11"/>
      <c r="H16" s="11"/>
      <c r="I16" s="11"/>
      <c r="J16" s="11"/>
      <c r="K16" s="11"/>
      <c r="L16" s="12"/>
    </row>
  </sheetData>
  <mergeCells count="23">
    <mergeCell ref="B10:B11"/>
    <mergeCell ref="A10:A11"/>
    <mergeCell ref="G10:G11"/>
    <mergeCell ref="H10:H11"/>
    <mergeCell ref="H13:L13"/>
    <mergeCell ref="C16:L16"/>
    <mergeCell ref="C15:L15"/>
    <mergeCell ref="C14:L14"/>
    <mergeCell ref="A14:B16"/>
    <mergeCell ref="C3:G3"/>
    <mergeCell ref="E1:G1"/>
    <mergeCell ref="C1:D1"/>
    <mergeCell ref="J1:L1"/>
    <mergeCell ref="H1:I1"/>
    <mergeCell ref="D11:F11"/>
    <mergeCell ref="I11:K11"/>
    <mergeCell ref="C13:G13"/>
    <mergeCell ref="A13:B13"/>
    <mergeCell ref="H3:L3"/>
    <mergeCell ref="A2:L2"/>
    <mergeCell ref="B3:B4"/>
    <mergeCell ref="C10:C11"/>
    <mergeCell ref="L10:L1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12.14"/>
    <col customWidth="1" min="4" max="12" width="12.71"/>
  </cols>
  <sheetData>
    <row r="1" ht="39.75" customHeight="1">
      <c r="A1" s="4" t="s">
        <v>8</v>
      </c>
      <c r="B1" s="6" t="s">
        <v>11</v>
      </c>
      <c r="C1" s="4" t="s">
        <v>12</v>
      </c>
      <c r="E1" s="6" t="s">
        <v>26</v>
      </c>
      <c r="H1" s="4" t="s">
        <v>14</v>
      </c>
      <c r="J1" s="6" t="s">
        <v>15</v>
      </c>
    </row>
    <row r="2" ht="6.0" customHeight="1">
      <c r="A2" s="5"/>
    </row>
    <row r="3" ht="39.75" customHeight="1">
      <c r="A3" s="4" t="s">
        <v>16</v>
      </c>
      <c r="B3" s="9" t="s">
        <v>4</v>
      </c>
      <c r="C3" s="10" t="s">
        <v>5</v>
      </c>
      <c r="D3" s="11"/>
      <c r="E3" s="11"/>
      <c r="F3" s="11"/>
      <c r="G3" s="12"/>
      <c r="H3" s="10" t="s">
        <v>6</v>
      </c>
      <c r="I3" s="11"/>
      <c r="J3" s="11"/>
      <c r="K3" s="11"/>
      <c r="L3" s="12"/>
    </row>
    <row r="4" ht="39.75" customHeight="1">
      <c r="A4" s="4" t="s">
        <v>20</v>
      </c>
      <c r="B4" s="13"/>
      <c r="C4" s="3" t="s">
        <v>7</v>
      </c>
      <c r="D4" s="3" t="s">
        <v>22</v>
      </c>
      <c r="E4" s="3" t="s">
        <v>23</v>
      </c>
      <c r="F4" s="3" t="s">
        <v>24</v>
      </c>
      <c r="G4" s="3" t="s">
        <v>25</v>
      </c>
      <c r="H4" s="14" t="s">
        <v>7</v>
      </c>
      <c r="I4" s="3" t="s">
        <v>22</v>
      </c>
      <c r="J4" s="3" t="s">
        <v>23</v>
      </c>
      <c r="K4" s="3" t="s">
        <v>24</v>
      </c>
      <c r="L4" s="15" t="s">
        <v>25</v>
      </c>
    </row>
    <row r="5">
      <c r="A5" s="16">
        <v>1.0</v>
      </c>
      <c r="B5" s="18">
        <v>3.7</v>
      </c>
      <c r="C5" s="19">
        <v>17.9</v>
      </c>
      <c r="D5" s="19">
        <v>19.9</v>
      </c>
      <c r="E5" s="19">
        <v>20.1</v>
      </c>
      <c r="F5" s="19">
        <v>20.2</v>
      </c>
      <c r="G5" s="19">
        <v>18.1</v>
      </c>
      <c r="H5" s="19">
        <v>2.0</v>
      </c>
      <c r="I5" s="19">
        <v>43.2</v>
      </c>
      <c r="J5" s="19">
        <v>50.5</v>
      </c>
      <c r="K5" s="19">
        <v>42.5</v>
      </c>
      <c r="L5" s="19">
        <v>1.8</v>
      </c>
    </row>
    <row r="6">
      <c r="A6" s="16">
        <v>2.0</v>
      </c>
      <c r="B6" s="18">
        <v>4.69</v>
      </c>
      <c r="C6" s="19">
        <v>19.1</v>
      </c>
      <c r="D6" s="19">
        <v>20.0</v>
      </c>
      <c r="E6" s="19">
        <v>19.9</v>
      </c>
      <c r="F6" s="19">
        <v>20.0</v>
      </c>
      <c r="G6" s="19">
        <v>18.9</v>
      </c>
      <c r="H6" s="19">
        <v>1.9</v>
      </c>
      <c r="I6" s="19">
        <v>37.8</v>
      </c>
      <c r="J6" s="19">
        <v>49.8</v>
      </c>
      <c r="K6" s="19">
        <v>38.1</v>
      </c>
      <c r="L6" s="19">
        <v>2.1</v>
      </c>
    </row>
    <row r="7">
      <c r="A7" s="16">
        <v>3.0</v>
      </c>
      <c r="B7" s="18">
        <v>4.97</v>
      </c>
      <c r="C7" s="19">
        <v>19.2</v>
      </c>
      <c r="D7" s="19">
        <v>19.8</v>
      </c>
      <c r="E7" s="19">
        <v>20.0</v>
      </c>
      <c r="F7" s="19">
        <v>20.0</v>
      </c>
      <c r="G7" s="19">
        <v>19.0</v>
      </c>
      <c r="H7" s="19">
        <v>2.8</v>
      </c>
      <c r="I7" s="19">
        <v>39.1</v>
      </c>
      <c r="J7" s="19">
        <v>50.1</v>
      </c>
      <c r="K7" s="19">
        <v>39.5</v>
      </c>
      <c r="L7" s="19">
        <v>3.2</v>
      </c>
    </row>
    <row r="8">
      <c r="A8" s="16">
        <v>4.0</v>
      </c>
      <c r="B8" s="18">
        <v>3.91</v>
      </c>
      <c r="C8" s="19">
        <v>17.9</v>
      </c>
      <c r="D8" s="19">
        <v>18.4</v>
      </c>
      <c r="E8" s="19">
        <v>19.3</v>
      </c>
      <c r="F8" s="19">
        <v>19.0</v>
      </c>
      <c r="G8" s="19">
        <v>18.3</v>
      </c>
      <c r="H8" s="19">
        <v>2.1</v>
      </c>
      <c r="I8" s="19">
        <v>38.7</v>
      </c>
      <c r="J8" s="19">
        <v>48.8</v>
      </c>
      <c r="K8" s="19">
        <v>37.2</v>
      </c>
      <c r="L8" s="19">
        <v>2.4</v>
      </c>
    </row>
    <row r="9">
      <c r="A9" s="16">
        <v>5.0</v>
      </c>
      <c r="B9" s="18">
        <v>4.5</v>
      </c>
      <c r="C9" s="19">
        <v>18.2</v>
      </c>
      <c r="D9" s="19">
        <v>19.5</v>
      </c>
      <c r="E9" s="19">
        <v>19.6</v>
      </c>
      <c r="F9" s="19">
        <v>19.5</v>
      </c>
      <c r="G9" s="19">
        <v>19.2</v>
      </c>
      <c r="H9" s="19">
        <v>2.4</v>
      </c>
      <c r="I9" s="19">
        <v>39.0</v>
      </c>
      <c r="J9" s="19">
        <v>49.4</v>
      </c>
      <c r="K9" s="19">
        <v>38.9</v>
      </c>
      <c r="L9" s="19">
        <v>2.6</v>
      </c>
    </row>
    <row r="10">
      <c r="A10" s="4" t="s">
        <v>27</v>
      </c>
      <c r="B10" s="21">
        <f t="shared" ref="B10:L10" si="1">AVERAGE(B5:B9)</f>
        <v>4.354</v>
      </c>
      <c r="C10" s="21">
        <f t="shared" si="1"/>
        <v>18.46</v>
      </c>
      <c r="D10" s="23">
        <f t="shared" si="1"/>
        <v>19.52</v>
      </c>
      <c r="E10" s="23">
        <f t="shared" si="1"/>
        <v>19.78</v>
      </c>
      <c r="F10" s="23">
        <f t="shared" si="1"/>
        <v>19.74</v>
      </c>
      <c r="G10" s="21">
        <f t="shared" si="1"/>
        <v>18.7</v>
      </c>
      <c r="H10" s="21">
        <f t="shared" si="1"/>
        <v>2.24</v>
      </c>
      <c r="I10" s="23">
        <f t="shared" si="1"/>
        <v>39.56</v>
      </c>
      <c r="J10" s="23">
        <f t="shared" si="1"/>
        <v>49.72</v>
      </c>
      <c r="K10" s="23">
        <f t="shared" si="1"/>
        <v>39.24</v>
      </c>
      <c r="L10" s="21">
        <f t="shared" si="1"/>
        <v>2.42</v>
      </c>
    </row>
    <row r="11">
      <c r="B11" s="13"/>
      <c r="C11" s="13"/>
      <c r="D11" s="24">
        <f>AVERAGE((D10:F10))</f>
        <v>19.68</v>
      </c>
      <c r="E11" s="11"/>
      <c r="F11" s="12"/>
      <c r="G11" s="13"/>
      <c r="H11" s="13"/>
      <c r="I11" s="24">
        <f>AVERAGE((I10:K10))</f>
        <v>42.84</v>
      </c>
      <c r="J11" s="11"/>
      <c r="K11" s="12"/>
      <c r="L11" s="13"/>
    </row>
    <row r="12">
      <c r="A12" s="4" t="s">
        <v>29</v>
      </c>
      <c r="B12" s="23">
        <f t="shared" ref="B12:L12" si="2">STDEV(B5:B9)</f>
        <v>0.5335072633</v>
      </c>
      <c r="C12" s="23">
        <f t="shared" si="2"/>
        <v>0.6426507605</v>
      </c>
      <c r="D12" s="23">
        <f t="shared" si="2"/>
        <v>0.6534523701</v>
      </c>
      <c r="E12" s="23">
        <f t="shared" si="2"/>
        <v>0.3271085447</v>
      </c>
      <c r="F12" s="23">
        <f t="shared" si="2"/>
        <v>0.4878524367</v>
      </c>
      <c r="G12" s="23">
        <f t="shared" si="2"/>
        <v>0.474341649</v>
      </c>
      <c r="H12" s="23">
        <f t="shared" si="2"/>
        <v>0.3646916506</v>
      </c>
      <c r="I12" s="23">
        <f t="shared" si="2"/>
        <v>2.098332671</v>
      </c>
      <c r="J12" s="23">
        <f t="shared" si="2"/>
        <v>0.6534523701</v>
      </c>
      <c r="K12" s="23">
        <f t="shared" si="2"/>
        <v>2.016928358</v>
      </c>
      <c r="L12" s="23">
        <f t="shared" si="2"/>
        <v>0.5310367219</v>
      </c>
    </row>
    <row r="13" ht="94.5" customHeight="1">
      <c r="A13" s="27" t="s">
        <v>30</v>
      </c>
      <c r="B13" s="28"/>
      <c r="C13" s="29"/>
      <c r="D13" s="30"/>
      <c r="E13" s="30"/>
      <c r="F13" s="30"/>
      <c r="G13" s="28"/>
      <c r="H13" s="31"/>
      <c r="I13" s="30"/>
      <c r="J13" s="30"/>
      <c r="K13" s="30"/>
      <c r="L13" s="28"/>
    </row>
    <row r="14" ht="50.25" customHeight="1">
      <c r="A14" s="32" t="s">
        <v>31</v>
      </c>
      <c r="B14" s="33"/>
      <c r="C14" s="34" t="s">
        <v>40</v>
      </c>
      <c r="D14" s="11"/>
      <c r="E14" s="11"/>
      <c r="F14" s="11"/>
      <c r="G14" s="11"/>
      <c r="H14" s="11"/>
      <c r="I14" s="11"/>
      <c r="J14" s="11"/>
      <c r="K14" s="11"/>
      <c r="L14" s="12"/>
    </row>
    <row r="15" ht="50.25" customHeight="1">
      <c r="A15" s="35"/>
      <c r="B15" s="36"/>
      <c r="C15" s="34" t="s">
        <v>42</v>
      </c>
      <c r="D15" s="11"/>
      <c r="E15" s="11"/>
      <c r="F15" s="11"/>
      <c r="G15" s="11"/>
      <c r="H15" s="11"/>
      <c r="I15" s="11"/>
      <c r="J15" s="11"/>
      <c r="K15" s="11"/>
      <c r="L15" s="12"/>
    </row>
    <row r="16" ht="50.25" customHeight="1">
      <c r="A16" s="37"/>
      <c r="B16" s="28"/>
      <c r="C16" s="34" t="s">
        <v>44</v>
      </c>
      <c r="D16" s="11"/>
      <c r="E16" s="11"/>
      <c r="F16" s="11"/>
      <c r="G16" s="11"/>
      <c r="H16" s="11"/>
      <c r="I16" s="11"/>
      <c r="J16" s="11"/>
      <c r="K16" s="11"/>
      <c r="L16" s="12"/>
    </row>
  </sheetData>
  <mergeCells count="23">
    <mergeCell ref="B10:B11"/>
    <mergeCell ref="A10:A11"/>
    <mergeCell ref="G10:G11"/>
    <mergeCell ref="H10:H11"/>
    <mergeCell ref="H13:L13"/>
    <mergeCell ref="C16:L16"/>
    <mergeCell ref="C15:L15"/>
    <mergeCell ref="C14:L14"/>
    <mergeCell ref="A14:B16"/>
    <mergeCell ref="C3:G3"/>
    <mergeCell ref="E1:G1"/>
    <mergeCell ref="C1:D1"/>
    <mergeCell ref="J1:L1"/>
    <mergeCell ref="H1:I1"/>
    <mergeCell ref="D11:F11"/>
    <mergeCell ref="I11:K11"/>
    <mergeCell ref="C13:G13"/>
    <mergeCell ref="A13:B13"/>
    <mergeCell ref="H3:L3"/>
    <mergeCell ref="A2:L2"/>
    <mergeCell ref="B3:B4"/>
    <mergeCell ref="C10:C11"/>
    <mergeCell ref="L10:L1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12.14"/>
    <col customWidth="1" min="4" max="12" width="12.71"/>
  </cols>
  <sheetData>
    <row r="1" ht="39.75" customHeight="1">
      <c r="A1" s="4" t="s">
        <v>8</v>
      </c>
      <c r="B1" s="6" t="s">
        <v>28</v>
      </c>
      <c r="C1" s="4" t="s">
        <v>12</v>
      </c>
      <c r="E1" s="6" t="s">
        <v>13</v>
      </c>
      <c r="H1" s="4" t="s">
        <v>14</v>
      </c>
      <c r="J1" s="6" t="s">
        <v>18</v>
      </c>
    </row>
    <row r="2" ht="6.0" customHeight="1">
      <c r="A2" s="5"/>
    </row>
    <row r="3" ht="39.75" customHeight="1">
      <c r="A3" s="4" t="s">
        <v>16</v>
      </c>
      <c r="B3" s="9" t="s">
        <v>4</v>
      </c>
      <c r="C3" s="10" t="s">
        <v>5</v>
      </c>
      <c r="D3" s="11"/>
      <c r="E3" s="11"/>
      <c r="F3" s="11"/>
      <c r="G3" s="12"/>
      <c r="H3" s="10" t="s">
        <v>6</v>
      </c>
      <c r="I3" s="11"/>
      <c r="J3" s="11"/>
      <c r="K3" s="11"/>
      <c r="L3" s="12"/>
    </row>
    <row r="4" ht="39.75" customHeight="1">
      <c r="A4" s="4" t="s">
        <v>20</v>
      </c>
      <c r="B4" s="13"/>
      <c r="C4" s="3" t="s">
        <v>7</v>
      </c>
      <c r="D4" s="3" t="s">
        <v>22</v>
      </c>
      <c r="E4" s="3" t="s">
        <v>23</v>
      </c>
      <c r="F4" s="3" t="s">
        <v>24</v>
      </c>
      <c r="G4" s="3" t="s">
        <v>25</v>
      </c>
      <c r="H4" s="14" t="s">
        <v>7</v>
      </c>
      <c r="I4" s="3" t="s">
        <v>22</v>
      </c>
      <c r="J4" s="3" t="s">
        <v>23</v>
      </c>
      <c r="K4" s="3" t="s">
        <v>24</v>
      </c>
      <c r="L4" s="15" t="s">
        <v>25</v>
      </c>
    </row>
    <row r="5">
      <c r="A5" s="16">
        <v>1.0</v>
      </c>
      <c r="B5" s="18">
        <v>207.13</v>
      </c>
      <c r="C5" s="19">
        <v>42.5</v>
      </c>
      <c r="D5" s="19">
        <v>44.1</v>
      </c>
      <c r="E5" s="19">
        <v>43.8</v>
      </c>
      <c r="F5" s="19">
        <v>44.3</v>
      </c>
      <c r="G5" s="19">
        <v>41.2</v>
      </c>
      <c r="H5" s="19">
        <v>3.2</v>
      </c>
      <c r="I5" s="19">
        <v>98.4</v>
      </c>
      <c r="J5" s="19">
        <v>99.2</v>
      </c>
      <c r="K5" s="19">
        <v>99.9</v>
      </c>
      <c r="L5" s="19">
        <v>5.3</v>
      </c>
    </row>
    <row r="6">
      <c r="A6" s="16">
        <v>2.0</v>
      </c>
      <c r="B6" s="18">
        <v>221.3</v>
      </c>
      <c r="C6" s="19">
        <v>43.2</v>
      </c>
      <c r="D6" s="19">
        <v>44.8</v>
      </c>
      <c r="E6" s="19">
        <v>45.1</v>
      </c>
      <c r="F6" s="19">
        <v>43.9</v>
      </c>
      <c r="G6" s="19">
        <v>42.9</v>
      </c>
      <c r="H6" s="19">
        <v>4.1</v>
      </c>
      <c r="I6" s="19">
        <v>99.2</v>
      </c>
      <c r="J6" s="19">
        <v>99.5</v>
      </c>
      <c r="K6" s="19">
        <v>99.3</v>
      </c>
      <c r="L6" s="19">
        <v>4.6</v>
      </c>
    </row>
    <row r="7">
      <c r="A7" s="16">
        <v>3.0</v>
      </c>
      <c r="B7" s="18">
        <v>215.4</v>
      </c>
      <c r="C7" s="19">
        <v>41.5</v>
      </c>
      <c r="D7" s="19">
        <v>42.3</v>
      </c>
      <c r="E7" s="19">
        <v>43.1</v>
      </c>
      <c r="F7" s="19">
        <v>43.5</v>
      </c>
      <c r="G7" s="19">
        <v>41.9</v>
      </c>
      <c r="H7" s="19">
        <v>4.8</v>
      </c>
      <c r="I7" s="19">
        <v>97.9</v>
      </c>
      <c r="J7" s="19">
        <v>99.2</v>
      </c>
      <c r="K7" s="19">
        <v>100.0</v>
      </c>
      <c r="L7" s="19">
        <v>3.6</v>
      </c>
    </row>
    <row r="8">
      <c r="A8" s="16">
        <v>4.0</v>
      </c>
      <c r="B8" s="18">
        <v>214.2</v>
      </c>
      <c r="C8" s="19">
        <v>45.3</v>
      </c>
      <c r="D8" s="19">
        <v>46.6</v>
      </c>
      <c r="E8" s="19">
        <v>48.1</v>
      </c>
      <c r="F8" s="19">
        <v>46.4</v>
      </c>
      <c r="G8" s="19">
        <v>44.5</v>
      </c>
      <c r="H8" s="19">
        <v>3.8</v>
      </c>
      <c r="I8" s="19">
        <v>98.2</v>
      </c>
      <c r="J8" s="19">
        <v>99.1</v>
      </c>
      <c r="K8" s="19">
        <v>98.6</v>
      </c>
      <c r="L8" s="19">
        <v>4.2</v>
      </c>
    </row>
    <row r="9">
      <c r="A9" s="16">
        <v>5.0</v>
      </c>
      <c r="B9" s="18">
        <v>210.9</v>
      </c>
      <c r="C9" s="19">
        <v>41.2</v>
      </c>
      <c r="D9" s="19">
        <v>43.2</v>
      </c>
      <c r="E9" s="19">
        <v>43.8</v>
      </c>
      <c r="F9" s="19">
        <v>42.9</v>
      </c>
      <c r="G9" s="19">
        <v>43.2</v>
      </c>
      <c r="H9" s="19">
        <v>4.5</v>
      </c>
      <c r="I9" s="19">
        <v>96.5</v>
      </c>
      <c r="J9" s="19">
        <v>100.0</v>
      </c>
      <c r="K9" s="19">
        <v>99.4</v>
      </c>
      <c r="L9" s="19">
        <v>3.8</v>
      </c>
    </row>
    <row r="10">
      <c r="A10" s="4" t="s">
        <v>27</v>
      </c>
      <c r="B10" s="21">
        <f t="shared" ref="B10:L10" si="1">AVERAGE(B5:B9)</f>
        <v>213.786</v>
      </c>
      <c r="C10" s="21">
        <f t="shared" si="1"/>
        <v>42.74</v>
      </c>
      <c r="D10" s="23">
        <f t="shared" si="1"/>
        <v>44.2</v>
      </c>
      <c r="E10" s="23">
        <f t="shared" si="1"/>
        <v>44.78</v>
      </c>
      <c r="F10" s="23">
        <f t="shared" si="1"/>
        <v>44.2</v>
      </c>
      <c r="G10" s="21">
        <f t="shared" si="1"/>
        <v>42.74</v>
      </c>
      <c r="H10" s="21">
        <f t="shared" si="1"/>
        <v>4.08</v>
      </c>
      <c r="I10" s="23">
        <f t="shared" si="1"/>
        <v>98.04</v>
      </c>
      <c r="J10" s="23">
        <f t="shared" si="1"/>
        <v>99.4</v>
      </c>
      <c r="K10" s="23">
        <f t="shared" si="1"/>
        <v>99.44</v>
      </c>
      <c r="L10" s="21">
        <f t="shared" si="1"/>
        <v>4.3</v>
      </c>
    </row>
    <row r="11">
      <c r="B11" s="13"/>
      <c r="C11" s="13"/>
      <c r="D11" s="24">
        <f>AVERAGE((D10:F10))</f>
        <v>44.39333333</v>
      </c>
      <c r="E11" s="11"/>
      <c r="F11" s="12"/>
      <c r="G11" s="13"/>
      <c r="H11" s="13"/>
      <c r="I11" s="24">
        <f>AVERAGE((I10:K10))</f>
        <v>98.96</v>
      </c>
      <c r="J11" s="11"/>
      <c r="K11" s="12"/>
      <c r="L11" s="13"/>
    </row>
    <row r="12">
      <c r="A12" s="4" t="s">
        <v>29</v>
      </c>
      <c r="B12" s="23">
        <f t="shared" ref="B12:L12" si="2">STDEV(B5:B9)</f>
        <v>5.288381605</v>
      </c>
      <c r="C12" s="23">
        <f t="shared" si="2"/>
        <v>1.637986569</v>
      </c>
      <c r="D12" s="23">
        <f t="shared" si="2"/>
        <v>1.638596961</v>
      </c>
      <c r="E12" s="23">
        <f t="shared" si="2"/>
        <v>1.991732914</v>
      </c>
      <c r="F12" s="23">
        <f t="shared" si="2"/>
        <v>1.334166406</v>
      </c>
      <c r="G12" s="23">
        <f t="shared" si="2"/>
        <v>1.266096363</v>
      </c>
      <c r="H12" s="23">
        <f t="shared" si="2"/>
        <v>0.6220932406</v>
      </c>
      <c r="I12" s="23">
        <f t="shared" si="2"/>
        <v>0.9864076237</v>
      </c>
      <c r="J12" s="23">
        <f t="shared" si="2"/>
        <v>0.3674234614</v>
      </c>
      <c r="K12" s="23">
        <f t="shared" si="2"/>
        <v>0.5594640292</v>
      </c>
      <c r="L12" s="23">
        <f t="shared" si="2"/>
        <v>0.6782329983</v>
      </c>
    </row>
    <row r="13" ht="94.5" customHeight="1">
      <c r="A13" s="27" t="s">
        <v>45</v>
      </c>
      <c r="B13" s="28"/>
      <c r="C13" s="29"/>
      <c r="D13" s="30"/>
      <c r="E13" s="30"/>
      <c r="F13" s="30"/>
      <c r="G13" s="28"/>
      <c r="H13" s="31"/>
      <c r="I13" s="30"/>
      <c r="J13" s="30"/>
      <c r="K13" s="30"/>
      <c r="L13" s="28"/>
    </row>
    <row r="14" ht="48.0" customHeight="1">
      <c r="A14" s="32" t="s">
        <v>31</v>
      </c>
      <c r="B14" s="33"/>
      <c r="C14" s="34" t="s">
        <v>46</v>
      </c>
      <c r="D14" s="11"/>
      <c r="E14" s="11"/>
      <c r="F14" s="11"/>
      <c r="G14" s="11"/>
      <c r="H14" s="11"/>
      <c r="I14" s="11"/>
      <c r="J14" s="11"/>
      <c r="K14" s="11"/>
      <c r="L14" s="12"/>
    </row>
    <row r="15" ht="48.0" customHeight="1">
      <c r="A15" s="35"/>
      <c r="B15" s="36"/>
      <c r="C15" s="34" t="s">
        <v>47</v>
      </c>
      <c r="D15" s="11"/>
      <c r="E15" s="11"/>
      <c r="F15" s="11"/>
      <c r="G15" s="11"/>
      <c r="H15" s="11"/>
      <c r="I15" s="11"/>
      <c r="J15" s="11"/>
      <c r="K15" s="11"/>
      <c r="L15" s="12"/>
    </row>
    <row r="16" ht="48.0" customHeight="1">
      <c r="A16" s="37"/>
      <c r="B16" s="28"/>
      <c r="C16" s="34" t="s">
        <v>48</v>
      </c>
      <c r="D16" s="11"/>
      <c r="E16" s="11"/>
      <c r="F16" s="11"/>
      <c r="G16" s="11"/>
      <c r="H16" s="11"/>
      <c r="I16" s="11"/>
      <c r="J16" s="11"/>
      <c r="K16" s="11"/>
      <c r="L16" s="12"/>
    </row>
  </sheetData>
  <mergeCells count="23">
    <mergeCell ref="B10:B11"/>
    <mergeCell ref="A10:A11"/>
    <mergeCell ref="G10:G11"/>
    <mergeCell ref="H10:H11"/>
    <mergeCell ref="H13:L13"/>
    <mergeCell ref="C15:L15"/>
    <mergeCell ref="C14:L14"/>
    <mergeCell ref="C16:L16"/>
    <mergeCell ref="A14:B16"/>
    <mergeCell ref="C3:G3"/>
    <mergeCell ref="E1:G1"/>
    <mergeCell ref="C1:D1"/>
    <mergeCell ref="J1:L1"/>
    <mergeCell ref="H1:I1"/>
    <mergeCell ref="D11:F11"/>
    <mergeCell ref="I11:K11"/>
    <mergeCell ref="C13:G13"/>
    <mergeCell ref="A13:B13"/>
    <mergeCell ref="H3:L3"/>
    <mergeCell ref="A2:L2"/>
    <mergeCell ref="B3:B4"/>
    <mergeCell ref="C10:C11"/>
    <mergeCell ref="L10:L1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12.14"/>
    <col customWidth="1" min="4" max="12" width="12.71"/>
  </cols>
  <sheetData>
    <row r="1" ht="39.75" customHeight="1">
      <c r="A1" s="4" t="s">
        <v>8</v>
      </c>
      <c r="B1" s="6" t="s">
        <v>28</v>
      </c>
      <c r="C1" s="4" t="s">
        <v>12</v>
      </c>
      <c r="E1" s="6" t="s">
        <v>13</v>
      </c>
      <c r="H1" s="4" t="s">
        <v>14</v>
      </c>
      <c r="J1" s="6" t="s">
        <v>15</v>
      </c>
    </row>
    <row r="2" ht="6.0" customHeight="1">
      <c r="A2" s="5"/>
    </row>
    <row r="3" ht="39.75" customHeight="1">
      <c r="A3" s="4" t="s">
        <v>16</v>
      </c>
      <c r="B3" s="9" t="s">
        <v>4</v>
      </c>
      <c r="C3" s="10" t="s">
        <v>5</v>
      </c>
      <c r="D3" s="11"/>
      <c r="E3" s="11"/>
      <c r="F3" s="11"/>
      <c r="G3" s="12"/>
      <c r="H3" s="10" t="s">
        <v>6</v>
      </c>
      <c r="I3" s="11"/>
      <c r="J3" s="11"/>
      <c r="K3" s="11"/>
      <c r="L3" s="12"/>
    </row>
    <row r="4" ht="39.75" customHeight="1">
      <c r="A4" s="4" t="s">
        <v>20</v>
      </c>
      <c r="B4" s="13"/>
      <c r="C4" s="3" t="s">
        <v>7</v>
      </c>
      <c r="D4" s="3" t="s">
        <v>22</v>
      </c>
      <c r="E4" s="3" t="s">
        <v>23</v>
      </c>
      <c r="F4" s="3" t="s">
        <v>24</v>
      </c>
      <c r="G4" s="3" t="s">
        <v>25</v>
      </c>
      <c r="H4" s="14" t="s">
        <v>7</v>
      </c>
      <c r="I4" s="3" t="s">
        <v>22</v>
      </c>
      <c r="J4" s="3" t="s">
        <v>23</v>
      </c>
      <c r="K4" s="3" t="s">
        <v>24</v>
      </c>
      <c r="L4" s="15" t="s">
        <v>25</v>
      </c>
    </row>
    <row r="5">
      <c r="A5" s="16">
        <v>1.0</v>
      </c>
      <c r="B5" s="18">
        <v>203.17</v>
      </c>
      <c r="C5" s="19">
        <v>18.3</v>
      </c>
      <c r="D5" s="19">
        <v>31.2</v>
      </c>
      <c r="E5" s="19">
        <v>30.9</v>
      </c>
      <c r="F5" s="19">
        <v>31.1</v>
      </c>
      <c r="G5" s="19">
        <v>18.5</v>
      </c>
      <c r="H5" s="19">
        <v>4.2</v>
      </c>
      <c r="I5" s="19">
        <v>97.9</v>
      </c>
      <c r="J5" s="19">
        <v>99.2</v>
      </c>
      <c r="K5" s="19">
        <v>99.5</v>
      </c>
      <c r="L5" s="19">
        <v>3.5</v>
      </c>
    </row>
    <row r="6">
      <c r="A6" s="16">
        <v>2.0</v>
      </c>
      <c r="B6" s="18">
        <v>206.75</v>
      </c>
      <c r="C6" s="19">
        <v>17.9</v>
      </c>
      <c r="D6" s="19">
        <v>30.9</v>
      </c>
      <c r="E6" s="19">
        <v>31.0</v>
      </c>
      <c r="F6" s="19">
        <v>30.8</v>
      </c>
      <c r="G6" s="19">
        <v>18.1</v>
      </c>
      <c r="H6" s="19">
        <v>3.2</v>
      </c>
      <c r="I6" s="19">
        <v>98.2</v>
      </c>
      <c r="J6" s="19">
        <v>99.1</v>
      </c>
      <c r="K6" s="19">
        <v>99.8</v>
      </c>
      <c r="L6" s="19">
        <v>2.9</v>
      </c>
    </row>
    <row r="7">
      <c r="A7" s="16">
        <v>3.0</v>
      </c>
      <c r="B7" s="18">
        <v>205.43</v>
      </c>
      <c r="C7" s="19">
        <v>18.1</v>
      </c>
      <c r="D7" s="19">
        <v>31.0</v>
      </c>
      <c r="E7" s="19">
        <v>31.0</v>
      </c>
      <c r="F7" s="19">
        <v>30.9</v>
      </c>
      <c r="G7" s="19">
        <v>18.0</v>
      </c>
      <c r="H7" s="19">
        <v>3.9</v>
      </c>
      <c r="I7" s="19">
        <v>99.2</v>
      </c>
      <c r="J7" s="19">
        <v>100.0</v>
      </c>
      <c r="K7" s="19">
        <v>99.8</v>
      </c>
      <c r="L7" s="19">
        <v>3.7</v>
      </c>
    </row>
    <row r="8">
      <c r="A8" s="16">
        <v>4.0</v>
      </c>
      <c r="B8" s="18">
        <v>206.75</v>
      </c>
      <c r="C8" s="19">
        <v>17.8</v>
      </c>
      <c r="D8" s="19">
        <v>30.8</v>
      </c>
      <c r="E8" s="19">
        <v>30.7</v>
      </c>
      <c r="F8" s="19">
        <v>31.2</v>
      </c>
      <c r="G8" s="19">
        <v>18.0</v>
      </c>
      <c r="H8" s="19">
        <v>4.0</v>
      </c>
      <c r="I8" s="19">
        <v>99.5</v>
      </c>
      <c r="J8" s="19">
        <v>100.0</v>
      </c>
      <c r="K8" s="19">
        <v>100.0</v>
      </c>
      <c r="L8" s="19">
        <v>4.2</v>
      </c>
    </row>
    <row r="9">
      <c r="A9" s="16">
        <v>5.0</v>
      </c>
      <c r="B9" s="18">
        <v>206.2</v>
      </c>
      <c r="C9" s="19">
        <v>17.6</v>
      </c>
      <c r="D9" s="19">
        <v>30.5</v>
      </c>
      <c r="E9" s="19">
        <v>30.9</v>
      </c>
      <c r="F9" s="19">
        <v>30.8</v>
      </c>
      <c r="G9" s="19">
        <v>17.9</v>
      </c>
      <c r="H9" s="19">
        <v>3.4</v>
      </c>
      <c r="I9" s="19">
        <v>98.2</v>
      </c>
      <c r="J9" s="19">
        <v>99.2</v>
      </c>
      <c r="K9" s="19">
        <v>99.4</v>
      </c>
      <c r="L9" s="19">
        <v>3.4</v>
      </c>
    </row>
    <row r="10">
      <c r="A10" s="4" t="s">
        <v>27</v>
      </c>
      <c r="B10" s="21">
        <f t="shared" ref="B10:L10" si="1">AVERAGE(B5:B9)</f>
        <v>205.66</v>
      </c>
      <c r="C10" s="21">
        <f t="shared" si="1"/>
        <v>17.94</v>
      </c>
      <c r="D10" s="23">
        <f t="shared" si="1"/>
        <v>30.88</v>
      </c>
      <c r="E10" s="23">
        <f t="shared" si="1"/>
        <v>30.9</v>
      </c>
      <c r="F10" s="23">
        <f t="shared" si="1"/>
        <v>30.96</v>
      </c>
      <c r="G10" s="21">
        <f t="shared" si="1"/>
        <v>18.1</v>
      </c>
      <c r="H10" s="21">
        <f t="shared" si="1"/>
        <v>3.74</v>
      </c>
      <c r="I10" s="23">
        <f t="shared" si="1"/>
        <v>98.6</v>
      </c>
      <c r="J10" s="23">
        <f t="shared" si="1"/>
        <v>99.5</v>
      </c>
      <c r="K10" s="23">
        <f t="shared" si="1"/>
        <v>99.7</v>
      </c>
      <c r="L10" s="21">
        <f t="shared" si="1"/>
        <v>3.54</v>
      </c>
    </row>
    <row r="11">
      <c r="B11" s="13"/>
      <c r="C11" s="13"/>
      <c r="D11" s="24">
        <f>AVERAGE((D10:F10))</f>
        <v>30.91333333</v>
      </c>
      <c r="E11" s="11"/>
      <c r="F11" s="12"/>
      <c r="G11" s="13"/>
      <c r="H11" s="13"/>
      <c r="I11" s="24">
        <f>AVERAGE((I10:K10))</f>
        <v>99.26666667</v>
      </c>
      <c r="J11" s="11"/>
      <c r="K11" s="12"/>
      <c r="L11" s="13"/>
    </row>
    <row r="12">
      <c r="A12" s="4" t="s">
        <v>29</v>
      </c>
      <c r="B12" s="23">
        <f t="shared" ref="B12:L12" si="2">STDEV(B5:B9)</f>
        <v>1.493385416</v>
      </c>
      <c r="C12" s="23">
        <f t="shared" si="2"/>
        <v>0.2701851217</v>
      </c>
      <c r="D12" s="23">
        <f t="shared" si="2"/>
        <v>0.2588435821</v>
      </c>
      <c r="E12" s="23">
        <f t="shared" si="2"/>
        <v>0.1224744871</v>
      </c>
      <c r="F12" s="23">
        <f t="shared" si="2"/>
        <v>0.1816590212</v>
      </c>
      <c r="G12" s="23">
        <f t="shared" si="2"/>
        <v>0.234520788</v>
      </c>
      <c r="H12" s="23">
        <f t="shared" si="2"/>
        <v>0.4219004622</v>
      </c>
      <c r="I12" s="23">
        <f t="shared" si="2"/>
        <v>0.703562364</v>
      </c>
      <c r="J12" s="23">
        <f t="shared" si="2"/>
        <v>0.4582575695</v>
      </c>
      <c r="K12" s="23">
        <f t="shared" si="2"/>
        <v>0.2449489743</v>
      </c>
      <c r="L12" s="23">
        <f t="shared" si="2"/>
        <v>0.4722287581</v>
      </c>
    </row>
    <row r="13" ht="94.5" customHeight="1">
      <c r="A13" s="27" t="s">
        <v>45</v>
      </c>
      <c r="B13" s="28"/>
      <c r="C13" s="29"/>
      <c r="D13" s="30"/>
      <c r="E13" s="30"/>
      <c r="F13" s="30"/>
      <c r="G13" s="28"/>
      <c r="H13" s="31"/>
      <c r="I13" s="30"/>
      <c r="J13" s="30"/>
      <c r="K13" s="30"/>
      <c r="L13" s="28"/>
    </row>
    <row r="14" ht="42.0" customHeight="1">
      <c r="A14" s="32" t="s">
        <v>31</v>
      </c>
      <c r="B14" s="33"/>
      <c r="C14" s="34" t="s">
        <v>52</v>
      </c>
      <c r="D14" s="11"/>
      <c r="E14" s="11"/>
      <c r="F14" s="11"/>
      <c r="G14" s="11"/>
      <c r="H14" s="11"/>
      <c r="I14" s="11"/>
      <c r="J14" s="11"/>
      <c r="K14" s="11"/>
      <c r="L14" s="12"/>
    </row>
    <row r="15" ht="42.0" customHeight="1">
      <c r="A15" s="35"/>
      <c r="B15" s="36"/>
      <c r="C15" s="34" t="s">
        <v>53</v>
      </c>
      <c r="D15" s="11"/>
      <c r="E15" s="11"/>
      <c r="F15" s="11"/>
      <c r="G15" s="11"/>
      <c r="H15" s="11"/>
      <c r="I15" s="11"/>
      <c r="J15" s="11"/>
      <c r="K15" s="11"/>
      <c r="L15" s="12"/>
    </row>
    <row r="16" ht="42.0" customHeight="1">
      <c r="A16" s="37"/>
      <c r="B16" s="28"/>
      <c r="C16" s="34" t="s">
        <v>54</v>
      </c>
      <c r="D16" s="11"/>
      <c r="E16" s="11"/>
      <c r="F16" s="11"/>
      <c r="G16" s="11"/>
      <c r="H16" s="11"/>
      <c r="I16" s="11"/>
      <c r="J16" s="11"/>
      <c r="K16" s="11"/>
      <c r="L16" s="12"/>
    </row>
  </sheetData>
  <mergeCells count="23">
    <mergeCell ref="H3:L3"/>
    <mergeCell ref="A2:L2"/>
    <mergeCell ref="C3:G3"/>
    <mergeCell ref="H13:L13"/>
    <mergeCell ref="C14:L14"/>
    <mergeCell ref="C13:G13"/>
    <mergeCell ref="C15:L15"/>
    <mergeCell ref="C16:L16"/>
    <mergeCell ref="H1:I1"/>
    <mergeCell ref="E1:G1"/>
    <mergeCell ref="A10:A11"/>
    <mergeCell ref="B10:B11"/>
    <mergeCell ref="A14:B16"/>
    <mergeCell ref="I11:K11"/>
    <mergeCell ref="D11:F11"/>
    <mergeCell ref="L10:L11"/>
    <mergeCell ref="H10:H11"/>
    <mergeCell ref="J1:L1"/>
    <mergeCell ref="A13:B13"/>
    <mergeCell ref="B3:B4"/>
    <mergeCell ref="C1:D1"/>
    <mergeCell ref="C10:C11"/>
    <mergeCell ref="G10:G1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12.14"/>
    <col customWidth="1" min="4" max="12" width="12.71"/>
  </cols>
  <sheetData>
    <row r="1" ht="39.75" customHeight="1">
      <c r="A1" s="4" t="s">
        <v>8</v>
      </c>
      <c r="B1" s="6" t="s">
        <v>28</v>
      </c>
      <c r="C1" s="4" t="s">
        <v>12</v>
      </c>
      <c r="E1" s="6" t="s">
        <v>26</v>
      </c>
      <c r="H1" s="4" t="s">
        <v>14</v>
      </c>
      <c r="J1" s="6" t="s">
        <v>18</v>
      </c>
    </row>
    <row r="2" ht="6.0" customHeight="1">
      <c r="A2" s="5"/>
    </row>
    <row r="3" ht="39.75" customHeight="1">
      <c r="A3" s="4" t="s">
        <v>16</v>
      </c>
      <c r="B3" s="9" t="s">
        <v>4</v>
      </c>
      <c r="C3" s="10" t="s">
        <v>5</v>
      </c>
      <c r="D3" s="11"/>
      <c r="E3" s="11"/>
      <c r="F3" s="11"/>
      <c r="G3" s="12"/>
      <c r="H3" s="10" t="s">
        <v>6</v>
      </c>
      <c r="I3" s="11"/>
      <c r="J3" s="11"/>
      <c r="K3" s="11"/>
      <c r="L3" s="12"/>
    </row>
    <row r="4" ht="39.75" customHeight="1">
      <c r="A4" s="4" t="s">
        <v>20</v>
      </c>
      <c r="B4" s="13"/>
      <c r="C4" s="3" t="s">
        <v>7</v>
      </c>
      <c r="D4" s="3" t="s">
        <v>22</v>
      </c>
      <c r="E4" s="3" t="s">
        <v>23</v>
      </c>
      <c r="F4" s="3" t="s">
        <v>24</v>
      </c>
      <c r="G4" s="3" t="s">
        <v>25</v>
      </c>
      <c r="H4" s="14" t="s">
        <v>7</v>
      </c>
      <c r="I4" s="3" t="s">
        <v>22</v>
      </c>
      <c r="J4" s="3" t="s">
        <v>23</v>
      </c>
      <c r="K4" s="3" t="s">
        <v>24</v>
      </c>
      <c r="L4" s="15" t="s">
        <v>25</v>
      </c>
    </row>
    <row r="5">
      <c r="A5" s="16">
        <v>1.0</v>
      </c>
      <c r="B5" s="18">
        <v>108.7</v>
      </c>
      <c r="C5" s="19">
        <v>44.2</v>
      </c>
      <c r="D5" s="19">
        <v>45.2</v>
      </c>
      <c r="E5" s="19">
        <v>45.0</v>
      </c>
      <c r="F5" s="19">
        <v>44.9</v>
      </c>
      <c r="G5" s="19">
        <v>43.9</v>
      </c>
      <c r="H5" s="19">
        <v>3.2</v>
      </c>
      <c r="I5" s="19">
        <v>48.9</v>
      </c>
      <c r="J5" s="19">
        <v>50.1</v>
      </c>
      <c r="K5" s="19">
        <v>49.3</v>
      </c>
      <c r="L5" s="19">
        <v>4.2</v>
      </c>
    </row>
    <row r="6">
      <c r="A6" s="16">
        <v>2.0</v>
      </c>
      <c r="B6" s="18">
        <v>121.4</v>
      </c>
      <c r="C6" s="19">
        <v>46.3</v>
      </c>
      <c r="D6" s="19">
        <v>46.9</v>
      </c>
      <c r="E6" s="19">
        <v>46.6</v>
      </c>
      <c r="F6" s="19">
        <v>46.8</v>
      </c>
      <c r="G6" s="19">
        <v>46.1</v>
      </c>
      <c r="H6" s="19">
        <v>2.9</v>
      </c>
      <c r="I6" s="19">
        <v>48.4</v>
      </c>
      <c r="J6" s="19">
        <v>49.5</v>
      </c>
      <c r="K6" s="19">
        <v>47.3</v>
      </c>
      <c r="L6" s="19">
        <v>3.4</v>
      </c>
    </row>
    <row r="7">
      <c r="A7" s="16">
        <v>3.0</v>
      </c>
      <c r="B7" s="18">
        <v>115.3</v>
      </c>
      <c r="C7" s="19">
        <v>42.3</v>
      </c>
      <c r="D7" s="19">
        <v>44.8</v>
      </c>
      <c r="E7" s="19">
        <v>45.3</v>
      </c>
      <c r="F7" s="19">
        <v>43.9</v>
      </c>
      <c r="G7" s="19">
        <v>42.8</v>
      </c>
      <c r="H7" s="19">
        <v>2.4</v>
      </c>
      <c r="I7" s="19">
        <v>47.9</v>
      </c>
      <c r="J7" s="19">
        <v>48.2</v>
      </c>
      <c r="K7" s="19">
        <v>48.8</v>
      </c>
      <c r="L7" s="19">
        <v>2.8</v>
      </c>
    </row>
    <row r="8">
      <c r="A8" s="16">
        <v>4.0</v>
      </c>
      <c r="B8" s="18">
        <v>109.3</v>
      </c>
      <c r="C8" s="19">
        <v>43.4</v>
      </c>
      <c r="D8" s="19">
        <v>45.1</v>
      </c>
      <c r="E8" s="19">
        <v>44.6</v>
      </c>
      <c r="F8" s="19">
        <v>44.2</v>
      </c>
      <c r="G8" s="19">
        <v>42.3</v>
      </c>
      <c r="H8" s="19">
        <v>3.6</v>
      </c>
      <c r="I8" s="19">
        <v>50.1</v>
      </c>
      <c r="J8" s="19">
        <v>50.3</v>
      </c>
      <c r="K8" s="19">
        <v>48.5</v>
      </c>
      <c r="L8" s="19">
        <v>3.1</v>
      </c>
    </row>
    <row r="9">
      <c r="A9" s="16">
        <v>5.0</v>
      </c>
      <c r="B9" s="18">
        <v>112.0</v>
      </c>
      <c r="C9" s="19">
        <v>47.1</v>
      </c>
      <c r="D9" s="19">
        <v>47.3</v>
      </c>
      <c r="E9" s="19">
        <v>47.6</v>
      </c>
      <c r="F9" s="19">
        <v>47.2</v>
      </c>
      <c r="G9" s="19">
        <v>45.6</v>
      </c>
      <c r="H9" s="19">
        <v>2.1</v>
      </c>
      <c r="I9" s="19">
        <v>46.5</v>
      </c>
      <c r="J9" s="19">
        <v>47.2</v>
      </c>
      <c r="K9" s="19">
        <v>47.6</v>
      </c>
      <c r="L9" s="19">
        <v>3.0</v>
      </c>
    </row>
    <row r="10">
      <c r="A10" s="4" t="s">
        <v>27</v>
      </c>
      <c r="B10" s="21">
        <f t="shared" ref="B10:L10" si="1">AVERAGE(B5:B9)</f>
        <v>113.34</v>
      </c>
      <c r="C10" s="21">
        <f t="shared" si="1"/>
        <v>44.66</v>
      </c>
      <c r="D10" s="23">
        <f t="shared" si="1"/>
        <v>45.86</v>
      </c>
      <c r="E10" s="23">
        <f t="shared" si="1"/>
        <v>45.82</v>
      </c>
      <c r="F10" s="23">
        <f t="shared" si="1"/>
        <v>45.4</v>
      </c>
      <c r="G10" s="21">
        <f t="shared" si="1"/>
        <v>44.14</v>
      </c>
      <c r="H10" s="21">
        <f t="shared" si="1"/>
        <v>2.84</v>
      </c>
      <c r="I10" s="23">
        <f t="shared" si="1"/>
        <v>48.36</v>
      </c>
      <c r="J10" s="23">
        <f t="shared" si="1"/>
        <v>49.06</v>
      </c>
      <c r="K10" s="23">
        <f t="shared" si="1"/>
        <v>48.3</v>
      </c>
      <c r="L10" s="21">
        <f t="shared" si="1"/>
        <v>3.3</v>
      </c>
    </row>
    <row r="11">
      <c r="B11" s="13"/>
      <c r="C11" s="13"/>
      <c r="D11" s="24">
        <f>AVERAGE((D10:F10))</f>
        <v>45.69333333</v>
      </c>
      <c r="E11" s="11"/>
      <c r="F11" s="12"/>
      <c r="G11" s="13"/>
      <c r="H11" s="13"/>
      <c r="I11" s="24">
        <f>AVERAGE((I10:K10))</f>
        <v>48.57333333</v>
      </c>
      <c r="J11" s="11"/>
      <c r="K11" s="12"/>
      <c r="L11" s="13"/>
    </row>
    <row r="12">
      <c r="A12" s="4" t="s">
        <v>29</v>
      </c>
      <c r="B12" s="23">
        <f t="shared" ref="B12:L12" si="2">STDEV(B5:B9)</f>
        <v>5.2070145</v>
      </c>
      <c r="C12" s="23">
        <f t="shared" si="2"/>
        <v>2.000749859</v>
      </c>
      <c r="D12" s="23">
        <f t="shared" si="2"/>
        <v>1.150217371</v>
      </c>
      <c r="E12" s="23">
        <f t="shared" si="2"/>
        <v>1.24579292</v>
      </c>
      <c r="F12" s="23">
        <f t="shared" si="2"/>
        <v>1.511621646</v>
      </c>
      <c r="G12" s="23">
        <f t="shared" si="2"/>
        <v>1.674216235</v>
      </c>
      <c r="H12" s="23">
        <f t="shared" si="2"/>
        <v>0.6024948133</v>
      </c>
      <c r="I12" s="23">
        <f t="shared" si="2"/>
        <v>1.32211951</v>
      </c>
      <c r="J12" s="23">
        <f t="shared" si="2"/>
        <v>1.324009063</v>
      </c>
      <c r="K12" s="23">
        <f t="shared" si="2"/>
        <v>0.8336666</v>
      </c>
      <c r="L12" s="23">
        <f t="shared" si="2"/>
        <v>0.5477225575</v>
      </c>
    </row>
    <row r="13" ht="94.5" customHeight="1">
      <c r="A13" s="27" t="s">
        <v>45</v>
      </c>
      <c r="B13" s="28"/>
      <c r="C13" s="29"/>
      <c r="D13" s="30"/>
      <c r="E13" s="30"/>
      <c r="F13" s="30"/>
      <c r="G13" s="28"/>
      <c r="H13" s="31"/>
      <c r="I13" s="30"/>
      <c r="J13" s="30"/>
      <c r="K13" s="30"/>
      <c r="L13" s="28"/>
    </row>
    <row r="14" ht="42.0" customHeight="1">
      <c r="A14" s="32" t="s">
        <v>31</v>
      </c>
      <c r="B14" s="33"/>
      <c r="C14" s="34" t="s">
        <v>49</v>
      </c>
      <c r="D14" s="11"/>
      <c r="E14" s="11"/>
      <c r="F14" s="11"/>
      <c r="G14" s="11"/>
      <c r="H14" s="11"/>
      <c r="I14" s="11"/>
      <c r="J14" s="11"/>
      <c r="K14" s="11"/>
      <c r="L14" s="12"/>
    </row>
    <row r="15" ht="42.0" customHeight="1">
      <c r="A15" s="35"/>
      <c r="B15" s="36"/>
      <c r="C15" s="34" t="s">
        <v>50</v>
      </c>
      <c r="D15" s="11"/>
      <c r="E15" s="11"/>
      <c r="F15" s="11"/>
      <c r="G15" s="11"/>
      <c r="H15" s="11"/>
      <c r="I15" s="11"/>
      <c r="J15" s="11"/>
      <c r="K15" s="11"/>
      <c r="L15" s="12"/>
    </row>
    <row r="16" ht="42.0" customHeight="1">
      <c r="A16" s="37"/>
      <c r="B16" s="28"/>
      <c r="C16" s="34" t="s">
        <v>51</v>
      </c>
      <c r="D16" s="11"/>
      <c r="E16" s="11"/>
      <c r="F16" s="11"/>
      <c r="G16" s="11"/>
      <c r="H16" s="11"/>
      <c r="I16" s="11"/>
      <c r="J16" s="11"/>
      <c r="K16" s="11"/>
      <c r="L16" s="12"/>
    </row>
  </sheetData>
  <mergeCells count="23">
    <mergeCell ref="H3:L3"/>
    <mergeCell ref="C3:G3"/>
    <mergeCell ref="A2:L2"/>
    <mergeCell ref="E1:G1"/>
    <mergeCell ref="C1:D1"/>
    <mergeCell ref="J1:L1"/>
    <mergeCell ref="H1:I1"/>
    <mergeCell ref="B3:B4"/>
    <mergeCell ref="A13:B13"/>
    <mergeCell ref="C13:G13"/>
    <mergeCell ref="H13:L13"/>
    <mergeCell ref="D11:F11"/>
    <mergeCell ref="I11:K11"/>
    <mergeCell ref="C14:L14"/>
    <mergeCell ref="C15:L15"/>
    <mergeCell ref="B10:B11"/>
    <mergeCell ref="A10:A11"/>
    <mergeCell ref="A14:B16"/>
    <mergeCell ref="C10:C11"/>
    <mergeCell ref="G10:G11"/>
    <mergeCell ref="H10:H11"/>
    <mergeCell ref="L10:L11"/>
    <mergeCell ref="C16:L1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3.14"/>
    <col customWidth="1" min="3" max="3" width="12.14"/>
    <col customWidth="1" min="4" max="12" width="12.71"/>
  </cols>
  <sheetData>
    <row r="1" ht="39.75" customHeight="1">
      <c r="A1" s="4" t="s">
        <v>8</v>
      </c>
      <c r="B1" s="6" t="s">
        <v>28</v>
      </c>
      <c r="C1" s="4" t="s">
        <v>12</v>
      </c>
      <c r="E1" s="6" t="s">
        <v>26</v>
      </c>
      <c r="H1" s="4" t="s">
        <v>14</v>
      </c>
      <c r="J1" s="6" t="s">
        <v>15</v>
      </c>
    </row>
    <row r="2" ht="6.0" customHeight="1">
      <c r="A2" s="5"/>
    </row>
    <row r="3" ht="39.75" customHeight="1">
      <c r="A3" s="4" t="s">
        <v>16</v>
      </c>
      <c r="B3" s="9" t="s">
        <v>4</v>
      </c>
      <c r="C3" s="10" t="s">
        <v>5</v>
      </c>
      <c r="D3" s="11"/>
      <c r="E3" s="11"/>
      <c r="F3" s="11"/>
      <c r="G3" s="12"/>
      <c r="H3" s="10" t="s">
        <v>6</v>
      </c>
      <c r="I3" s="11"/>
      <c r="J3" s="11"/>
      <c r="K3" s="11"/>
      <c r="L3" s="12"/>
    </row>
    <row r="4" ht="39.75" customHeight="1">
      <c r="A4" s="4" t="s">
        <v>20</v>
      </c>
      <c r="B4" s="13"/>
      <c r="C4" s="3" t="s">
        <v>7</v>
      </c>
      <c r="D4" s="3" t="s">
        <v>22</v>
      </c>
      <c r="E4" s="3" t="s">
        <v>23</v>
      </c>
      <c r="F4" s="3" t="s">
        <v>24</v>
      </c>
      <c r="G4" s="3" t="s">
        <v>25</v>
      </c>
      <c r="H4" s="14" t="s">
        <v>7</v>
      </c>
      <c r="I4" s="3" t="s">
        <v>22</v>
      </c>
      <c r="J4" s="3" t="s">
        <v>23</v>
      </c>
      <c r="K4" s="3" t="s">
        <v>24</v>
      </c>
      <c r="L4" s="15" t="s">
        <v>25</v>
      </c>
    </row>
    <row r="5">
      <c r="A5" s="16">
        <v>1.0</v>
      </c>
      <c r="B5" s="18">
        <v>94.05</v>
      </c>
      <c r="C5" s="19">
        <v>18.1</v>
      </c>
      <c r="D5" s="19">
        <v>19.1</v>
      </c>
      <c r="E5" s="19">
        <v>19.2</v>
      </c>
      <c r="F5" s="19">
        <v>19.1</v>
      </c>
      <c r="G5" s="19">
        <v>18.3</v>
      </c>
      <c r="H5" s="19">
        <v>2.0</v>
      </c>
      <c r="I5" s="19">
        <v>52.1</v>
      </c>
      <c r="J5" s="19">
        <v>46.3</v>
      </c>
      <c r="K5" s="19">
        <v>45.8</v>
      </c>
      <c r="L5" s="19">
        <v>2.1</v>
      </c>
    </row>
    <row r="6">
      <c r="A6" s="16">
        <v>2.0</v>
      </c>
      <c r="B6" s="18">
        <v>94.04</v>
      </c>
      <c r="C6" s="19">
        <v>17.7</v>
      </c>
      <c r="D6" s="19">
        <v>18.9</v>
      </c>
      <c r="E6" s="19">
        <v>19.1</v>
      </c>
      <c r="F6" s="19">
        <v>19.0</v>
      </c>
      <c r="G6" s="19">
        <v>18.0</v>
      </c>
      <c r="H6" s="19">
        <v>1.5</v>
      </c>
      <c r="I6" s="19">
        <v>49.3</v>
      </c>
      <c r="J6" s="19">
        <v>49.0</v>
      </c>
      <c r="K6" s="19">
        <v>49.1</v>
      </c>
      <c r="L6" s="19">
        <v>1.8</v>
      </c>
    </row>
    <row r="7">
      <c r="A7" s="16">
        <v>3.0</v>
      </c>
      <c r="B7" s="18">
        <v>93.02</v>
      </c>
      <c r="C7" s="19">
        <v>18.0</v>
      </c>
      <c r="D7" s="19">
        <v>19.1</v>
      </c>
      <c r="E7" s="19">
        <v>19.2</v>
      </c>
      <c r="F7" s="19">
        <v>19.1</v>
      </c>
      <c r="G7" s="19">
        <v>17.9</v>
      </c>
      <c r="H7" s="19">
        <v>1.8</v>
      </c>
      <c r="I7" s="19">
        <v>49.9</v>
      </c>
      <c r="J7" s="19">
        <v>50.1</v>
      </c>
      <c r="K7" s="19">
        <v>50.1</v>
      </c>
      <c r="L7" s="19">
        <v>1.7</v>
      </c>
    </row>
    <row r="8">
      <c r="A8" s="16">
        <v>4.0</v>
      </c>
      <c r="B8" s="18">
        <v>95.0</v>
      </c>
      <c r="C8" s="19">
        <v>17.9</v>
      </c>
      <c r="D8" s="19">
        <v>19.2</v>
      </c>
      <c r="E8" s="19">
        <v>19.3</v>
      </c>
      <c r="F8" s="19">
        <v>19.2</v>
      </c>
      <c r="G8" s="19">
        <v>18.5</v>
      </c>
      <c r="H8" s="19">
        <v>1.4</v>
      </c>
      <c r="I8" s="19">
        <v>48.9</v>
      </c>
      <c r="J8" s="19">
        <v>49.1</v>
      </c>
      <c r="K8" s="19">
        <v>47.2</v>
      </c>
      <c r="L8" s="19">
        <v>1.5</v>
      </c>
    </row>
    <row r="9">
      <c r="A9" s="16">
        <v>5.0</v>
      </c>
      <c r="B9" s="18">
        <v>93.84</v>
      </c>
      <c r="C9" s="19">
        <v>17.7</v>
      </c>
      <c r="D9" s="19">
        <v>18.9</v>
      </c>
      <c r="E9" s="19">
        <v>18.9</v>
      </c>
      <c r="F9" s="19">
        <v>19.0</v>
      </c>
      <c r="G9" s="19">
        <v>18.0</v>
      </c>
      <c r="H9" s="19">
        <v>1.5</v>
      </c>
      <c r="I9" s="19">
        <v>49.2</v>
      </c>
      <c r="J9" s="19">
        <v>46.9</v>
      </c>
      <c r="K9" s="19">
        <v>49.2</v>
      </c>
      <c r="L9" s="19">
        <v>1.7</v>
      </c>
    </row>
    <row r="10">
      <c r="A10" s="4" t="s">
        <v>27</v>
      </c>
      <c r="B10" s="21">
        <f t="shared" ref="B10:L10" si="1">AVERAGE(B5:B9)</f>
        <v>93.99</v>
      </c>
      <c r="C10" s="21">
        <f t="shared" si="1"/>
        <v>17.88</v>
      </c>
      <c r="D10" s="23">
        <f t="shared" si="1"/>
        <v>19.04</v>
      </c>
      <c r="E10" s="23">
        <f t="shared" si="1"/>
        <v>19.14</v>
      </c>
      <c r="F10" s="23">
        <f t="shared" si="1"/>
        <v>19.08</v>
      </c>
      <c r="G10" s="21">
        <f t="shared" si="1"/>
        <v>18.14</v>
      </c>
      <c r="H10" s="21">
        <f t="shared" si="1"/>
        <v>1.64</v>
      </c>
      <c r="I10" s="23">
        <f t="shared" si="1"/>
        <v>49.88</v>
      </c>
      <c r="J10" s="23">
        <f t="shared" si="1"/>
        <v>48.28</v>
      </c>
      <c r="K10" s="23">
        <f t="shared" si="1"/>
        <v>48.28</v>
      </c>
      <c r="L10" s="21">
        <f t="shared" si="1"/>
        <v>1.76</v>
      </c>
    </row>
    <row r="11">
      <c r="B11" s="13"/>
      <c r="C11" s="13"/>
      <c r="D11" s="24">
        <f>AVERAGE((D10:F10))</f>
        <v>19.08666667</v>
      </c>
      <c r="E11" s="11"/>
      <c r="F11" s="12"/>
      <c r="G11" s="13"/>
      <c r="H11" s="13"/>
      <c r="I11" s="24">
        <f>AVERAGE((I10:K10))</f>
        <v>48.81333333</v>
      </c>
      <c r="J11" s="11"/>
      <c r="K11" s="12"/>
      <c r="L11" s="13"/>
    </row>
    <row r="12">
      <c r="A12" s="4" t="s">
        <v>29</v>
      </c>
      <c r="B12" s="23">
        <f t="shared" ref="B12:L12" si="2">STDEV(B5:B9)</f>
        <v>0.7052659073</v>
      </c>
      <c r="C12" s="23">
        <f t="shared" si="2"/>
        <v>0.1788854382</v>
      </c>
      <c r="D12" s="23">
        <f t="shared" si="2"/>
        <v>0.1341640786</v>
      </c>
      <c r="E12" s="23">
        <f t="shared" si="2"/>
        <v>0.1516575089</v>
      </c>
      <c r="F12" s="23">
        <f t="shared" si="2"/>
        <v>0.08366600265</v>
      </c>
      <c r="G12" s="23">
        <f t="shared" si="2"/>
        <v>0.250998008</v>
      </c>
      <c r="H12" s="23">
        <f t="shared" si="2"/>
        <v>0.250998008</v>
      </c>
      <c r="I12" s="23">
        <f t="shared" si="2"/>
        <v>1.29305839</v>
      </c>
      <c r="J12" s="23">
        <f t="shared" si="2"/>
        <v>1.606860293</v>
      </c>
      <c r="K12" s="23">
        <f t="shared" si="2"/>
        <v>1.742699056</v>
      </c>
      <c r="L12" s="23">
        <f t="shared" si="2"/>
        <v>0.219089023</v>
      </c>
    </row>
    <row r="13" ht="94.5" customHeight="1">
      <c r="A13" s="27" t="s">
        <v>45</v>
      </c>
      <c r="B13" s="28"/>
      <c r="C13" s="29"/>
      <c r="D13" s="30"/>
      <c r="E13" s="30"/>
      <c r="F13" s="30"/>
      <c r="G13" s="28"/>
      <c r="H13" s="31"/>
      <c r="I13" s="30"/>
      <c r="J13" s="30"/>
      <c r="K13" s="30"/>
      <c r="L13" s="28"/>
    </row>
    <row r="14" ht="44.25" customHeight="1">
      <c r="A14" s="32" t="s">
        <v>31</v>
      </c>
      <c r="B14" s="33"/>
      <c r="C14" s="34" t="s">
        <v>55</v>
      </c>
      <c r="D14" s="11"/>
      <c r="E14" s="11"/>
      <c r="F14" s="11"/>
      <c r="G14" s="11"/>
      <c r="H14" s="11"/>
      <c r="I14" s="11"/>
      <c r="J14" s="11"/>
      <c r="K14" s="11"/>
      <c r="L14" s="12"/>
    </row>
    <row r="15" ht="44.25" customHeight="1">
      <c r="A15" s="35"/>
      <c r="B15" s="36"/>
      <c r="C15" s="34" t="s">
        <v>56</v>
      </c>
      <c r="D15" s="11"/>
      <c r="E15" s="11"/>
      <c r="F15" s="11"/>
      <c r="G15" s="11"/>
      <c r="H15" s="11"/>
      <c r="I15" s="11"/>
      <c r="J15" s="11"/>
      <c r="K15" s="11"/>
      <c r="L15" s="12"/>
    </row>
    <row r="16" ht="44.25" customHeight="1">
      <c r="A16" s="37"/>
      <c r="B16" s="28"/>
      <c r="C16" s="34" t="s">
        <v>57</v>
      </c>
      <c r="D16" s="11"/>
      <c r="E16" s="11"/>
      <c r="F16" s="11"/>
      <c r="G16" s="11"/>
      <c r="H16" s="11"/>
      <c r="I16" s="11"/>
      <c r="J16" s="11"/>
      <c r="K16" s="11"/>
      <c r="L16" s="12"/>
    </row>
  </sheetData>
  <mergeCells count="23">
    <mergeCell ref="C10:C11"/>
    <mergeCell ref="D11:F11"/>
    <mergeCell ref="B10:B11"/>
    <mergeCell ref="G10:G11"/>
    <mergeCell ref="C13:G13"/>
    <mergeCell ref="H13:L13"/>
    <mergeCell ref="C14:L14"/>
    <mergeCell ref="C15:L15"/>
    <mergeCell ref="H3:L3"/>
    <mergeCell ref="C3:G3"/>
    <mergeCell ref="E1:G1"/>
    <mergeCell ref="C1:D1"/>
    <mergeCell ref="J1:L1"/>
    <mergeCell ref="H1:I1"/>
    <mergeCell ref="L10:L11"/>
    <mergeCell ref="I11:K11"/>
    <mergeCell ref="A13:B13"/>
    <mergeCell ref="A14:B16"/>
    <mergeCell ref="A2:L2"/>
    <mergeCell ref="B3:B4"/>
    <mergeCell ref="A10:A11"/>
    <mergeCell ref="H10:H11"/>
    <mergeCell ref="C16:L16"/>
  </mergeCells>
  <drawing r:id="rId1"/>
</worksheet>
</file>