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ário" sheetId="1" r:id="rId3"/>
    <sheet state="visible" name="1MP44" sheetId="2" r:id="rId4"/>
    <sheet state="visible" name="1MP48" sheetId="3" r:id="rId5"/>
    <sheet state="visible" name="1AVI4" sheetId="4" r:id="rId6"/>
    <sheet state="visible" name="1AVI8" sheetId="5" r:id="rId7"/>
    <sheet state="visible" name="30MP44" sheetId="6" r:id="rId8"/>
    <sheet state="visible" name="30MP48" sheetId="7" r:id="rId9"/>
    <sheet state="visible" name="30AVI4" sheetId="8" r:id="rId10"/>
    <sheet state="visible" name="30AVI8" sheetId="9" r:id="rId11"/>
  </sheets>
  <definedNames/>
  <calcPr/>
</workbook>
</file>

<file path=xl/sharedStrings.xml><?xml version="1.0" encoding="utf-8"?>
<sst xmlns="http://schemas.openxmlformats.org/spreadsheetml/2006/main" count="262" uniqueCount="58">
  <si>
    <t>Tempo total do vídeo</t>
  </si>
  <si>
    <t>ID</t>
  </si>
  <si>
    <t>1 minuto</t>
  </si>
  <si>
    <t>Formato de saída</t>
  </si>
  <si>
    <t>MP4</t>
  </si>
  <si>
    <t>Ram total</t>
  </si>
  <si>
    <t>8 GB</t>
  </si>
  <si>
    <t>SUMÁRIO</t>
  </si>
  <si>
    <t>4 GB</t>
  </si>
  <si>
    <t>Métricas &gt;</t>
  </si>
  <si>
    <t>ANÁLISE GERAL</t>
  </si>
  <si>
    <t>Tempo de conversão (Segundos)</t>
  </si>
  <si>
    <t>Cenário</t>
  </si>
  <si>
    <t>Uso da memória (%)</t>
  </si>
  <si>
    <t>Uso da CPU (%)</t>
  </si>
  <si>
    <t>Antes</t>
  </si>
  <si>
    <t>Durante</t>
  </si>
  <si>
    <t>Depois</t>
  </si>
  <si>
    <t xml:space="preserve">Mais análises podem ser vistas nas abas correspondentes. 
        Conversões em MP4 demonstraram-se como as mais lentas para serem concluídas, independentemente do tamanho do vídeo. O tempo de conversão, se comparado com a conversão para AVI, é, em média, 3x superior. As análises em MP4 também demonstraram-se como as mais custosas em uso de CPU e, novamente, o mesmo comportamento é observado independentemente do tamanho do vídeo e da disponibilidade de memória. Sempre beira os 100% de uso da CPU, com variação de 3% para menos do limite superior (100%).
         As conversões para MP4 em máquinas com mais memória disponível (8GB) demonstraram usar mais ram do que as conversões com menos memória disponível. Isso pode ser acarretado por fatores como mudança da gerência de memória pelo sistema operacional dada a mudança de memória total ou variações no processo propriamente dito. 
        Nota-se também que as conversões para AVI com uma máquina tendo uma maior memória total acabaram ocorrendo mais rapidamente se comparadas com a mesma conversão (AVI) em máquinas com menos memória disponível. </t>
  </si>
  <si>
    <t>4 Gb</t>
  </si>
  <si>
    <t>Execução V</t>
  </si>
  <si>
    <t>Durante (1)</t>
  </si>
  <si>
    <t>Durante (2)</t>
  </si>
  <si>
    <t>Durante (3)</t>
  </si>
  <si>
    <t>Após</t>
  </si>
  <si>
    <t>8 Gb</t>
  </si>
  <si>
    <t>Média</t>
  </si>
  <si>
    <t>AVI</t>
  </si>
  <si>
    <t>30 minutos</t>
  </si>
  <si>
    <t>Desvio padrão</t>
  </si>
  <si>
    <t>Amostras gráficas de 3 execuções 
(Janela de 60 segundos)</t>
  </si>
  <si>
    <t>Amostras gráficas de 2 execuções 
(Janela de 60 segundos)</t>
  </si>
  <si>
    <t>Análises</t>
  </si>
  <si>
    <t>Tempo de conversão em um intervalo equivalente se comparado com a conversão com 8GB. Já se comparado com a conversão para AVI, o tempo foi cerca de 4.5x maior. Portanto, o processo de AVI apresenta-se como mais eficiente.</t>
  </si>
  <si>
    <t>Tempo de conversão em um intervalo equivalente se comparado com a conversão com 4GB. Já se comparado com a conversão para AVI, o tempo foi cerca de 4.5x maior.</t>
  </si>
  <si>
    <r>
      <t xml:space="preserve">O uso da memória </t>
    </r>
    <r>
      <rPr>
        <b/>
      </rPr>
      <t xml:space="preserve">em porcentagem </t>
    </r>
    <r>
      <t>foi maior se comparado com a versão de 8GB, apesar desse valor em porcentagem ser esperado dado que reduzimos a memória na metade, se considerarmos o valor em Mb, nota-se que a versão de 8GB consumiu mais memória, cerca de +- 200mb. Se comparado com a conversão em AVI, o uso da memória foi inferior, com uma diferença de aproximadamente 8% na média.</t>
    </r>
  </si>
  <si>
    <r>
      <t xml:space="preserve">O uso da memória </t>
    </r>
    <r>
      <rPr>
        <b/>
      </rPr>
      <t>em porcentagem</t>
    </r>
    <r>
      <t xml:space="preserve"> foi menor se comparado com a versão de 8GB, apesar desse valor em porcentagem ser esperado dado que reduzimos a memória na metade, se considerarmos o valor em Mb, nota-se que a versão de 8GB consumiu mais memória, cerca de +- 200mb.. Se comparado com a conversão em AVI, o uso da memória foi equivalente, com diferença na média de ambos sendo inferior a 1%.</t>
    </r>
  </si>
  <si>
    <t>O uso da CPU manteve-se na mesma proporção se comparada a conversão com 4GB de memória. Se compararmos com a conversão de AVI, houve uma diferença drástica, quase 2x mais uso da CPU.</t>
  </si>
  <si>
    <t>O uso da CPU manteve-se na mesma proporção se comparada a conversão com 8GB de memória. Se compararmos com a conversão de AVI, houve uma diferença drástica, quase 2x mais uso da CPU.</t>
  </si>
  <si>
    <t>Tempo de conversão em um intervalo equivalente se comparado com a conversão com 8GB. Já se comparado com a conversão para MP4, o tempo foi cerca de 4.5x menor.</t>
  </si>
  <si>
    <t>O uso da memória foi maior se comparado com a versão de 8GB, tanto em porcentagem quanto se compararmos o valor em Mb. Se comparado com a conversão em MP4, o uso da memória foi possui uma diferença de aproximadamente 8% nas médias.</t>
  </si>
  <si>
    <t>O uso da CPU manteve-se na mesma proporção se comparada a conversão com 8GB de memória. Se compararmos com a conversão de MP4, houve uma diferença drástica, quase 2x menos uso da CPU.</t>
  </si>
  <si>
    <t>Tempo de conversão em um intervalo equivalente se comparado com a conversão com 4GB. Já se comparado com a conversão para MP4, o tempo foi cerca de 4.5x menor.</t>
  </si>
  <si>
    <t>O uso da memória foi menor se comparado com a versão de 4GB, tanto em porcentagem quanto se compararmos em Mb. Se comparado com a conversão em MP4, o uso da memória foi equivalente, com uma diferença mínima de menos de 1% na média de uso.</t>
  </si>
  <si>
    <t>Amostras gráficas de 2 execuções 
(Janela de 60 iniciais + 60 segundos finais)</t>
  </si>
  <si>
    <t>O uso da CPU manteve-se na mesma proporção se comparada a conversão com 4GB de memória. Se compararmos com a conversão de MP4, houve uma diferença drástica, quase 2.5x menos uso da CPU.</t>
  </si>
  <si>
    <t>Tempo de conversão em um intervalo com uma leve diferença se comparado com a conversão com 8GB, com uma diferença de aproximadamente 10 segundos. Já se comparado com a conversão para AVI, o tempo foi cerca de 2x maior.</t>
  </si>
  <si>
    <t>O uso da memória foi maior se comparado com a versão de 8GB, tanto ao considerar a porcentagem quanto o valor em Mb; sendo cerca de +- 215mb de diferença no monitoramento. Se comparado com a conversão em AVI, o uso da memória foi equivalente, com uma diferença mínima de menos de 2% na média de uso.</t>
  </si>
  <si>
    <t>O uso da CPU manteve-se na mesma proporção se comparada a conversão com 8GB de memória, com diferença de aproximadamente 1% na média obtida. Se compararmos com a conversão de AVI, houve uma diferença drástica, quase 2.2x mais uso da CPU.</t>
  </si>
  <si>
    <t>Tempo de conversão em um intervalo com uma leve diferença se comparado com a conversão com 8GB, com uma diferença de aproximadamente 10 segundos. Já se comparado com a conversão para AVI, o tempo foi cerca de 2.8x maior.</t>
  </si>
  <si>
    <t>O uso da memória foi menor se comparado com a versão de 4GB, tanto ao considerar a porcentagem quanto o valor em Mb; sendo cerca de +- 215mb de diferença no monitoramento. Se comparado com a conversão em AVI, o uso da memória foi levemente discrepante, com uma diferença de 10% na média de uso.</t>
  </si>
  <si>
    <t>O uso da CPU manteve-se na mesma proporção se comparada a conversão com 4GB de memória, com diferença de aproximadamente 1% na média obtida. Se compararmos com a conversão de AVI, houve uma diferença drástica, quase 2x mais uso da CPU.</t>
  </si>
  <si>
    <t>Tempo de conversão em um intervalo com uma leve diferença se comparado com a conversão com 8GB, com uma diferença de aproximadamente 20 segundos. Já se comparado com a conversão para MP4, o tempo foi cerca de 2x menor.</t>
  </si>
  <si>
    <t>Tempo de conversão em um intervalo com uma leve diferença se comparado com a conversão com 4GB, com uma diferença de aproximadamente 20 segundos. Já se comparado com a conversão para MP4, o tempo foi cerca de 2.3x menor.</t>
  </si>
  <si>
    <t>O uso da memória foi levemente diferente se comparado com a versão de 8GB, tanto em porcentagem quanto o valor de Mb, possuindo uma diferença de aproximadamente 20%. Se comparado com a conversão em MP4, o uso da memória foi levemente discrepante, com uma diferença de 5% na média de uso.</t>
  </si>
  <si>
    <t>O uso da memória foi levemente diferente se comparado com a versão de 8GB, tanto em porcentagem quanto o valor de Mb, possuindo uma diferença de aproximadamente 20%.  Se comparado com a conversão em MP4, o uso da memória foi  discrepante, com uma diferença de 10% na média de uso.</t>
  </si>
  <si>
    <t>O uso da CPU manteve-se na mesma proporção se comparada a conversão com 8GB de memória, com diferença de aproximadamente 1% na média obtida. Se compararmos com a conversão de MP4, houve uma diferença drástica, quase 2x menos uso da CPU.</t>
  </si>
  <si>
    <t>O uso da CPU manteve-se na mesma proporção se comparada a conversão com 4GB de memória, com diferença de aproximadamente 0.5% na média obtida. Se compararmos com a conversão de MP4, houve uma diferença drástica, quase 2x menos uso da CPU.</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</si>
</sst>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font>
      <b/>
      <color rgb="FFFFFFFF"/>
    </font>
  </fonts>
  <fills count="7">
    <fill>
      <patternFill patternType="none"/>
    </fill>
    <fill>
      <patternFill patternType="lightGray"/>
    </fill>
    <fill>
      <patternFill patternType="solid">
        <fgColor rgb="FFB7B7B7"/>
        <bgColor rgb="FFB7B7B7"/>
      </patternFill>
    </fill>
    <fill>
      <patternFill patternType="solid">
        <fgColor rgb="FFFFFFFF"/>
        <bgColor rgb="FFFFFFFF"/>
      </patternFill>
    </fill>
    <fill>
      <patternFill patternType="solid">
        <fgColor rgb="FF434343"/>
        <bgColor rgb="FF434343"/>
      </patternFill>
    </fill>
    <fill>
      <patternFill patternType="solid">
        <fgColor rgb="FFCCCCCC"/>
        <bgColor rgb="FFCCCCCC"/>
      </patternFill>
    </fill>
    <fill>
      <patternFill patternType="solid">
        <fgColor rgb="FFD9D9D9"/>
        <bgColor rgb="FFD9D9D9"/>
      </patternFill>
    </fill>
  </fills>
  <borders count="15">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rder>
    <border>
      <right style="thin">
        <color rgb="FF000000"/>
      </right>
    </border>
    <border>
      <left style="thin">
        <color rgb="FF000000"/>
      </left>
      <right style="thin">
        <color rgb="FF000000"/>
      </right>
    </border>
    <border>
      <left style="thin">
        <color rgb="FF000000"/>
      </left>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bottom style="thin">
        <color rgb="FF000000"/>
      </bottom>
    </border>
    <border>
      <left style="thin">
        <color rgb="FF000000"/>
      </left>
      <top style="thin">
        <color rgb="FF000000"/>
      </top>
    </border>
    <border>
      <right style="thin">
        <color rgb="FF000000"/>
      </right>
      <top style="thin">
        <color rgb="FF000000"/>
      </top>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3" fontId="1" numFmtId="0" xfId="0" applyAlignment="1" applyFill="1" applyFont="1">
      <alignment horizontal="center" readingOrder="0" shrinkToFit="0" vertical="center" wrapText="1"/>
    </xf>
    <xf borderId="0" fillId="4" fontId="2" numFmtId="0" xfId="0" applyAlignment="1" applyFill="1" applyFont="1">
      <alignment horizontal="center" readingOrder="0" shrinkToFit="0" vertical="center" wrapText="1"/>
    </xf>
    <xf borderId="0" fillId="4" fontId="1" numFmtId="0" xfId="0" applyAlignment="1" applyFont="1">
      <alignment horizontal="center" readingOrder="0" shrinkToFit="0" vertical="center" wrapText="1"/>
    </xf>
    <xf borderId="0" fillId="5" fontId="1" numFmtId="0" xfId="0" applyAlignment="1" applyFill="1" applyFont="1">
      <alignment horizontal="center" readingOrder="0" shrinkToFit="0" vertical="center" wrapText="1"/>
    </xf>
    <xf borderId="1" fillId="2" fontId="1" numFmtId="0" xfId="0" applyAlignment="1" applyBorder="1" applyFont="1">
      <alignment horizontal="center" readingOrder="0" shrinkToFit="0" vertical="center" wrapText="1"/>
    </xf>
    <xf borderId="0" fillId="6" fontId="1" numFmtId="0" xfId="0" applyAlignment="1" applyFill="1" applyFont="1">
      <alignment horizontal="center" readingOrder="0" shrinkToFit="0" vertical="center" wrapText="1"/>
    </xf>
    <xf borderId="2" fillId="2" fontId="1" numFmtId="0" xfId="0" applyAlignment="1" applyBorder="1" applyFont="1">
      <alignment horizontal="center" readingOrder="0" shrinkToFit="0" vertical="center" wrapText="1"/>
    </xf>
    <xf borderId="3" fillId="0" fontId="1" numFmtId="0" xfId="0" applyBorder="1" applyFont="1"/>
    <xf borderId="0" fillId="0" fontId="1" numFmtId="2" xfId="0" applyAlignment="1" applyFont="1" applyNumberFormat="1">
      <alignment horizontal="center" readingOrder="0" shrinkToFit="0" vertical="center" wrapText="1"/>
    </xf>
    <xf borderId="4" fillId="0" fontId="1" numFmtId="0" xfId="0" applyBorder="1" applyFont="1"/>
    <xf borderId="0" fillId="3" fontId="1" numFmtId="0" xfId="0" applyAlignment="1" applyFont="1">
      <alignment horizontal="left" readingOrder="0" shrinkToFit="0" vertical="top" wrapText="1"/>
    </xf>
    <xf borderId="5" fillId="0" fontId="1" numFmtId="0" xfId="0" applyBorder="1" applyFont="1"/>
    <xf borderId="6" fillId="6" fontId="1" numFmtId="0" xfId="0" applyAlignment="1" applyBorder="1" applyFont="1">
      <alignment horizontal="center" readingOrder="0" shrinkToFit="0" vertical="center" wrapText="1"/>
    </xf>
    <xf borderId="7" fillId="6" fontId="1" numFmtId="0" xfId="0" applyAlignment="1" applyBorder="1" applyFont="1">
      <alignment horizontal="center" readingOrder="0" shrinkToFit="0" vertical="center" wrapText="1"/>
    </xf>
    <xf borderId="0" fillId="0" fontId="1" numFmtId="0" xfId="0" applyAlignment="1" applyFont="1">
      <alignment horizontal="center" readingOrder="0" shrinkToFit="0" vertical="center" wrapText="1"/>
    </xf>
    <xf borderId="1" fillId="0" fontId="1" numFmtId="0" xfId="0" applyAlignment="1" applyBorder="1" applyFont="1">
      <alignment horizontal="center" readingOrder="0" shrinkToFit="0" vertical="center" wrapText="1"/>
    </xf>
    <xf borderId="8" fillId="0" fontId="1" numFmtId="0" xfId="0" applyAlignment="1" applyBorder="1" applyFont="1">
      <alignment horizontal="center" readingOrder="0" shrinkToFit="0" vertical="center" wrapText="1"/>
    </xf>
    <xf borderId="4" fillId="0" fontId="1" numFmtId="0" xfId="0" applyAlignment="1" applyBorder="1" applyFont="1">
      <alignment horizontal="center" readingOrder="0" shrinkToFit="0" vertical="center" wrapText="1"/>
    </xf>
    <xf borderId="9" fillId="0" fontId="1" numFmtId="0" xfId="0" applyAlignment="1" applyBorder="1" applyFont="1">
      <alignment horizontal="center" readingOrder="0" shrinkToFit="0" vertical="center" wrapText="1"/>
    </xf>
    <xf borderId="5" fillId="0" fontId="1" numFmtId="0" xfId="0" applyAlignment="1" applyBorder="1" applyFont="1">
      <alignment horizontal="center" readingOrder="0" shrinkToFit="0" vertical="center" wrapText="1"/>
    </xf>
    <xf borderId="1" fillId="0" fontId="1" numFmtId="2" xfId="0" applyAlignment="1" applyBorder="1" applyFont="1" applyNumberFormat="1">
      <alignment horizontal="center" shrinkToFit="0" vertical="center" wrapText="1"/>
    </xf>
    <xf borderId="8" fillId="0" fontId="1" numFmtId="2" xfId="0" applyAlignment="1" applyBorder="1" applyFont="1" applyNumberFormat="1">
      <alignment horizontal="center" shrinkToFit="0" vertical="center" wrapText="1"/>
    </xf>
    <xf borderId="9" fillId="0" fontId="1" numFmtId="2" xfId="0" applyAlignment="1" applyBorder="1" applyFont="1" applyNumberFormat="1">
      <alignment horizontal="center" shrinkToFit="0" vertical="center" wrapText="1"/>
    </xf>
    <xf borderId="2" fillId="0" fontId="1" numFmtId="2" xfId="0" applyAlignment="1" applyBorder="1" applyFont="1" applyNumberFormat="1">
      <alignment horizontal="center" shrinkToFit="0" vertical="center" wrapText="1"/>
    </xf>
    <xf borderId="0" fillId="4" fontId="1" numFmtId="0" xfId="0" applyAlignment="1" applyFont="1">
      <alignment horizontal="left" readingOrder="0" shrinkToFit="0" vertical="top" wrapText="1"/>
    </xf>
    <xf borderId="10" fillId="2" fontId="1" numFmtId="0" xfId="0" applyAlignment="1" applyBorder="1" applyFont="1">
      <alignment horizontal="center" readingOrder="0" shrinkToFit="0" vertical="center" wrapText="1"/>
    </xf>
    <xf borderId="11" fillId="0" fontId="1" numFmtId="0" xfId="0" applyBorder="1" applyFont="1"/>
    <xf borderId="12" fillId="0" fontId="1" numFmtId="0" xfId="0" applyAlignment="1" applyBorder="1" applyFont="1">
      <alignment horizontal="center" shrinkToFit="0" vertical="center" wrapText="1"/>
    </xf>
    <xf borderId="10" fillId="0" fontId="1" numFmtId="0" xfId="0" applyBorder="1" applyFont="1"/>
    <xf borderId="12" fillId="0" fontId="1" numFmtId="0" xfId="0" applyAlignment="1" applyBorder="1" applyFont="1">
      <alignment horizontal="center" readingOrder="0" shrinkToFit="0" vertical="center" wrapText="1"/>
    </xf>
    <xf borderId="13" fillId="2" fontId="1" numFmtId="0" xfId="0" applyAlignment="1" applyBorder="1" applyFont="1">
      <alignment horizontal="center" readingOrder="0" shrinkToFit="0" vertical="center" wrapText="1"/>
    </xf>
    <xf borderId="14" fillId="0" fontId="1" numFmtId="0" xfId="0" applyBorder="1" applyFont="1"/>
    <xf borderId="2" fillId="0" fontId="1" numFmtId="0" xfId="0" applyAlignment="1" applyBorder="1" applyFont="1">
      <alignment horizontal="center" readingOrder="0" shrinkToFit="0" vertical="center" wrapText="1"/>
    </xf>
    <xf borderId="6" fillId="0" fontId="1" numFmtId="0" xfId="0" applyBorder="1" applyFont="1"/>
    <xf borderId="7" fillId="0" fontId="1" numFmtId="0" xfId="0" applyBorder="1" applyFont="1"/>
    <xf borderId="12" fillId="0"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5.png"/><Relationship Id="rId3" Type="http://schemas.openxmlformats.org/officeDocument/2006/relationships/image" Target="../media/image6.png"/><Relationship Id="rId4"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 Id="rId2" Type="http://schemas.openxmlformats.org/officeDocument/2006/relationships/image" Target="../media/image8.png"/><Relationship Id="rId3" Type="http://schemas.openxmlformats.org/officeDocument/2006/relationships/image" Target="../media/image10.png"/><Relationship Id="rId4" Type="http://schemas.openxmlformats.org/officeDocument/2006/relationships/image" Target="../media/image1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3.png"/><Relationship Id="rId2" Type="http://schemas.openxmlformats.org/officeDocument/2006/relationships/image" Target="../media/image18.png"/><Relationship Id="rId3" Type="http://schemas.openxmlformats.org/officeDocument/2006/relationships/image" Target="../media/image16.png"/><Relationship Id="rId4" Type="http://schemas.openxmlformats.org/officeDocument/2006/relationships/image" Target="../media/image17.png"/></Relationships>
</file>

<file path=xl/drawings/_rels/drawing6.xml.rels><?xml version="1.0" encoding="UTF-8" standalone="yes"?><Relationships xmlns="http://schemas.openxmlformats.org/package/2006/relationships"><Relationship Id="rId1" Type="http://schemas.openxmlformats.org/officeDocument/2006/relationships/image" Target="../media/image12.png"/><Relationship Id="rId2" Type="http://schemas.openxmlformats.org/officeDocument/2006/relationships/image" Target="../media/image15.png"/><Relationship Id="rId3" Type="http://schemas.openxmlformats.org/officeDocument/2006/relationships/image" Target="../media/image14.png"/><Relationship Id="rId4" Type="http://schemas.openxmlformats.org/officeDocument/2006/relationships/image" Target="../media/image20.png"/><Relationship Id="rId5" Type="http://schemas.openxmlformats.org/officeDocument/2006/relationships/image" Target="../media/image26.png"/><Relationship Id="rId6" Type="http://schemas.openxmlformats.org/officeDocument/2006/relationships/image" Target="../media/image19.png"/><Relationship Id="rId7" Type="http://schemas.openxmlformats.org/officeDocument/2006/relationships/image" Target="../media/image45.png"/></Relationships>
</file>

<file path=xl/drawings/_rels/drawing7.xml.rels><?xml version="1.0" encoding="UTF-8" standalone="yes"?><Relationships xmlns="http://schemas.openxmlformats.org/package/2006/relationships"><Relationship Id="rId1" Type="http://schemas.openxmlformats.org/officeDocument/2006/relationships/image" Target="../media/image21.png"/><Relationship Id="rId2" Type="http://schemas.openxmlformats.org/officeDocument/2006/relationships/image" Target="../media/image22.png"/><Relationship Id="rId3" Type="http://schemas.openxmlformats.org/officeDocument/2006/relationships/image" Target="../media/image24.png"/><Relationship Id="rId4" Type="http://schemas.openxmlformats.org/officeDocument/2006/relationships/image" Target="../media/image23.png"/><Relationship Id="rId5" Type="http://schemas.openxmlformats.org/officeDocument/2006/relationships/image" Target="../media/image25.png"/><Relationship Id="rId6" Type="http://schemas.openxmlformats.org/officeDocument/2006/relationships/image" Target="../media/image27.png"/><Relationship Id="rId7" Type="http://schemas.openxmlformats.org/officeDocument/2006/relationships/image" Target="../media/image29.png"/></Relationships>
</file>

<file path=xl/drawings/_rels/drawing8.xml.rels><?xml version="1.0" encoding="UTF-8" standalone="yes"?><Relationships xmlns="http://schemas.openxmlformats.org/package/2006/relationships"><Relationship Id="rId1" Type="http://schemas.openxmlformats.org/officeDocument/2006/relationships/image" Target="../media/image28.png"/><Relationship Id="rId2" Type="http://schemas.openxmlformats.org/officeDocument/2006/relationships/image" Target="../media/image30.png"/><Relationship Id="rId3" Type="http://schemas.openxmlformats.org/officeDocument/2006/relationships/image" Target="../media/image31.png"/><Relationship Id="rId4" Type="http://schemas.openxmlformats.org/officeDocument/2006/relationships/image" Target="../media/image32.png"/><Relationship Id="rId5" Type="http://schemas.openxmlformats.org/officeDocument/2006/relationships/image" Target="../media/image33.png"/><Relationship Id="rId6" Type="http://schemas.openxmlformats.org/officeDocument/2006/relationships/image" Target="../media/image35.png"/><Relationship Id="rId7" Type="http://schemas.openxmlformats.org/officeDocument/2006/relationships/image" Target="../media/image34.png"/><Relationship Id="rId8" Type="http://schemas.openxmlformats.org/officeDocument/2006/relationships/image" Target="../media/image36.png"/></Relationships>
</file>

<file path=xl/drawings/_rels/drawing9.xml.rels><?xml version="1.0" encoding="UTF-8" standalone="yes"?><Relationships xmlns="http://schemas.openxmlformats.org/package/2006/relationships"><Relationship Id="rId1" Type="http://schemas.openxmlformats.org/officeDocument/2006/relationships/image" Target="../media/image37.png"/><Relationship Id="rId2" Type="http://schemas.openxmlformats.org/officeDocument/2006/relationships/image" Target="../media/image38.png"/><Relationship Id="rId3" Type="http://schemas.openxmlformats.org/officeDocument/2006/relationships/image" Target="../media/image40.png"/><Relationship Id="rId4" Type="http://schemas.openxmlformats.org/officeDocument/2006/relationships/image" Target="../media/image39.png"/><Relationship Id="rId5" Type="http://schemas.openxmlformats.org/officeDocument/2006/relationships/image" Target="../media/image44.png"/><Relationship Id="rId6" Type="http://schemas.openxmlformats.org/officeDocument/2006/relationships/image" Target="../media/image41.png"/><Relationship Id="rId7" Type="http://schemas.openxmlformats.org/officeDocument/2006/relationships/image" Target="../media/image42.png"/><Relationship Id="rId8" Type="http://schemas.openxmlformats.org/officeDocument/2006/relationships/image" Target="../media/image4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85725</xdr:colOff>
      <xdr:row>12</xdr:row>
      <xdr:rowOff>57150</xdr:rowOff>
    </xdr:from>
    <xdr:ext cx="1771650" cy="1066800"/>
    <xdr:pic>
      <xdr:nvPicPr>
        <xdr:cNvPr id="0" name="image2.png" title="Imagem"/>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123825</xdr:colOff>
      <xdr:row>12</xdr:row>
      <xdr:rowOff>57150</xdr:rowOff>
    </xdr:from>
    <xdr:ext cx="1771650" cy="1066800"/>
    <xdr:pic>
      <xdr:nvPicPr>
        <xdr:cNvPr id="0" name="image5.png" title="Imagem"/>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504825</xdr:colOff>
      <xdr:row>12</xdr:row>
      <xdr:rowOff>38100</xdr:rowOff>
    </xdr:from>
    <xdr:ext cx="1847850" cy="1104900"/>
    <xdr:pic>
      <xdr:nvPicPr>
        <xdr:cNvPr id="0" name="image6.png" title="Imagem"/>
        <xdr:cNvPicPr preferRelativeResize="0"/>
      </xdr:nvPicPr>
      <xdr:blipFill>
        <a:blip cstate="print" r:embed="rId3"/>
        <a:stretch>
          <a:fillRect/>
        </a:stretch>
      </xdr:blipFill>
      <xdr:spPr>
        <a:prstGeom prst="rect">
          <a:avLst/>
        </a:prstGeom>
        <a:noFill/>
      </xdr:spPr>
    </xdr:pic>
    <xdr:clientData fLocksWithSheet="0"/>
  </xdr:oneCellAnchor>
  <xdr:oneCellAnchor>
    <xdr:from>
      <xdr:col>9</xdr:col>
      <xdr:colOff>504825</xdr:colOff>
      <xdr:row>12</xdr:row>
      <xdr:rowOff>57150</xdr:rowOff>
    </xdr:from>
    <xdr:ext cx="1847850" cy="1066800"/>
    <xdr:pic>
      <xdr:nvPicPr>
        <xdr:cNvPr id="0" name="image7.png" title="Imagem"/>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114300</xdr:colOff>
      <xdr:row>12</xdr:row>
      <xdr:rowOff>9525</xdr:rowOff>
    </xdr:from>
    <xdr:ext cx="1857375" cy="1162050"/>
    <xdr:pic>
      <xdr:nvPicPr>
        <xdr:cNvPr id="0" name="image1.png" title="Imagem"/>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590550</xdr:colOff>
      <xdr:row>12</xdr:row>
      <xdr:rowOff>9525</xdr:rowOff>
    </xdr:from>
    <xdr:ext cx="1857375" cy="1162050"/>
    <xdr:pic>
      <xdr:nvPicPr>
        <xdr:cNvPr id="0" name="image3.png" title="Imagem"/>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600075</xdr:colOff>
      <xdr:row>12</xdr:row>
      <xdr:rowOff>47625</xdr:rowOff>
    </xdr:from>
    <xdr:ext cx="1743075" cy="1085850"/>
    <xdr:pic>
      <xdr:nvPicPr>
        <xdr:cNvPr id="0" name="image4.png" title="Imagem"/>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200025</xdr:colOff>
      <xdr:row>12</xdr:row>
      <xdr:rowOff>47625</xdr:rowOff>
    </xdr:from>
    <xdr:ext cx="1743075" cy="1085850"/>
    <xdr:pic>
      <xdr:nvPicPr>
        <xdr:cNvPr id="0" name="image4.png" title="Imagem"/>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104775</xdr:colOff>
      <xdr:row>12</xdr:row>
      <xdr:rowOff>47625</xdr:rowOff>
    </xdr:from>
    <xdr:ext cx="1857375" cy="1085850"/>
    <xdr:pic>
      <xdr:nvPicPr>
        <xdr:cNvPr id="0" name="image9.png" title="Imagem"/>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85725</xdr:colOff>
      <xdr:row>12</xdr:row>
      <xdr:rowOff>47625</xdr:rowOff>
    </xdr:from>
    <xdr:ext cx="1724025" cy="1085850"/>
    <xdr:pic>
      <xdr:nvPicPr>
        <xdr:cNvPr id="0" name="image8.png" title="Imagem"/>
        <xdr:cNvPicPr preferRelativeResize="0"/>
      </xdr:nvPicPr>
      <xdr:blipFill>
        <a:blip cstate="print" r:embed="rId2"/>
        <a:stretch>
          <a:fillRect/>
        </a:stretch>
      </xdr:blipFill>
      <xdr:spPr>
        <a:prstGeom prst="rect">
          <a:avLst/>
        </a:prstGeom>
        <a:noFill/>
      </xdr:spPr>
    </xdr:pic>
    <xdr:clientData fLocksWithSheet="0"/>
  </xdr:oneCellAnchor>
  <xdr:oneCellAnchor>
    <xdr:from>
      <xdr:col>9</xdr:col>
      <xdr:colOff>647700</xdr:colOff>
      <xdr:row>12</xdr:row>
      <xdr:rowOff>47625</xdr:rowOff>
    </xdr:from>
    <xdr:ext cx="1724025" cy="1085850"/>
    <xdr:pic>
      <xdr:nvPicPr>
        <xdr:cNvPr id="0" name="image10.png" title="Imagem"/>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552450</xdr:colOff>
      <xdr:row>12</xdr:row>
      <xdr:rowOff>47625</xdr:rowOff>
    </xdr:from>
    <xdr:ext cx="1724025" cy="1085850"/>
    <xdr:pic>
      <xdr:nvPicPr>
        <xdr:cNvPr id="0" name="image11.png" title="Imagem"/>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123825</xdr:colOff>
      <xdr:row>12</xdr:row>
      <xdr:rowOff>9525</xdr:rowOff>
    </xdr:from>
    <xdr:ext cx="1857375" cy="1152525"/>
    <xdr:pic>
      <xdr:nvPicPr>
        <xdr:cNvPr id="0" name="image13.png" title="Imagem"/>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142875</xdr:colOff>
      <xdr:row>12</xdr:row>
      <xdr:rowOff>28575</xdr:rowOff>
    </xdr:from>
    <xdr:ext cx="1781175" cy="1114425"/>
    <xdr:pic>
      <xdr:nvPicPr>
        <xdr:cNvPr id="0" name="image18.png" title="Imagem"/>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447675</xdr:colOff>
      <xdr:row>12</xdr:row>
      <xdr:rowOff>9525</xdr:rowOff>
    </xdr:from>
    <xdr:ext cx="1857375" cy="1152525"/>
    <xdr:pic>
      <xdr:nvPicPr>
        <xdr:cNvPr id="0" name="image16.png" title="Imagem"/>
        <xdr:cNvPicPr preferRelativeResize="0"/>
      </xdr:nvPicPr>
      <xdr:blipFill>
        <a:blip cstate="print" r:embed="rId3"/>
        <a:stretch>
          <a:fillRect/>
        </a:stretch>
      </xdr:blipFill>
      <xdr:spPr>
        <a:prstGeom prst="rect">
          <a:avLst/>
        </a:prstGeom>
        <a:noFill/>
      </xdr:spPr>
    </xdr:pic>
    <xdr:clientData fLocksWithSheet="0"/>
  </xdr:oneCellAnchor>
  <xdr:oneCellAnchor>
    <xdr:from>
      <xdr:col>9</xdr:col>
      <xdr:colOff>600075</xdr:colOff>
      <xdr:row>12</xdr:row>
      <xdr:rowOff>28575</xdr:rowOff>
    </xdr:from>
    <xdr:ext cx="1781175" cy="1114425"/>
    <xdr:pic>
      <xdr:nvPicPr>
        <xdr:cNvPr id="0" name="image17.png" title="Imagem"/>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114300</xdr:colOff>
      <xdr:row>12</xdr:row>
      <xdr:rowOff>276225</xdr:rowOff>
    </xdr:from>
    <xdr:ext cx="1047750" cy="571500"/>
    <xdr:pic>
      <xdr:nvPicPr>
        <xdr:cNvPr id="0" name="image12.png" title="Imagem"/>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323850</xdr:colOff>
      <xdr:row>12</xdr:row>
      <xdr:rowOff>276225</xdr:rowOff>
    </xdr:from>
    <xdr:ext cx="962025" cy="571500"/>
    <xdr:pic>
      <xdr:nvPicPr>
        <xdr:cNvPr id="0" name="image15.png" title="Imagem"/>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85725</xdr:colOff>
      <xdr:row>12</xdr:row>
      <xdr:rowOff>276225</xdr:rowOff>
    </xdr:from>
    <xdr:ext cx="962025" cy="571500"/>
    <xdr:pic>
      <xdr:nvPicPr>
        <xdr:cNvPr id="0" name="image14.png" title="Imagem"/>
        <xdr:cNvPicPr preferRelativeResize="0"/>
      </xdr:nvPicPr>
      <xdr:blipFill>
        <a:blip cstate="print" r:embed="rId3"/>
        <a:stretch>
          <a:fillRect/>
        </a:stretch>
      </xdr:blipFill>
      <xdr:spPr>
        <a:prstGeom prst="rect">
          <a:avLst/>
        </a:prstGeom>
        <a:noFill/>
      </xdr:spPr>
    </xdr:pic>
    <xdr:clientData fLocksWithSheet="0"/>
  </xdr:oneCellAnchor>
  <xdr:oneCellAnchor>
    <xdr:from>
      <xdr:col>3</xdr:col>
      <xdr:colOff>238125</xdr:colOff>
      <xdr:row>12</xdr:row>
      <xdr:rowOff>276225</xdr:rowOff>
    </xdr:from>
    <xdr:ext cx="962025" cy="571500"/>
    <xdr:pic>
      <xdr:nvPicPr>
        <xdr:cNvPr id="0" name="image20.png" title="Imagem"/>
        <xdr:cNvPicPr preferRelativeResize="0"/>
      </xdr:nvPicPr>
      <xdr:blipFill>
        <a:blip cstate="print" r:embed="rId4"/>
        <a:stretch>
          <a:fillRect/>
        </a:stretch>
      </xdr:blipFill>
      <xdr:spPr>
        <a:prstGeom prst="rect">
          <a:avLst/>
        </a:prstGeom>
        <a:noFill/>
      </xdr:spPr>
    </xdr:pic>
    <xdr:clientData fLocksWithSheet="0"/>
  </xdr:oneCellAnchor>
  <xdr:oneCellAnchor>
    <xdr:from>
      <xdr:col>9</xdr:col>
      <xdr:colOff>533400</xdr:colOff>
      <xdr:row>12</xdr:row>
      <xdr:rowOff>276225</xdr:rowOff>
    </xdr:from>
    <xdr:ext cx="962025" cy="571500"/>
    <xdr:pic>
      <xdr:nvPicPr>
        <xdr:cNvPr id="0" name="image26.png" title="Imagem"/>
        <xdr:cNvPicPr preferRelativeResize="0"/>
      </xdr:nvPicPr>
      <xdr:blipFill>
        <a:blip cstate="print" r:embed="rId5"/>
        <a:stretch>
          <a:fillRect/>
        </a:stretch>
      </xdr:blipFill>
      <xdr:spPr>
        <a:prstGeom prst="rect">
          <a:avLst/>
        </a:prstGeom>
        <a:noFill/>
      </xdr:spPr>
    </xdr:pic>
    <xdr:clientData fLocksWithSheet="0"/>
  </xdr:oneCellAnchor>
  <xdr:oneCellAnchor>
    <xdr:from>
      <xdr:col>10</xdr:col>
      <xdr:colOff>647700</xdr:colOff>
      <xdr:row>12</xdr:row>
      <xdr:rowOff>276225</xdr:rowOff>
    </xdr:from>
    <xdr:ext cx="962025" cy="571500"/>
    <xdr:pic>
      <xdr:nvPicPr>
        <xdr:cNvPr id="0" name="image15.png" title="Imagem"/>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523875</xdr:colOff>
      <xdr:row>12</xdr:row>
      <xdr:rowOff>276225</xdr:rowOff>
    </xdr:from>
    <xdr:ext cx="962025" cy="571500"/>
    <xdr:pic>
      <xdr:nvPicPr>
        <xdr:cNvPr id="0" name="image19.png" title="Imagem"/>
        <xdr:cNvPicPr preferRelativeResize="0"/>
      </xdr:nvPicPr>
      <xdr:blipFill>
        <a:blip cstate="print" r:embed="rId6"/>
        <a:stretch>
          <a:fillRect/>
        </a:stretch>
      </xdr:blipFill>
      <xdr:spPr>
        <a:prstGeom prst="rect">
          <a:avLst/>
        </a:prstGeom>
        <a:noFill/>
      </xdr:spPr>
    </xdr:pic>
    <xdr:clientData fLocksWithSheet="0"/>
  </xdr:oneCellAnchor>
  <xdr:oneCellAnchor>
    <xdr:from>
      <xdr:col>5</xdr:col>
      <xdr:colOff>638175</xdr:colOff>
      <xdr:row>12</xdr:row>
      <xdr:rowOff>276225</xdr:rowOff>
    </xdr:from>
    <xdr:ext cx="962025" cy="571500"/>
    <xdr:pic>
      <xdr:nvPicPr>
        <xdr:cNvPr id="0" name="image45.png" title="Imagem"/>
        <xdr:cNvPicPr preferRelativeResize="0"/>
      </xdr:nvPicPr>
      <xdr:blipFill>
        <a:blip cstate="print" r:embed="rId7"/>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142875</xdr:colOff>
      <xdr:row>12</xdr:row>
      <xdr:rowOff>85725</xdr:rowOff>
    </xdr:from>
    <xdr:ext cx="1219200" cy="723900"/>
    <xdr:pic>
      <xdr:nvPicPr>
        <xdr:cNvPr id="0" name="image21.png" title="Imagem"/>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47625</xdr:colOff>
      <xdr:row>12</xdr:row>
      <xdr:rowOff>238125</xdr:rowOff>
    </xdr:from>
    <xdr:ext cx="942975" cy="600075"/>
    <xdr:pic>
      <xdr:nvPicPr>
        <xdr:cNvPr id="0" name="image22.png" title="Imagem"/>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47625</xdr:colOff>
      <xdr:row>12</xdr:row>
      <xdr:rowOff>371475</xdr:rowOff>
    </xdr:from>
    <xdr:ext cx="1219200" cy="723900"/>
    <xdr:pic>
      <xdr:nvPicPr>
        <xdr:cNvPr id="0" name="image24.png" title="Imagem"/>
        <xdr:cNvPicPr preferRelativeResize="0"/>
      </xdr:nvPicPr>
      <xdr:blipFill>
        <a:blip cstate="print" r:embed="rId3"/>
        <a:stretch>
          <a:fillRect/>
        </a:stretch>
      </xdr:blipFill>
      <xdr:spPr>
        <a:prstGeom prst="rect">
          <a:avLst/>
        </a:prstGeom>
        <a:noFill/>
      </xdr:spPr>
    </xdr:pic>
    <xdr:clientData fLocksWithSheet="0"/>
  </xdr:oneCellAnchor>
  <xdr:oneCellAnchor>
    <xdr:from>
      <xdr:col>3</xdr:col>
      <xdr:colOff>180975</xdr:colOff>
      <xdr:row>12</xdr:row>
      <xdr:rowOff>238125</xdr:rowOff>
    </xdr:from>
    <xdr:ext cx="942975" cy="600075"/>
    <xdr:pic>
      <xdr:nvPicPr>
        <xdr:cNvPr id="0" name="image23.png" title="Imagem"/>
        <xdr:cNvPicPr preferRelativeResize="0"/>
      </xdr:nvPicPr>
      <xdr:blipFill>
        <a:blip cstate="print" r:embed="rId4"/>
        <a:stretch>
          <a:fillRect/>
        </a:stretch>
      </xdr:blipFill>
      <xdr:spPr>
        <a:prstGeom prst="rect">
          <a:avLst/>
        </a:prstGeom>
        <a:noFill/>
      </xdr:spPr>
    </xdr:pic>
    <xdr:clientData fLocksWithSheet="0"/>
  </xdr:oneCellAnchor>
  <xdr:oneCellAnchor>
    <xdr:from>
      <xdr:col>9</xdr:col>
      <xdr:colOff>581025</xdr:colOff>
      <xdr:row>12</xdr:row>
      <xdr:rowOff>85725</xdr:rowOff>
    </xdr:from>
    <xdr:ext cx="1114425" cy="723900"/>
    <xdr:pic>
      <xdr:nvPicPr>
        <xdr:cNvPr id="0" name="image25.png" title="Imagem"/>
        <xdr:cNvPicPr preferRelativeResize="0"/>
      </xdr:nvPicPr>
      <xdr:blipFill>
        <a:blip cstate="print" r:embed="rId5"/>
        <a:stretch>
          <a:fillRect/>
        </a:stretch>
      </xdr:blipFill>
      <xdr:spPr>
        <a:prstGeom prst="rect">
          <a:avLst/>
        </a:prstGeom>
        <a:noFill/>
      </xdr:spPr>
    </xdr:pic>
    <xdr:clientData fLocksWithSheet="0"/>
  </xdr:oneCellAnchor>
  <xdr:oneCellAnchor>
    <xdr:from>
      <xdr:col>4</xdr:col>
      <xdr:colOff>438150</xdr:colOff>
      <xdr:row>12</xdr:row>
      <xdr:rowOff>238125</xdr:rowOff>
    </xdr:from>
    <xdr:ext cx="942975" cy="600075"/>
    <xdr:pic>
      <xdr:nvPicPr>
        <xdr:cNvPr id="0" name="image22.png" title="Imagem"/>
        <xdr:cNvPicPr preferRelativeResize="0"/>
      </xdr:nvPicPr>
      <xdr:blipFill>
        <a:blip cstate="print" r:embed="rId2"/>
        <a:stretch>
          <a:fillRect/>
        </a:stretch>
      </xdr:blipFill>
      <xdr:spPr>
        <a:prstGeom prst="rect">
          <a:avLst/>
        </a:prstGeom>
        <a:noFill/>
      </xdr:spPr>
    </xdr:pic>
    <xdr:clientData fLocksWithSheet="0"/>
  </xdr:oneCellAnchor>
  <xdr:oneCellAnchor>
    <xdr:from>
      <xdr:col>10</xdr:col>
      <xdr:colOff>323850</xdr:colOff>
      <xdr:row>12</xdr:row>
      <xdr:rowOff>371475</xdr:rowOff>
    </xdr:from>
    <xdr:ext cx="1171575" cy="723900"/>
    <xdr:pic>
      <xdr:nvPicPr>
        <xdr:cNvPr id="0" name="image27.png" title="Imagem"/>
        <xdr:cNvPicPr preferRelativeResize="0"/>
      </xdr:nvPicPr>
      <xdr:blipFill>
        <a:blip cstate="print" r:embed="rId6"/>
        <a:stretch>
          <a:fillRect/>
        </a:stretch>
      </xdr:blipFill>
      <xdr:spPr>
        <a:prstGeom prst="rect">
          <a:avLst/>
        </a:prstGeom>
        <a:noFill/>
      </xdr:spPr>
    </xdr:pic>
    <xdr:clientData fLocksWithSheet="0"/>
  </xdr:oneCellAnchor>
  <xdr:oneCellAnchor>
    <xdr:from>
      <xdr:col>5</xdr:col>
      <xdr:colOff>581025</xdr:colOff>
      <xdr:row>12</xdr:row>
      <xdr:rowOff>238125</xdr:rowOff>
    </xdr:from>
    <xdr:ext cx="990600" cy="600075"/>
    <xdr:pic>
      <xdr:nvPicPr>
        <xdr:cNvPr id="0" name="image29.png" title="Imagem"/>
        <xdr:cNvPicPr preferRelativeResize="0"/>
      </xdr:nvPicPr>
      <xdr:blipFill>
        <a:blip cstate="print" r:embed="rId7"/>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95250</xdr:colOff>
      <xdr:row>12</xdr:row>
      <xdr:rowOff>247650</xdr:rowOff>
    </xdr:from>
    <xdr:ext cx="1057275" cy="619125"/>
    <xdr:pic>
      <xdr:nvPicPr>
        <xdr:cNvPr id="0" name="image28.png" title="Imagem"/>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304800</xdr:colOff>
      <xdr:row>12</xdr:row>
      <xdr:rowOff>247650</xdr:rowOff>
    </xdr:from>
    <xdr:ext cx="1000125" cy="619125"/>
    <xdr:pic>
      <xdr:nvPicPr>
        <xdr:cNvPr id="0" name="image30.png" title="Imagem"/>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57150</xdr:colOff>
      <xdr:row>12</xdr:row>
      <xdr:rowOff>285750</xdr:rowOff>
    </xdr:from>
    <xdr:ext cx="895350" cy="542925"/>
    <xdr:pic>
      <xdr:nvPicPr>
        <xdr:cNvPr id="0" name="image31.png" title="Imagem"/>
        <xdr:cNvPicPr preferRelativeResize="0"/>
      </xdr:nvPicPr>
      <xdr:blipFill>
        <a:blip cstate="print" r:embed="rId3"/>
        <a:stretch>
          <a:fillRect/>
        </a:stretch>
      </xdr:blipFill>
      <xdr:spPr>
        <a:prstGeom prst="rect">
          <a:avLst/>
        </a:prstGeom>
        <a:noFill/>
      </xdr:spPr>
    </xdr:pic>
    <xdr:clientData fLocksWithSheet="0"/>
  </xdr:oneCellAnchor>
  <xdr:oneCellAnchor>
    <xdr:from>
      <xdr:col>3</xdr:col>
      <xdr:colOff>142875</xdr:colOff>
      <xdr:row>12</xdr:row>
      <xdr:rowOff>285750</xdr:rowOff>
    </xdr:from>
    <xdr:ext cx="1000125" cy="542925"/>
    <xdr:pic>
      <xdr:nvPicPr>
        <xdr:cNvPr id="0" name="image32.png" title="Imagem"/>
        <xdr:cNvPicPr preferRelativeResize="0"/>
      </xdr:nvPicPr>
      <xdr:blipFill>
        <a:blip cstate="print" r:embed="rId4"/>
        <a:stretch>
          <a:fillRect/>
        </a:stretch>
      </xdr:blipFill>
      <xdr:spPr>
        <a:prstGeom prst="rect">
          <a:avLst/>
        </a:prstGeom>
        <a:noFill/>
      </xdr:spPr>
    </xdr:pic>
    <xdr:clientData fLocksWithSheet="0"/>
  </xdr:oneCellAnchor>
  <xdr:oneCellAnchor>
    <xdr:from>
      <xdr:col>9</xdr:col>
      <xdr:colOff>628650</xdr:colOff>
      <xdr:row>12</xdr:row>
      <xdr:rowOff>285750</xdr:rowOff>
    </xdr:from>
    <xdr:ext cx="895350" cy="542925"/>
    <xdr:pic>
      <xdr:nvPicPr>
        <xdr:cNvPr id="0" name="image33.png" title="Imagem"/>
        <xdr:cNvPicPr preferRelativeResize="0"/>
      </xdr:nvPicPr>
      <xdr:blipFill>
        <a:blip cstate="print" r:embed="rId5"/>
        <a:stretch>
          <a:fillRect/>
        </a:stretch>
      </xdr:blipFill>
      <xdr:spPr>
        <a:prstGeom prst="rect">
          <a:avLst/>
        </a:prstGeom>
        <a:noFill/>
      </xdr:spPr>
    </xdr:pic>
    <xdr:clientData fLocksWithSheet="0"/>
  </xdr:oneCellAnchor>
  <xdr:oneCellAnchor>
    <xdr:from>
      <xdr:col>10</xdr:col>
      <xdr:colOff>676275</xdr:colOff>
      <xdr:row>12</xdr:row>
      <xdr:rowOff>285750</xdr:rowOff>
    </xdr:from>
    <xdr:ext cx="895350" cy="542925"/>
    <xdr:pic>
      <xdr:nvPicPr>
        <xdr:cNvPr id="0" name="image35.png" title="Imagem"/>
        <xdr:cNvPicPr preferRelativeResize="0"/>
      </xdr:nvPicPr>
      <xdr:blipFill>
        <a:blip cstate="print" r:embed="rId6"/>
        <a:stretch>
          <a:fillRect/>
        </a:stretch>
      </xdr:blipFill>
      <xdr:spPr>
        <a:prstGeom prst="rect">
          <a:avLst/>
        </a:prstGeom>
        <a:noFill/>
      </xdr:spPr>
    </xdr:pic>
    <xdr:clientData fLocksWithSheet="0"/>
  </xdr:oneCellAnchor>
  <xdr:oneCellAnchor>
    <xdr:from>
      <xdr:col>4</xdr:col>
      <xdr:colOff>466725</xdr:colOff>
      <xdr:row>12</xdr:row>
      <xdr:rowOff>285750</xdr:rowOff>
    </xdr:from>
    <xdr:ext cx="876300" cy="542925"/>
    <xdr:pic>
      <xdr:nvPicPr>
        <xdr:cNvPr id="0" name="image34.png" title="Imagem"/>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495300</xdr:colOff>
      <xdr:row>12</xdr:row>
      <xdr:rowOff>285750</xdr:rowOff>
    </xdr:from>
    <xdr:ext cx="933450" cy="542925"/>
    <xdr:pic>
      <xdr:nvPicPr>
        <xdr:cNvPr id="0" name="image36.png" title="Imagem"/>
        <xdr:cNvPicPr preferRelativeResize="0"/>
      </xdr:nvPicPr>
      <xdr:blipFill>
        <a:blip cstate="print" r:embed="rId8"/>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66675</xdr:colOff>
      <xdr:row>12</xdr:row>
      <xdr:rowOff>266700</xdr:rowOff>
    </xdr:from>
    <xdr:ext cx="1009650" cy="666750"/>
    <xdr:pic>
      <xdr:nvPicPr>
        <xdr:cNvPr id="0" name="image37.png" title="Imagem"/>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57150</xdr:colOff>
      <xdr:row>12</xdr:row>
      <xdr:rowOff>304800</xdr:rowOff>
    </xdr:from>
    <xdr:ext cx="1009650" cy="590550"/>
    <xdr:pic>
      <xdr:nvPicPr>
        <xdr:cNvPr id="0" name="image38.png" title="Imagem"/>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238125</xdr:colOff>
      <xdr:row>12</xdr:row>
      <xdr:rowOff>266700</xdr:rowOff>
    </xdr:from>
    <xdr:ext cx="942975" cy="666750"/>
    <xdr:pic>
      <xdr:nvPicPr>
        <xdr:cNvPr id="0" name="image40.png" title="Imagem"/>
        <xdr:cNvPicPr preferRelativeResize="0"/>
      </xdr:nvPicPr>
      <xdr:blipFill>
        <a:blip cstate="print" r:embed="rId3"/>
        <a:stretch>
          <a:fillRect/>
        </a:stretch>
      </xdr:blipFill>
      <xdr:spPr>
        <a:prstGeom prst="rect">
          <a:avLst/>
        </a:prstGeom>
        <a:noFill/>
      </xdr:spPr>
    </xdr:pic>
    <xdr:clientData fLocksWithSheet="0"/>
  </xdr:oneCellAnchor>
  <xdr:oneCellAnchor>
    <xdr:from>
      <xdr:col>3</xdr:col>
      <xdr:colOff>266700</xdr:colOff>
      <xdr:row>12</xdr:row>
      <xdr:rowOff>304800</xdr:rowOff>
    </xdr:from>
    <xdr:ext cx="942975" cy="590550"/>
    <xdr:pic>
      <xdr:nvPicPr>
        <xdr:cNvPr id="0" name="image39.png" title="Imagem"/>
        <xdr:cNvPicPr preferRelativeResize="0"/>
      </xdr:nvPicPr>
      <xdr:blipFill>
        <a:blip cstate="print" r:embed="rId4"/>
        <a:stretch>
          <a:fillRect/>
        </a:stretch>
      </xdr:blipFill>
      <xdr:spPr>
        <a:prstGeom prst="rect">
          <a:avLst/>
        </a:prstGeom>
        <a:noFill/>
      </xdr:spPr>
    </xdr:pic>
    <xdr:clientData fLocksWithSheet="0"/>
  </xdr:oneCellAnchor>
  <xdr:oneCellAnchor>
    <xdr:from>
      <xdr:col>9</xdr:col>
      <xdr:colOff>581025</xdr:colOff>
      <xdr:row>12</xdr:row>
      <xdr:rowOff>304800</xdr:rowOff>
    </xdr:from>
    <xdr:ext cx="942975" cy="590550"/>
    <xdr:pic>
      <xdr:nvPicPr>
        <xdr:cNvPr id="0" name="image44.png" title="Imagem"/>
        <xdr:cNvPicPr preferRelativeResize="0"/>
      </xdr:nvPicPr>
      <xdr:blipFill>
        <a:blip cstate="print" r:embed="rId5"/>
        <a:stretch>
          <a:fillRect/>
        </a:stretch>
      </xdr:blipFill>
      <xdr:spPr>
        <a:prstGeom prst="rect">
          <a:avLst/>
        </a:prstGeom>
        <a:noFill/>
      </xdr:spPr>
    </xdr:pic>
    <xdr:clientData fLocksWithSheet="0"/>
  </xdr:oneCellAnchor>
  <xdr:oneCellAnchor>
    <xdr:from>
      <xdr:col>4</xdr:col>
      <xdr:colOff>466725</xdr:colOff>
      <xdr:row>12</xdr:row>
      <xdr:rowOff>304800</xdr:rowOff>
    </xdr:from>
    <xdr:ext cx="942975" cy="581025"/>
    <xdr:pic>
      <xdr:nvPicPr>
        <xdr:cNvPr id="0" name="image41.png" title="Imagem"/>
        <xdr:cNvPicPr preferRelativeResize="0"/>
      </xdr:nvPicPr>
      <xdr:blipFill>
        <a:blip cstate="print" r:embed="rId6"/>
        <a:stretch>
          <a:fillRect/>
        </a:stretch>
      </xdr:blipFill>
      <xdr:spPr>
        <a:prstGeom prst="rect">
          <a:avLst/>
        </a:prstGeom>
        <a:noFill/>
      </xdr:spPr>
    </xdr:pic>
    <xdr:clientData fLocksWithSheet="0"/>
  </xdr:oneCellAnchor>
  <xdr:oneCellAnchor>
    <xdr:from>
      <xdr:col>10</xdr:col>
      <xdr:colOff>676275</xdr:colOff>
      <xdr:row>12</xdr:row>
      <xdr:rowOff>304800</xdr:rowOff>
    </xdr:from>
    <xdr:ext cx="942975" cy="590550"/>
    <xdr:pic>
      <xdr:nvPicPr>
        <xdr:cNvPr id="0" name="image42.png" title="Imagem"/>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581025</xdr:colOff>
      <xdr:row>12</xdr:row>
      <xdr:rowOff>304800</xdr:rowOff>
    </xdr:from>
    <xdr:ext cx="1009650" cy="590550"/>
    <xdr:pic>
      <xdr:nvPicPr>
        <xdr:cNvPr id="0" name="image43.png" title="Imagem"/>
        <xdr:cNvPicPr preferRelativeResize="0"/>
      </xdr:nvPicPr>
      <xdr:blipFill>
        <a:blip cstate="print" r:embed="rId8"/>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14"/>
    <col customWidth="1" min="2" max="3" width="23.14"/>
    <col customWidth="1" min="4" max="9" width="11.0"/>
    <col customWidth="1" min="10" max="10" width="1.14"/>
    <col customWidth="1" min="11" max="11" width="42.57"/>
  </cols>
  <sheetData>
    <row r="1" ht="31.5" customHeight="1">
      <c r="A1" s="3" t="s">
        <v>1</v>
      </c>
      <c r="B1" s="3" t="s">
        <v>7</v>
      </c>
      <c r="J1" s="3"/>
      <c r="K1" s="3" t="s">
        <v>10</v>
      </c>
    </row>
    <row r="2" ht="17.25" customHeight="1">
      <c r="B2" s="5" t="s">
        <v>12</v>
      </c>
      <c r="C2" s="5" t="s">
        <v>11</v>
      </c>
      <c r="D2" s="5" t="s">
        <v>13</v>
      </c>
      <c r="G2" s="5" t="s">
        <v>14</v>
      </c>
    </row>
    <row r="3" ht="18.75" customHeight="1">
      <c r="D3" s="7" t="s">
        <v>15</v>
      </c>
      <c r="E3" s="7" t="s">
        <v>16</v>
      </c>
      <c r="F3" s="7" t="s">
        <v>17</v>
      </c>
      <c r="G3" s="7" t="s">
        <v>15</v>
      </c>
      <c r="H3" s="7" t="s">
        <v>16</v>
      </c>
      <c r="I3" s="7" t="s">
        <v>17</v>
      </c>
    </row>
    <row r="4" ht="6.0" customHeight="1">
      <c r="A4" s="4"/>
      <c r="B4" s="4"/>
      <c r="D4" s="4"/>
      <c r="E4" s="4"/>
      <c r="F4" s="4"/>
      <c r="G4" s="4"/>
      <c r="H4" s="4"/>
      <c r="I4" s="4"/>
      <c r="K4" s="4"/>
    </row>
    <row r="5" ht="18.75" customHeight="1">
      <c r="A5" s="2">
        <v>1.0</v>
      </c>
      <c r="B5" s="2" t="s">
        <v>2</v>
      </c>
      <c r="C5" s="10">
        <v>15.43</v>
      </c>
      <c r="D5" s="2">
        <v>36.5</v>
      </c>
      <c r="E5" s="2">
        <v>41.36</v>
      </c>
      <c r="F5" s="2">
        <v>37.56</v>
      </c>
      <c r="G5" s="2">
        <v>4.02</v>
      </c>
      <c r="H5" s="2">
        <v>99.56</v>
      </c>
      <c r="I5" s="2">
        <v>4.26</v>
      </c>
      <c r="K5" s="12" t="s">
        <v>18</v>
      </c>
    </row>
    <row r="6">
      <c r="B6" s="2" t="s">
        <v>4</v>
      </c>
    </row>
    <row r="7" ht="6.75" customHeight="1">
      <c r="B7" s="2" t="s">
        <v>19</v>
      </c>
    </row>
    <row r="8" ht="15.0" customHeight="1">
      <c r="D8" s="2" t="str">
        <f t="shared" ref="D8:F8" si="1">CONCATENATE(ROUNDUP((4096 * (D5/100)),2)," Mb")</f>
        <v>1495,04 Mb</v>
      </c>
      <c r="E8" s="2" t="str">
        <f t="shared" si="1"/>
        <v>1694,11 Mb</v>
      </c>
      <c r="F8" s="2" t="str">
        <f t="shared" si="1"/>
        <v>1538,46 Mb</v>
      </c>
    </row>
    <row r="9" ht="6.0" customHeight="1">
      <c r="A9" s="4"/>
      <c r="B9" s="4"/>
      <c r="D9" s="4"/>
      <c r="E9" s="4"/>
      <c r="F9" s="4"/>
      <c r="G9" s="4"/>
      <c r="H9" s="4"/>
      <c r="I9" s="4"/>
    </row>
    <row r="10" ht="18.75" customHeight="1">
      <c r="A10" s="2">
        <v>2.0</v>
      </c>
      <c r="B10" s="2" t="s">
        <v>2</v>
      </c>
      <c r="C10" s="10">
        <v>15.5</v>
      </c>
      <c r="D10" s="2">
        <v>18.04</v>
      </c>
      <c r="E10" s="2">
        <v>33.03</v>
      </c>
      <c r="F10" s="2">
        <v>19.92</v>
      </c>
      <c r="G10" s="2">
        <v>4.96</v>
      </c>
      <c r="H10" s="2">
        <v>99.4</v>
      </c>
      <c r="I10" s="2">
        <v>4.34</v>
      </c>
    </row>
    <row r="11">
      <c r="B11" s="2" t="s">
        <v>4</v>
      </c>
    </row>
    <row r="12" ht="6.75" customHeight="1">
      <c r="B12" s="2" t="s">
        <v>25</v>
      </c>
    </row>
    <row r="13" ht="15.0" customHeight="1">
      <c r="D13" s="2" t="str">
        <f t="shared" ref="D13:F13" si="2">CONCATENATE(ROUNDUP((8126 * (D10/100)),2)," Mb")</f>
        <v>1465,94 Mb</v>
      </c>
      <c r="E13" s="2" t="str">
        <f t="shared" si="2"/>
        <v>2684,02 Mb</v>
      </c>
      <c r="F13" s="2" t="str">
        <f t="shared" si="2"/>
        <v>1618,7 Mb</v>
      </c>
    </row>
    <row r="14" ht="6.0" customHeight="1">
      <c r="A14" s="4"/>
      <c r="B14" s="4"/>
      <c r="D14" s="4"/>
      <c r="E14" s="4"/>
      <c r="F14" s="4"/>
      <c r="G14" s="4"/>
      <c r="H14" s="4"/>
      <c r="I14" s="4"/>
    </row>
    <row r="15" ht="18.75" customHeight="1">
      <c r="A15" s="2">
        <v>3.0</v>
      </c>
      <c r="B15" s="2" t="s">
        <v>2</v>
      </c>
      <c r="C15" s="10">
        <v>4.68</v>
      </c>
      <c r="D15" s="2">
        <v>45.26</v>
      </c>
      <c r="E15" s="2">
        <v>45.82</v>
      </c>
      <c r="F15" s="2">
        <v>44.7</v>
      </c>
      <c r="G15" s="2">
        <v>2.62</v>
      </c>
      <c r="H15" s="2">
        <v>43.69</v>
      </c>
      <c r="I15" s="2">
        <v>2.72</v>
      </c>
    </row>
    <row r="16">
      <c r="B16" s="2" t="s">
        <v>27</v>
      </c>
    </row>
    <row r="17" ht="6.75" customHeight="1">
      <c r="B17" s="2" t="s">
        <v>19</v>
      </c>
    </row>
    <row r="18" ht="15.0" customHeight="1">
      <c r="D18" s="2" t="str">
        <f t="shared" ref="D18:F18" si="3">CONCATENATE(ROUNDUP((4096 * (D15/100)),2)," Mb")</f>
        <v>1853,85 Mb</v>
      </c>
      <c r="E18" s="2" t="str">
        <f t="shared" si="3"/>
        <v>1876,79 Mb</v>
      </c>
      <c r="F18" s="2" t="str">
        <f t="shared" si="3"/>
        <v>1830,92 Mb</v>
      </c>
    </row>
    <row r="19" ht="6.0" customHeight="1">
      <c r="A19" s="4"/>
      <c r="B19" s="4"/>
      <c r="C19" s="4"/>
      <c r="D19" s="4"/>
      <c r="E19" s="4"/>
      <c r="F19" s="4"/>
      <c r="G19" s="4"/>
      <c r="H19" s="4"/>
      <c r="I19" s="4"/>
    </row>
    <row r="20" ht="18.75" customHeight="1">
      <c r="A20" s="2">
        <v>4.0</v>
      </c>
      <c r="B20" s="2" t="s">
        <v>2</v>
      </c>
      <c r="C20" s="10">
        <v>4.35</v>
      </c>
      <c r="D20" s="2">
        <v>18.46</v>
      </c>
      <c r="E20" s="2">
        <v>19.68</v>
      </c>
      <c r="F20" s="2">
        <v>18.7</v>
      </c>
      <c r="G20" s="2">
        <v>2.24</v>
      </c>
      <c r="H20" s="2">
        <v>42.84</v>
      </c>
      <c r="I20" s="2">
        <v>2.42</v>
      </c>
    </row>
    <row r="21">
      <c r="B21" s="2" t="s">
        <v>27</v>
      </c>
    </row>
    <row r="22" ht="6.75" customHeight="1">
      <c r="B22" s="2" t="s">
        <v>25</v>
      </c>
    </row>
    <row r="23" ht="15.0" customHeight="1">
      <c r="D23" s="2" t="str">
        <f t="shared" ref="D23:F23" si="4">CONCATENATE(ROUNDUP((8126 * (D20/100)),2)," Mb")</f>
        <v>1500,06 Mb</v>
      </c>
      <c r="E23" s="2" t="str">
        <f t="shared" si="4"/>
        <v>1599,2 Mb</v>
      </c>
      <c r="F23" s="2" t="str">
        <f t="shared" si="4"/>
        <v>1519,57 Mb</v>
      </c>
    </row>
    <row r="24" ht="6.0" customHeight="1">
      <c r="A24" s="4"/>
      <c r="B24" s="4"/>
      <c r="C24" s="4"/>
      <c r="D24" s="4"/>
      <c r="E24" s="4"/>
      <c r="F24" s="4"/>
      <c r="G24" s="4"/>
      <c r="H24" s="4"/>
      <c r="I24" s="4"/>
    </row>
    <row r="25" ht="18.75" customHeight="1">
      <c r="A25" s="2">
        <v>5.0</v>
      </c>
      <c r="B25" s="2" t="s">
        <v>28</v>
      </c>
      <c r="C25" s="10">
        <v>213.79</v>
      </c>
      <c r="D25" s="2">
        <v>42.74</v>
      </c>
      <c r="E25" s="2">
        <v>44.39</v>
      </c>
      <c r="F25" s="2">
        <v>42.74</v>
      </c>
      <c r="G25" s="2">
        <v>4.08</v>
      </c>
      <c r="H25" s="2">
        <v>98.96</v>
      </c>
      <c r="I25" s="2">
        <v>4.3</v>
      </c>
    </row>
    <row r="26">
      <c r="B26" s="2" t="s">
        <v>4</v>
      </c>
    </row>
    <row r="27" ht="6.75" customHeight="1">
      <c r="B27" s="2" t="s">
        <v>19</v>
      </c>
    </row>
    <row r="28" ht="15.0" customHeight="1">
      <c r="D28" s="2" t="str">
        <f t="shared" ref="D28:F28" si="5">CONCATENATE(ROUNDUP((4096 * (D25/100)),2)," Mb")</f>
        <v>1750,64 Mb</v>
      </c>
      <c r="E28" s="2" t="str">
        <f t="shared" si="5"/>
        <v>1818,22 Mb</v>
      </c>
      <c r="F28" s="2" t="str">
        <f t="shared" si="5"/>
        <v>1750,64 Mb</v>
      </c>
    </row>
    <row r="29" ht="6.0" customHeight="1">
      <c r="A29" s="4"/>
      <c r="B29" s="4"/>
      <c r="C29" s="4"/>
      <c r="D29" s="4"/>
      <c r="E29" s="4"/>
      <c r="F29" s="4"/>
      <c r="G29" s="4"/>
      <c r="H29" s="4"/>
      <c r="I29" s="4"/>
    </row>
    <row r="30" ht="18.75" customHeight="1">
      <c r="A30" s="2">
        <v>6.0</v>
      </c>
      <c r="B30" s="2" t="s">
        <v>28</v>
      </c>
      <c r="C30" s="10">
        <v>205.66</v>
      </c>
      <c r="D30" s="2">
        <v>17.94</v>
      </c>
      <c r="E30" s="2">
        <v>30.91</v>
      </c>
      <c r="F30" s="2">
        <v>18.1</v>
      </c>
      <c r="G30" s="2">
        <v>3.74</v>
      </c>
      <c r="H30" s="2">
        <v>99.27</v>
      </c>
      <c r="I30" s="2">
        <v>3.54</v>
      </c>
    </row>
    <row r="31">
      <c r="B31" s="2" t="s">
        <v>4</v>
      </c>
    </row>
    <row r="32" ht="6.75" customHeight="1">
      <c r="B32" s="2" t="s">
        <v>25</v>
      </c>
    </row>
    <row r="33" ht="15.0" customHeight="1">
      <c r="D33" s="2" t="str">
        <f t="shared" ref="D33:F33" si="6">CONCATENATE(ROUNDUP((8126 * (D30/100)),2)," Mb")</f>
        <v>1457,81 Mb</v>
      </c>
      <c r="E33" s="2" t="str">
        <f t="shared" si="6"/>
        <v>2511,75 Mb</v>
      </c>
      <c r="F33" s="2" t="str">
        <f t="shared" si="6"/>
        <v>1470,81 Mb</v>
      </c>
    </row>
    <row r="34" ht="6.0" customHeight="1">
      <c r="A34" s="4"/>
      <c r="B34" s="4"/>
      <c r="C34" s="4"/>
      <c r="D34" s="4"/>
      <c r="E34" s="4"/>
      <c r="F34" s="4"/>
      <c r="G34" s="4"/>
      <c r="H34" s="4"/>
      <c r="I34" s="4"/>
    </row>
    <row r="35" ht="18.75" customHeight="1">
      <c r="A35" s="2">
        <v>7.0</v>
      </c>
      <c r="B35" s="2" t="s">
        <v>28</v>
      </c>
      <c r="C35" s="10">
        <v>113.34</v>
      </c>
      <c r="D35" s="2">
        <v>44.66</v>
      </c>
      <c r="E35" s="2">
        <v>45.69</v>
      </c>
      <c r="F35" s="2">
        <v>44.14</v>
      </c>
      <c r="G35" s="2">
        <v>2.84</v>
      </c>
      <c r="H35" s="2">
        <v>48.57</v>
      </c>
      <c r="I35" s="2">
        <v>3.3</v>
      </c>
    </row>
    <row r="36">
      <c r="B36" s="2" t="s">
        <v>27</v>
      </c>
    </row>
    <row r="37" ht="6.75" customHeight="1">
      <c r="B37" s="2" t="s">
        <v>19</v>
      </c>
    </row>
    <row r="38" ht="15.0" customHeight="1">
      <c r="D38" s="2" t="str">
        <f t="shared" ref="D38:F38" si="7">CONCATENATE(ROUNDUP((4096 * (D35/100)),2)," Mb")</f>
        <v>1829,28 Mb</v>
      </c>
      <c r="E38" s="2" t="str">
        <f t="shared" si="7"/>
        <v>1871,47 Mb</v>
      </c>
      <c r="F38" s="2" t="str">
        <f t="shared" si="7"/>
        <v>1807,98 Mb</v>
      </c>
    </row>
    <row r="39" ht="6.0" customHeight="1">
      <c r="A39" s="4"/>
      <c r="B39" s="4"/>
      <c r="C39" s="4"/>
      <c r="D39" s="4"/>
      <c r="E39" s="4"/>
      <c r="F39" s="4"/>
      <c r="G39" s="4"/>
      <c r="H39" s="4"/>
      <c r="I39" s="4"/>
    </row>
    <row r="40" ht="18.75" customHeight="1">
      <c r="A40" s="2">
        <v>8.0</v>
      </c>
      <c r="B40" s="2" t="s">
        <v>28</v>
      </c>
      <c r="C40" s="10">
        <v>93.99</v>
      </c>
      <c r="D40" s="2">
        <v>17.88</v>
      </c>
      <c r="E40" s="2">
        <v>19.09</v>
      </c>
      <c r="F40" s="2">
        <v>18.14</v>
      </c>
      <c r="G40" s="2">
        <v>1.64</v>
      </c>
      <c r="H40" s="2">
        <v>48.81</v>
      </c>
      <c r="I40" s="2">
        <v>1.76</v>
      </c>
    </row>
    <row r="41">
      <c r="B41" s="2" t="s">
        <v>27</v>
      </c>
    </row>
    <row r="42" ht="6.75" customHeight="1">
      <c r="B42" s="2" t="s">
        <v>25</v>
      </c>
    </row>
    <row r="43" ht="15.0" customHeight="1">
      <c r="D43" s="2" t="str">
        <f t="shared" ref="D43:F43" si="8">CONCATENATE(ROUNDUP((8126 * (D40/100)),2)," Mb")</f>
        <v>1452,93 Mb</v>
      </c>
      <c r="E43" s="2" t="str">
        <f t="shared" si="8"/>
        <v>1551,26 Mb</v>
      </c>
      <c r="F43" s="2" t="str">
        <f t="shared" si="8"/>
        <v>1474,06 Mb</v>
      </c>
    </row>
    <row r="44" ht="6.0" customHeight="1">
      <c r="A44" s="4"/>
      <c r="B44" s="4"/>
      <c r="C44" s="4"/>
      <c r="D44" s="4"/>
      <c r="E44" s="4"/>
      <c r="F44" s="4"/>
      <c r="G44" s="4"/>
      <c r="H44" s="4"/>
      <c r="I44" s="4"/>
      <c r="K44" s="26"/>
    </row>
  </sheetData>
  <mergeCells count="84">
    <mergeCell ref="G10:G13"/>
    <mergeCell ref="F10:F12"/>
    <mergeCell ref="F15:F17"/>
    <mergeCell ref="H15:H18"/>
    <mergeCell ref="I15:I18"/>
    <mergeCell ref="F20:F22"/>
    <mergeCell ref="I20:I23"/>
    <mergeCell ref="G35:G38"/>
    <mergeCell ref="G40:G43"/>
    <mergeCell ref="F40:F42"/>
    <mergeCell ref="H40:H43"/>
    <mergeCell ref="I40:I43"/>
    <mergeCell ref="G15:G18"/>
    <mergeCell ref="G25:G28"/>
    <mergeCell ref="H25:H28"/>
    <mergeCell ref="G30:G33"/>
    <mergeCell ref="H30:H33"/>
    <mergeCell ref="I30:I33"/>
    <mergeCell ref="F35:F37"/>
    <mergeCell ref="C25:C28"/>
    <mergeCell ref="F25:F27"/>
    <mergeCell ref="G20:G23"/>
    <mergeCell ref="B22:B23"/>
    <mergeCell ref="D20:D22"/>
    <mergeCell ref="E20:E22"/>
    <mergeCell ref="C20:C23"/>
    <mergeCell ref="B27:B28"/>
    <mergeCell ref="I25:I28"/>
    <mergeCell ref="J1:J44"/>
    <mergeCell ref="A25:A28"/>
    <mergeCell ref="A30:A33"/>
    <mergeCell ref="D25:D27"/>
    <mergeCell ref="E25:E27"/>
    <mergeCell ref="D30:D32"/>
    <mergeCell ref="E30:E32"/>
    <mergeCell ref="C30:C33"/>
    <mergeCell ref="F30:F32"/>
    <mergeCell ref="B32:B33"/>
    <mergeCell ref="B7:B8"/>
    <mergeCell ref="A1:A3"/>
    <mergeCell ref="A5:A8"/>
    <mergeCell ref="B4:C4"/>
    <mergeCell ref="D5:D7"/>
    <mergeCell ref="E5:E7"/>
    <mergeCell ref="B2:B3"/>
    <mergeCell ref="C2:C3"/>
    <mergeCell ref="C5:C8"/>
    <mergeCell ref="B9:C9"/>
    <mergeCell ref="B12:B13"/>
    <mergeCell ref="B17:B18"/>
    <mergeCell ref="D15:D17"/>
    <mergeCell ref="E15:E17"/>
    <mergeCell ref="C15:C18"/>
    <mergeCell ref="D40:D42"/>
    <mergeCell ref="C40:C43"/>
    <mergeCell ref="B42:B43"/>
    <mergeCell ref="A40:A43"/>
    <mergeCell ref="H35:H38"/>
    <mergeCell ref="I35:I38"/>
    <mergeCell ref="D35:D37"/>
    <mergeCell ref="E35:E37"/>
    <mergeCell ref="C35:C38"/>
    <mergeCell ref="B37:B38"/>
    <mergeCell ref="E40:E42"/>
    <mergeCell ref="A35:A38"/>
    <mergeCell ref="H20:H23"/>
    <mergeCell ref="B14:C14"/>
    <mergeCell ref="A15:A18"/>
    <mergeCell ref="A20:A23"/>
    <mergeCell ref="G2:I2"/>
    <mergeCell ref="D2:F2"/>
    <mergeCell ref="B1:I1"/>
    <mergeCell ref="K1:K3"/>
    <mergeCell ref="G5:G8"/>
    <mergeCell ref="H5:H8"/>
    <mergeCell ref="I5:I8"/>
    <mergeCell ref="F5:F7"/>
    <mergeCell ref="H10:H13"/>
    <mergeCell ref="I10:I13"/>
    <mergeCell ref="D10:D12"/>
    <mergeCell ref="E10:E12"/>
    <mergeCell ref="C10:C13"/>
    <mergeCell ref="A10:A13"/>
    <mergeCell ref="K5:K4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23.14"/>
    <col customWidth="1" min="3" max="3" width="12.14"/>
    <col customWidth="1" min="4" max="12" width="12.71"/>
  </cols>
  <sheetData>
    <row r="1" ht="39.75" customHeight="1">
      <c r="A1" s="1" t="s">
        <v>0</v>
      </c>
      <c r="B1" s="2" t="s">
        <v>2</v>
      </c>
      <c r="C1" s="1" t="s">
        <v>3</v>
      </c>
      <c r="E1" s="2" t="s">
        <v>4</v>
      </c>
      <c r="H1" s="1" t="s">
        <v>5</v>
      </c>
      <c r="J1" s="2" t="s">
        <v>8</v>
      </c>
    </row>
    <row r="2" ht="6.0" customHeight="1">
      <c r="A2" s="4"/>
    </row>
    <row r="3" ht="39.75" customHeight="1">
      <c r="A3" s="1" t="s">
        <v>9</v>
      </c>
      <c r="B3" s="6" t="s">
        <v>11</v>
      </c>
      <c r="C3" s="8" t="s">
        <v>13</v>
      </c>
      <c r="D3" s="9"/>
      <c r="E3" s="9"/>
      <c r="F3" s="9"/>
      <c r="G3" s="11"/>
      <c r="H3" s="8" t="s">
        <v>14</v>
      </c>
      <c r="I3" s="9"/>
      <c r="J3" s="9"/>
      <c r="K3" s="9"/>
      <c r="L3" s="11"/>
    </row>
    <row r="4" ht="39.75" customHeight="1">
      <c r="A4" s="1" t="s">
        <v>20</v>
      </c>
      <c r="B4" s="13"/>
      <c r="C4" s="7" t="s">
        <v>15</v>
      </c>
      <c r="D4" s="7" t="s">
        <v>21</v>
      </c>
      <c r="E4" s="7" t="s">
        <v>22</v>
      </c>
      <c r="F4" s="7" t="s">
        <v>23</v>
      </c>
      <c r="G4" s="7" t="s">
        <v>24</v>
      </c>
      <c r="H4" s="14" t="s">
        <v>15</v>
      </c>
      <c r="I4" s="7" t="s">
        <v>21</v>
      </c>
      <c r="J4" s="7" t="s">
        <v>22</v>
      </c>
      <c r="K4" s="7" t="s">
        <v>23</v>
      </c>
      <c r="L4" s="15" t="s">
        <v>24</v>
      </c>
    </row>
    <row r="5">
      <c r="A5" s="16">
        <v>1.0</v>
      </c>
      <c r="B5" s="17">
        <v>14.76</v>
      </c>
      <c r="C5" s="19">
        <v>39.4</v>
      </c>
      <c r="D5" s="20">
        <v>42.1</v>
      </c>
      <c r="E5" s="20">
        <v>43.0</v>
      </c>
      <c r="F5" s="20">
        <v>42.7</v>
      </c>
      <c r="G5" s="20">
        <v>38.8</v>
      </c>
      <c r="H5" s="20">
        <v>3.2</v>
      </c>
      <c r="I5" s="20">
        <v>98.1</v>
      </c>
      <c r="J5" s="20">
        <v>99.2</v>
      </c>
      <c r="K5" s="20">
        <v>100.0</v>
      </c>
      <c r="L5" s="20">
        <v>2.0</v>
      </c>
    </row>
    <row r="6">
      <c r="A6" s="16">
        <v>2.0</v>
      </c>
      <c r="B6" s="18">
        <v>16.32</v>
      </c>
      <c r="C6" s="19">
        <v>38.7</v>
      </c>
      <c r="D6" s="20">
        <v>41.5</v>
      </c>
      <c r="E6" s="20">
        <v>43.8</v>
      </c>
      <c r="F6" s="20">
        <v>44.3</v>
      </c>
      <c r="G6" s="20">
        <v>37.9</v>
      </c>
      <c r="H6" s="20">
        <v>4.1</v>
      </c>
      <c r="I6" s="20">
        <v>98.9</v>
      </c>
      <c r="J6" s="20">
        <v>98.4</v>
      </c>
      <c r="K6" s="20">
        <v>100.0</v>
      </c>
      <c r="L6" s="20">
        <v>5.3</v>
      </c>
    </row>
    <row r="7">
      <c r="A7" s="16">
        <v>3.0</v>
      </c>
      <c r="B7" s="18">
        <v>15.57</v>
      </c>
      <c r="C7" s="19">
        <v>36.3</v>
      </c>
      <c r="D7" s="20">
        <v>40.1</v>
      </c>
      <c r="E7" s="20">
        <v>42.3</v>
      </c>
      <c r="F7" s="20">
        <v>39.5</v>
      </c>
      <c r="G7" s="20">
        <v>37.2</v>
      </c>
      <c r="H7" s="20">
        <v>3.6</v>
      </c>
      <c r="I7" s="20">
        <v>99.2</v>
      </c>
      <c r="J7" s="20">
        <v>100.0</v>
      </c>
      <c r="K7" s="20">
        <v>100.0</v>
      </c>
      <c r="L7" s="20">
        <v>4.1</v>
      </c>
    </row>
    <row r="8">
      <c r="A8" s="16">
        <v>4.0</v>
      </c>
      <c r="B8" s="18">
        <v>16.1</v>
      </c>
      <c r="C8" s="19">
        <v>33.1</v>
      </c>
      <c r="D8" s="20">
        <v>38.3</v>
      </c>
      <c r="E8" s="20">
        <v>40.2</v>
      </c>
      <c r="F8" s="20">
        <v>37.9</v>
      </c>
      <c r="G8" s="20">
        <v>35.2</v>
      </c>
      <c r="H8" s="20">
        <v>5.3</v>
      </c>
      <c r="I8" s="20">
        <v>100.0</v>
      </c>
      <c r="J8" s="20">
        <v>100.0</v>
      </c>
      <c r="K8" s="20">
        <v>100.0</v>
      </c>
      <c r="L8" s="20">
        <v>4.2</v>
      </c>
    </row>
    <row r="9">
      <c r="A9" s="16">
        <v>5.0</v>
      </c>
      <c r="B9" s="21">
        <v>14.42</v>
      </c>
      <c r="C9" s="19">
        <v>35.0</v>
      </c>
      <c r="D9" s="20">
        <v>39.6</v>
      </c>
      <c r="E9" s="20">
        <v>41.5</v>
      </c>
      <c r="F9" s="20">
        <v>43.6</v>
      </c>
      <c r="G9" s="20">
        <v>38.7</v>
      </c>
      <c r="H9" s="20">
        <v>3.9</v>
      </c>
      <c r="I9" s="20">
        <v>99.7</v>
      </c>
      <c r="J9" s="20">
        <v>99.9</v>
      </c>
      <c r="K9" s="20">
        <v>100.0</v>
      </c>
      <c r="L9" s="20">
        <v>5.7</v>
      </c>
    </row>
    <row r="10">
      <c r="A10" s="1" t="s">
        <v>26</v>
      </c>
      <c r="B10" s="23">
        <f t="shared" ref="B10:L10" si="1">AVERAGE(B5:B9)</f>
        <v>15.434</v>
      </c>
      <c r="C10" s="22">
        <f t="shared" si="1"/>
        <v>36.5</v>
      </c>
      <c r="D10" s="24">
        <f t="shared" si="1"/>
        <v>40.32</v>
      </c>
      <c r="E10" s="24">
        <f t="shared" si="1"/>
        <v>42.16</v>
      </c>
      <c r="F10" s="24">
        <f t="shared" si="1"/>
        <v>41.6</v>
      </c>
      <c r="G10" s="22">
        <f t="shared" si="1"/>
        <v>37.56</v>
      </c>
      <c r="H10" s="22">
        <f t="shared" si="1"/>
        <v>4.02</v>
      </c>
      <c r="I10" s="24">
        <f t="shared" si="1"/>
        <v>99.18</v>
      </c>
      <c r="J10" s="24">
        <f t="shared" si="1"/>
        <v>99.5</v>
      </c>
      <c r="K10" s="24">
        <f t="shared" si="1"/>
        <v>100</v>
      </c>
      <c r="L10" s="22">
        <f t="shared" si="1"/>
        <v>4.26</v>
      </c>
    </row>
    <row r="11">
      <c r="B11" s="13"/>
      <c r="C11" s="13"/>
      <c r="D11" s="25">
        <f>AVERAGE((D10:F10))</f>
        <v>41.36</v>
      </c>
      <c r="E11" s="9"/>
      <c r="F11" s="11"/>
      <c r="G11" s="13"/>
      <c r="H11" s="13"/>
      <c r="I11" s="25">
        <f>AVERAGE((I10:K10))</f>
        <v>99.56</v>
      </c>
      <c r="J11" s="9"/>
      <c r="K11" s="11"/>
      <c r="L11" s="13"/>
    </row>
    <row r="12">
      <c r="A12" s="1" t="s">
        <v>29</v>
      </c>
      <c r="B12" s="24">
        <f t="shared" ref="B12:L12" si="2">STDEV(B5:B9)</f>
        <v>0.8260629516</v>
      </c>
      <c r="C12" s="24">
        <f t="shared" si="2"/>
        <v>2.602883017</v>
      </c>
      <c r="D12" s="24">
        <f t="shared" si="2"/>
        <v>1.517234326</v>
      </c>
      <c r="E12" s="24">
        <f t="shared" si="2"/>
        <v>1.386722755</v>
      </c>
      <c r="F12" s="24">
        <f t="shared" si="2"/>
        <v>2.765863337</v>
      </c>
      <c r="G12" s="24">
        <f t="shared" si="2"/>
        <v>1.470714112</v>
      </c>
      <c r="H12" s="24">
        <f t="shared" si="2"/>
        <v>0.7918333158</v>
      </c>
      <c r="I12" s="24">
        <f t="shared" si="2"/>
        <v>0.7395944835</v>
      </c>
      <c r="J12" s="24">
        <f t="shared" si="2"/>
        <v>0.7</v>
      </c>
      <c r="K12" s="24">
        <f t="shared" si="2"/>
        <v>0</v>
      </c>
      <c r="L12" s="24">
        <f t="shared" si="2"/>
        <v>1.439791652</v>
      </c>
    </row>
    <row r="13" ht="94.5" customHeight="1">
      <c r="A13" s="27" t="s">
        <v>30</v>
      </c>
      <c r="B13" s="28"/>
      <c r="C13" s="29"/>
      <c r="D13" s="30"/>
      <c r="E13" s="30"/>
      <c r="F13" s="30"/>
      <c r="G13" s="28"/>
      <c r="H13" s="31"/>
      <c r="I13" s="30"/>
      <c r="J13" s="30"/>
      <c r="K13" s="30"/>
      <c r="L13" s="28"/>
    </row>
    <row r="14" ht="48.75" customHeight="1">
      <c r="A14" s="32" t="s">
        <v>32</v>
      </c>
      <c r="B14" s="33"/>
      <c r="C14" s="34" t="s">
        <v>33</v>
      </c>
      <c r="D14" s="9"/>
      <c r="E14" s="9"/>
      <c r="F14" s="9"/>
      <c r="G14" s="9"/>
      <c r="H14" s="9"/>
      <c r="I14" s="9"/>
      <c r="J14" s="9"/>
      <c r="K14" s="9"/>
      <c r="L14" s="11"/>
    </row>
    <row r="15" ht="48.75" customHeight="1">
      <c r="A15" s="35"/>
      <c r="B15" s="36"/>
      <c r="C15" s="34" t="s">
        <v>35</v>
      </c>
      <c r="D15" s="9"/>
      <c r="E15" s="9"/>
      <c r="F15" s="9"/>
      <c r="G15" s="9"/>
      <c r="H15" s="9"/>
      <c r="I15" s="9"/>
      <c r="J15" s="9"/>
      <c r="K15" s="9"/>
      <c r="L15" s="11"/>
    </row>
    <row r="16" ht="48.75" customHeight="1">
      <c r="A16" s="37"/>
      <c r="B16" s="28"/>
      <c r="C16" s="34" t="s">
        <v>38</v>
      </c>
      <c r="D16" s="9"/>
      <c r="E16" s="9"/>
      <c r="F16" s="9"/>
      <c r="G16" s="9"/>
      <c r="H16" s="9"/>
      <c r="I16" s="9"/>
      <c r="J16" s="9"/>
      <c r="K16" s="9"/>
      <c r="L16" s="11"/>
    </row>
  </sheetData>
  <mergeCells count="23">
    <mergeCell ref="C3:G3"/>
    <mergeCell ref="B3:B4"/>
    <mergeCell ref="A2:L2"/>
    <mergeCell ref="A13:B13"/>
    <mergeCell ref="B10:B11"/>
    <mergeCell ref="A10:A11"/>
    <mergeCell ref="C10:C11"/>
    <mergeCell ref="D11:F11"/>
    <mergeCell ref="G10:G11"/>
    <mergeCell ref="H10:H11"/>
    <mergeCell ref="H13:L13"/>
    <mergeCell ref="C13:G13"/>
    <mergeCell ref="C15:L15"/>
    <mergeCell ref="C14:L14"/>
    <mergeCell ref="C16:L16"/>
    <mergeCell ref="C1:D1"/>
    <mergeCell ref="J1:L1"/>
    <mergeCell ref="E1:G1"/>
    <mergeCell ref="H1:I1"/>
    <mergeCell ref="H3:L3"/>
    <mergeCell ref="L10:L11"/>
    <mergeCell ref="I11:K11"/>
    <mergeCell ref="A14:B1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23.14"/>
    <col customWidth="1" min="3" max="3" width="12.14"/>
    <col customWidth="1" min="4" max="12" width="12.71"/>
  </cols>
  <sheetData>
    <row r="1" ht="39.75" customHeight="1">
      <c r="A1" s="1" t="s">
        <v>0</v>
      </c>
      <c r="B1" s="2" t="s">
        <v>2</v>
      </c>
      <c r="C1" s="1" t="s">
        <v>3</v>
      </c>
      <c r="E1" s="2" t="s">
        <v>4</v>
      </c>
      <c r="H1" s="1" t="s">
        <v>5</v>
      </c>
      <c r="J1" s="2" t="s">
        <v>6</v>
      </c>
    </row>
    <row r="2" ht="6.0" customHeight="1">
      <c r="A2" s="4"/>
    </row>
    <row r="3" ht="39.75" customHeight="1">
      <c r="A3" s="1" t="s">
        <v>9</v>
      </c>
      <c r="B3" s="6" t="s">
        <v>11</v>
      </c>
      <c r="C3" s="8" t="s">
        <v>13</v>
      </c>
      <c r="D3" s="9"/>
      <c r="E3" s="9"/>
      <c r="F3" s="9"/>
      <c r="G3" s="11"/>
      <c r="H3" s="8" t="s">
        <v>14</v>
      </c>
      <c r="I3" s="9"/>
      <c r="J3" s="9"/>
      <c r="K3" s="9"/>
      <c r="L3" s="11"/>
    </row>
    <row r="4" ht="39.75" customHeight="1">
      <c r="A4" s="1" t="s">
        <v>20</v>
      </c>
      <c r="B4" s="13"/>
      <c r="C4" s="7" t="s">
        <v>15</v>
      </c>
      <c r="D4" s="7" t="s">
        <v>21</v>
      </c>
      <c r="E4" s="7" t="s">
        <v>22</v>
      </c>
      <c r="F4" s="7" t="s">
        <v>23</v>
      </c>
      <c r="G4" s="7" t="s">
        <v>24</v>
      </c>
      <c r="H4" s="14" t="s">
        <v>15</v>
      </c>
      <c r="I4" s="7" t="s">
        <v>21</v>
      </c>
      <c r="J4" s="7" t="s">
        <v>22</v>
      </c>
      <c r="K4" s="7" t="s">
        <v>23</v>
      </c>
      <c r="L4" s="15" t="s">
        <v>24</v>
      </c>
    </row>
    <row r="5">
      <c r="A5" s="16">
        <v>1.0</v>
      </c>
      <c r="B5" s="18">
        <v>15.97</v>
      </c>
      <c r="C5" s="20">
        <v>18.3</v>
      </c>
      <c r="D5" s="20">
        <v>33.2</v>
      </c>
      <c r="E5" s="20">
        <v>33.1</v>
      </c>
      <c r="F5" s="20">
        <v>33.1</v>
      </c>
      <c r="G5" s="20">
        <v>19.8</v>
      </c>
      <c r="H5" s="20">
        <v>2.0</v>
      </c>
      <c r="I5" s="20">
        <v>98.1</v>
      </c>
      <c r="J5" s="20">
        <v>100.0</v>
      </c>
      <c r="K5" s="20">
        <v>100.0</v>
      </c>
      <c r="L5" s="20">
        <v>3.1</v>
      </c>
    </row>
    <row r="6">
      <c r="A6" s="16">
        <v>2.0</v>
      </c>
      <c r="B6" s="18">
        <v>15.09</v>
      </c>
      <c r="C6" s="20">
        <v>17.8</v>
      </c>
      <c r="D6" s="20">
        <v>32.9</v>
      </c>
      <c r="E6" s="20">
        <v>33.2</v>
      </c>
      <c r="F6" s="20">
        <v>33.1</v>
      </c>
      <c r="G6" s="20">
        <v>21.5</v>
      </c>
      <c r="H6" s="20">
        <v>5.3</v>
      </c>
      <c r="I6" s="20">
        <v>97.9</v>
      </c>
      <c r="J6" s="20">
        <v>100.0</v>
      </c>
      <c r="K6" s="20">
        <v>100.0</v>
      </c>
      <c r="L6" s="20">
        <v>2.7</v>
      </c>
    </row>
    <row r="7">
      <c r="A7" s="16">
        <v>3.0</v>
      </c>
      <c r="B7" s="18">
        <v>15.7</v>
      </c>
      <c r="C7" s="20">
        <v>18.0</v>
      </c>
      <c r="D7" s="20">
        <v>33.1</v>
      </c>
      <c r="E7" s="20">
        <v>33.2</v>
      </c>
      <c r="F7" s="20">
        <v>33.1</v>
      </c>
      <c r="G7" s="20">
        <v>20.4</v>
      </c>
      <c r="H7" s="20">
        <v>6.1</v>
      </c>
      <c r="I7" s="20">
        <v>98.2</v>
      </c>
      <c r="J7" s="20">
        <v>99.3</v>
      </c>
      <c r="K7" s="20">
        <v>100.0</v>
      </c>
      <c r="L7" s="20">
        <v>5.2</v>
      </c>
    </row>
    <row r="8">
      <c r="A8" s="16">
        <v>4.0</v>
      </c>
      <c r="B8" s="18">
        <v>15.23</v>
      </c>
      <c r="C8" s="20">
        <v>17.9</v>
      </c>
      <c r="D8" s="20">
        <v>32.5</v>
      </c>
      <c r="E8" s="20">
        <v>32.9</v>
      </c>
      <c r="F8" s="20">
        <v>33.0</v>
      </c>
      <c r="G8" s="20">
        <v>18.7</v>
      </c>
      <c r="H8" s="20">
        <v>5.9</v>
      </c>
      <c r="I8" s="20">
        <v>99.5</v>
      </c>
      <c r="J8" s="20">
        <v>100.0</v>
      </c>
      <c r="K8" s="20">
        <v>100.0</v>
      </c>
      <c r="L8" s="20">
        <v>5.3</v>
      </c>
    </row>
    <row r="9">
      <c r="A9" s="16">
        <v>5.0</v>
      </c>
      <c r="B9" s="18">
        <v>15.5</v>
      </c>
      <c r="C9" s="20">
        <v>18.2</v>
      </c>
      <c r="D9" s="20">
        <v>33.0</v>
      </c>
      <c r="E9" s="20">
        <v>33.0</v>
      </c>
      <c r="F9" s="20">
        <v>33.1</v>
      </c>
      <c r="G9" s="20">
        <v>19.2</v>
      </c>
      <c r="H9" s="20">
        <v>5.5</v>
      </c>
      <c r="I9" s="20">
        <v>98.7</v>
      </c>
      <c r="J9" s="20">
        <v>99.3</v>
      </c>
      <c r="K9" s="20">
        <v>100.0</v>
      </c>
      <c r="L9" s="20">
        <v>5.4</v>
      </c>
    </row>
    <row r="10">
      <c r="A10" s="1" t="s">
        <v>26</v>
      </c>
      <c r="B10" s="22">
        <f t="shared" ref="B10:L10" si="1">AVERAGE(B5:B9)</f>
        <v>15.498</v>
      </c>
      <c r="C10" s="22">
        <f t="shared" si="1"/>
        <v>18.04</v>
      </c>
      <c r="D10" s="24">
        <f t="shared" si="1"/>
        <v>32.94</v>
      </c>
      <c r="E10" s="24">
        <f t="shared" si="1"/>
        <v>33.08</v>
      </c>
      <c r="F10" s="24">
        <f t="shared" si="1"/>
        <v>33.08</v>
      </c>
      <c r="G10" s="22">
        <f t="shared" si="1"/>
        <v>19.92</v>
      </c>
      <c r="H10" s="22">
        <f t="shared" si="1"/>
        <v>4.96</v>
      </c>
      <c r="I10" s="24">
        <f t="shared" si="1"/>
        <v>98.48</v>
      </c>
      <c r="J10" s="24">
        <f t="shared" si="1"/>
        <v>99.72</v>
      </c>
      <c r="K10" s="24">
        <f t="shared" si="1"/>
        <v>100</v>
      </c>
      <c r="L10" s="22">
        <f t="shared" si="1"/>
        <v>4.34</v>
      </c>
    </row>
    <row r="11">
      <c r="B11" s="13"/>
      <c r="C11" s="13"/>
      <c r="D11" s="25">
        <f>AVERAGE((D10:F10))</f>
        <v>33.03333333</v>
      </c>
      <c r="E11" s="9"/>
      <c r="F11" s="11"/>
      <c r="G11" s="13"/>
      <c r="H11" s="13"/>
      <c r="I11" s="25">
        <f>AVERAGE((I10:K10))</f>
        <v>99.4</v>
      </c>
      <c r="J11" s="9"/>
      <c r="K11" s="11"/>
      <c r="L11" s="13"/>
    </row>
    <row r="12">
      <c r="A12" s="1" t="s">
        <v>29</v>
      </c>
      <c r="B12" s="24">
        <f t="shared" ref="B12:L12" si="2">STDEV(B5:B9)</f>
        <v>0.3542174473</v>
      </c>
      <c r="C12" s="24">
        <f t="shared" si="2"/>
        <v>0.2073644135</v>
      </c>
      <c r="D12" s="24">
        <f t="shared" si="2"/>
        <v>0.2701851217</v>
      </c>
      <c r="E12" s="24">
        <f t="shared" si="2"/>
        <v>0.1303840481</v>
      </c>
      <c r="F12" s="24">
        <f t="shared" si="2"/>
        <v>0.04472135955</v>
      </c>
      <c r="G12" s="24">
        <f t="shared" si="2"/>
        <v>1.089495296</v>
      </c>
      <c r="H12" s="24">
        <f t="shared" si="2"/>
        <v>1.684636459</v>
      </c>
      <c r="I12" s="24">
        <f t="shared" si="2"/>
        <v>0.6418722614</v>
      </c>
      <c r="J12" s="24">
        <f t="shared" si="2"/>
        <v>0.3834057903</v>
      </c>
      <c r="K12" s="24">
        <f t="shared" si="2"/>
        <v>0</v>
      </c>
      <c r="L12" s="24">
        <f t="shared" si="2"/>
        <v>1.324009063</v>
      </c>
    </row>
    <row r="13" ht="94.5" customHeight="1">
      <c r="A13" s="27" t="s">
        <v>31</v>
      </c>
      <c r="B13" s="28"/>
      <c r="C13" s="29"/>
      <c r="D13" s="30"/>
      <c r="E13" s="30"/>
      <c r="F13" s="30"/>
      <c r="G13" s="28"/>
      <c r="H13" s="31"/>
      <c r="I13" s="30"/>
      <c r="J13" s="30"/>
      <c r="K13" s="30"/>
      <c r="L13" s="28"/>
    </row>
    <row r="14" ht="54.75" customHeight="1">
      <c r="A14" s="32" t="s">
        <v>32</v>
      </c>
      <c r="B14" s="33"/>
      <c r="C14" s="34" t="s">
        <v>34</v>
      </c>
      <c r="D14" s="9"/>
      <c r="E14" s="9"/>
      <c r="F14" s="9"/>
      <c r="G14" s="9"/>
      <c r="H14" s="9"/>
      <c r="I14" s="9"/>
      <c r="J14" s="9"/>
      <c r="K14" s="9"/>
      <c r="L14" s="11"/>
    </row>
    <row r="15" ht="51.75" customHeight="1">
      <c r="A15" s="35"/>
      <c r="B15" s="36"/>
      <c r="C15" s="34" t="s">
        <v>36</v>
      </c>
      <c r="D15" s="9"/>
      <c r="E15" s="9"/>
      <c r="F15" s="9"/>
      <c r="G15" s="9"/>
      <c r="H15" s="9"/>
      <c r="I15" s="9"/>
      <c r="J15" s="9"/>
      <c r="K15" s="9"/>
      <c r="L15" s="11"/>
    </row>
    <row r="16" ht="55.5" customHeight="1">
      <c r="A16" s="37"/>
      <c r="B16" s="28"/>
      <c r="C16" s="34" t="s">
        <v>37</v>
      </c>
      <c r="D16" s="9"/>
      <c r="E16" s="9"/>
      <c r="F16" s="9"/>
      <c r="G16" s="9"/>
      <c r="H16" s="9"/>
      <c r="I16" s="9"/>
      <c r="J16" s="9"/>
      <c r="K16" s="9"/>
      <c r="L16" s="11"/>
    </row>
  </sheetData>
  <mergeCells count="23">
    <mergeCell ref="A13:B13"/>
    <mergeCell ref="A14:B16"/>
    <mergeCell ref="H10:H11"/>
    <mergeCell ref="L10:L11"/>
    <mergeCell ref="I11:K11"/>
    <mergeCell ref="C3:G3"/>
    <mergeCell ref="H3:L3"/>
    <mergeCell ref="C1:D1"/>
    <mergeCell ref="H1:I1"/>
    <mergeCell ref="J1:L1"/>
    <mergeCell ref="E1:G1"/>
    <mergeCell ref="A2:L2"/>
    <mergeCell ref="C15:L15"/>
    <mergeCell ref="C14:L14"/>
    <mergeCell ref="C16:L16"/>
    <mergeCell ref="B10:B11"/>
    <mergeCell ref="A10:A11"/>
    <mergeCell ref="C10:C11"/>
    <mergeCell ref="D11:F11"/>
    <mergeCell ref="G10:G11"/>
    <mergeCell ref="C13:G13"/>
    <mergeCell ref="H13:L13"/>
    <mergeCell ref="B3:B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23.14"/>
    <col customWidth="1" min="3" max="3" width="12.14"/>
    <col customWidth="1" min="4" max="12" width="12.71"/>
  </cols>
  <sheetData>
    <row r="1" ht="39.75" customHeight="1">
      <c r="A1" s="1" t="s">
        <v>0</v>
      </c>
      <c r="B1" s="2" t="s">
        <v>2</v>
      </c>
      <c r="C1" s="1" t="s">
        <v>3</v>
      </c>
      <c r="E1" s="2" t="s">
        <v>27</v>
      </c>
      <c r="H1" s="1" t="s">
        <v>5</v>
      </c>
      <c r="J1" s="2" t="s">
        <v>8</v>
      </c>
    </row>
    <row r="2" ht="6.0" customHeight="1">
      <c r="A2" s="4"/>
    </row>
    <row r="3" ht="39.75" customHeight="1">
      <c r="A3" s="1" t="s">
        <v>9</v>
      </c>
      <c r="B3" s="6" t="s">
        <v>11</v>
      </c>
      <c r="C3" s="8" t="s">
        <v>13</v>
      </c>
      <c r="D3" s="9"/>
      <c r="E3" s="9"/>
      <c r="F3" s="9"/>
      <c r="G3" s="11"/>
      <c r="H3" s="8" t="s">
        <v>14</v>
      </c>
      <c r="I3" s="9"/>
      <c r="J3" s="9"/>
      <c r="K3" s="9"/>
      <c r="L3" s="11"/>
    </row>
    <row r="4" ht="39.75" customHeight="1">
      <c r="A4" s="1" t="s">
        <v>20</v>
      </c>
      <c r="B4" s="13"/>
      <c r="C4" s="7" t="s">
        <v>15</v>
      </c>
      <c r="D4" s="7" t="s">
        <v>21</v>
      </c>
      <c r="E4" s="7" t="s">
        <v>22</v>
      </c>
      <c r="F4" s="7" t="s">
        <v>23</v>
      </c>
      <c r="G4" s="7" t="s">
        <v>24</v>
      </c>
      <c r="H4" s="14" t="s">
        <v>15</v>
      </c>
      <c r="I4" s="7" t="s">
        <v>21</v>
      </c>
      <c r="J4" s="7" t="s">
        <v>22</v>
      </c>
      <c r="K4" s="7" t="s">
        <v>23</v>
      </c>
      <c r="L4" s="15" t="s">
        <v>24</v>
      </c>
    </row>
    <row r="5">
      <c r="A5" s="16">
        <v>1.0</v>
      </c>
      <c r="B5" s="18">
        <v>4.54</v>
      </c>
      <c r="C5" s="20">
        <v>44.3</v>
      </c>
      <c r="D5" s="20">
        <v>44.5</v>
      </c>
      <c r="E5" s="20">
        <v>45.2</v>
      </c>
      <c r="F5" s="20">
        <v>43.9</v>
      </c>
      <c r="G5" s="20">
        <v>43.4</v>
      </c>
      <c r="H5" s="20">
        <v>2.4</v>
      </c>
      <c r="I5" s="20">
        <v>43.6</v>
      </c>
      <c r="J5" s="20">
        <v>51.2</v>
      </c>
      <c r="K5" s="20">
        <v>44.2</v>
      </c>
      <c r="L5" s="20">
        <v>1.2</v>
      </c>
    </row>
    <row r="6">
      <c r="A6" s="16">
        <v>2.0</v>
      </c>
      <c r="B6" s="18">
        <v>4.66</v>
      </c>
      <c r="C6" s="20">
        <v>46.1</v>
      </c>
      <c r="D6" s="20">
        <v>46.0</v>
      </c>
      <c r="E6" s="20">
        <v>44.2</v>
      </c>
      <c r="F6" s="20">
        <v>45.7</v>
      </c>
      <c r="G6" s="20">
        <v>45.9</v>
      </c>
      <c r="H6" s="20">
        <v>3.4</v>
      </c>
      <c r="I6" s="20">
        <v>38.2</v>
      </c>
      <c r="J6" s="20">
        <v>50.6</v>
      </c>
      <c r="K6" s="20">
        <v>40.1</v>
      </c>
      <c r="L6" s="20">
        <v>3.0</v>
      </c>
    </row>
    <row r="7">
      <c r="A7" s="16">
        <v>3.0</v>
      </c>
      <c r="B7" s="18">
        <v>3.72</v>
      </c>
      <c r="C7" s="20">
        <v>41.8</v>
      </c>
      <c r="D7" s="20">
        <v>43.5</v>
      </c>
      <c r="E7" s="20">
        <v>42.9</v>
      </c>
      <c r="F7" s="20">
        <v>43.1</v>
      </c>
      <c r="G7" s="20">
        <v>41.9</v>
      </c>
      <c r="H7" s="20">
        <v>3.0</v>
      </c>
      <c r="I7" s="20">
        <v>41.2</v>
      </c>
      <c r="J7" s="20">
        <v>52.5</v>
      </c>
      <c r="K7" s="20">
        <v>38.2</v>
      </c>
      <c r="L7" s="20">
        <v>4.1</v>
      </c>
    </row>
    <row r="8">
      <c r="A8" s="16">
        <v>4.0</v>
      </c>
      <c r="B8" s="18">
        <v>5.38</v>
      </c>
      <c r="C8" s="20">
        <v>47.2</v>
      </c>
      <c r="D8" s="20">
        <v>48.8</v>
      </c>
      <c r="E8" s="20">
        <v>48.1</v>
      </c>
      <c r="F8" s="20">
        <v>48.2</v>
      </c>
      <c r="G8" s="20">
        <v>46.4</v>
      </c>
      <c r="H8" s="20">
        <v>1.5</v>
      </c>
      <c r="I8" s="20">
        <v>35.4</v>
      </c>
      <c r="J8" s="20">
        <v>49.3</v>
      </c>
      <c r="K8" s="20">
        <v>29.9</v>
      </c>
      <c r="L8" s="20">
        <v>3.1</v>
      </c>
    </row>
    <row r="9">
      <c r="A9" s="16">
        <v>5.0</v>
      </c>
      <c r="B9" s="18">
        <v>5.1</v>
      </c>
      <c r="C9" s="20">
        <v>46.9</v>
      </c>
      <c r="D9" s="20">
        <v>48.0</v>
      </c>
      <c r="E9" s="20">
        <v>47.7</v>
      </c>
      <c r="F9" s="20">
        <v>47.5</v>
      </c>
      <c r="G9" s="20">
        <v>45.9</v>
      </c>
      <c r="H9" s="20">
        <v>2.8</v>
      </c>
      <c r="I9" s="20">
        <v>47.2</v>
      </c>
      <c r="J9" s="20">
        <v>54.1</v>
      </c>
      <c r="K9" s="20">
        <v>39.7</v>
      </c>
      <c r="L9" s="20">
        <v>2.2</v>
      </c>
    </row>
    <row r="10">
      <c r="A10" s="1" t="s">
        <v>26</v>
      </c>
      <c r="B10" s="22">
        <f t="shared" ref="B10:L10" si="1">AVERAGE(B5:B9)</f>
        <v>4.68</v>
      </c>
      <c r="C10" s="22">
        <f t="shared" si="1"/>
        <v>45.26</v>
      </c>
      <c r="D10" s="24">
        <f t="shared" si="1"/>
        <v>46.16</v>
      </c>
      <c r="E10" s="24">
        <f t="shared" si="1"/>
        <v>45.62</v>
      </c>
      <c r="F10" s="24">
        <f t="shared" si="1"/>
        <v>45.68</v>
      </c>
      <c r="G10" s="22">
        <f t="shared" si="1"/>
        <v>44.7</v>
      </c>
      <c r="H10" s="22">
        <f t="shared" si="1"/>
        <v>2.62</v>
      </c>
      <c r="I10" s="24">
        <f t="shared" si="1"/>
        <v>41.12</v>
      </c>
      <c r="J10" s="24">
        <f t="shared" si="1"/>
        <v>51.54</v>
      </c>
      <c r="K10" s="24">
        <f t="shared" si="1"/>
        <v>38.42</v>
      </c>
      <c r="L10" s="22">
        <f t="shared" si="1"/>
        <v>2.72</v>
      </c>
    </row>
    <row r="11">
      <c r="B11" s="13"/>
      <c r="C11" s="13"/>
      <c r="D11" s="25">
        <f>AVERAGE((D10:F10))</f>
        <v>45.82</v>
      </c>
      <c r="E11" s="9"/>
      <c r="F11" s="11"/>
      <c r="G11" s="13"/>
      <c r="H11" s="13"/>
      <c r="I11" s="25">
        <f>AVERAGE((I10:K10))</f>
        <v>43.69333333</v>
      </c>
      <c r="J11" s="9"/>
      <c r="K11" s="11"/>
      <c r="L11" s="13"/>
    </row>
    <row r="12">
      <c r="A12" s="1" t="s">
        <v>29</v>
      </c>
      <c r="B12" s="24">
        <f t="shared" ref="B12:L12" si="2">STDEV(B5:B9)</f>
        <v>0.6340346994</v>
      </c>
      <c r="C12" s="24">
        <f t="shared" si="2"/>
        <v>2.238972979</v>
      </c>
      <c r="D12" s="24">
        <f t="shared" si="2"/>
        <v>2.247887898</v>
      </c>
      <c r="E12" s="24">
        <f t="shared" si="2"/>
        <v>2.239866067</v>
      </c>
      <c r="F12" s="24">
        <f t="shared" si="2"/>
        <v>2.207260746</v>
      </c>
      <c r="G12" s="24">
        <f t="shared" si="2"/>
        <v>1.955760722</v>
      </c>
      <c r="H12" s="24">
        <f t="shared" si="2"/>
        <v>0.7224956747</v>
      </c>
      <c r="I12" s="24">
        <f t="shared" si="2"/>
        <v>4.592602748</v>
      </c>
      <c r="J12" s="24">
        <f t="shared" si="2"/>
        <v>1.836572895</v>
      </c>
      <c r="K12" s="24">
        <f t="shared" si="2"/>
        <v>5.256139268</v>
      </c>
      <c r="L12" s="24">
        <f t="shared" si="2"/>
        <v>1.084896308</v>
      </c>
    </row>
    <row r="13" ht="94.5" customHeight="1">
      <c r="A13" s="27" t="s">
        <v>30</v>
      </c>
      <c r="B13" s="28"/>
      <c r="C13" s="29"/>
      <c r="D13" s="30"/>
      <c r="E13" s="30"/>
      <c r="F13" s="30"/>
      <c r="G13" s="28"/>
      <c r="H13" s="31"/>
      <c r="I13" s="30"/>
      <c r="J13" s="30"/>
      <c r="K13" s="30"/>
      <c r="L13" s="28"/>
    </row>
    <row r="14" ht="51.75" customHeight="1">
      <c r="A14" s="32" t="s">
        <v>32</v>
      </c>
      <c r="B14" s="33"/>
      <c r="C14" s="34" t="s">
        <v>39</v>
      </c>
      <c r="D14" s="9"/>
      <c r="E14" s="9"/>
      <c r="F14" s="9"/>
      <c r="G14" s="9"/>
      <c r="H14" s="9"/>
      <c r="I14" s="9"/>
      <c r="J14" s="9"/>
      <c r="K14" s="9"/>
      <c r="L14" s="11"/>
    </row>
    <row r="15" ht="51.75" customHeight="1">
      <c r="A15" s="35"/>
      <c r="B15" s="36"/>
      <c r="C15" s="34" t="s">
        <v>40</v>
      </c>
      <c r="D15" s="9"/>
      <c r="E15" s="9"/>
      <c r="F15" s="9"/>
      <c r="G15" s="9"/>
      <c r="H15" s="9"/>
      <c r="I15" s="9"/>
      <c r="J15" s="9"/>
      <c r="K15" s="9"/>
      <c r="L15" s="11"/>
    </row>
    <row r="16" ht="51.75" customHeight="1">
      <c r="A16" s="37"/>
      <c r="B16" s="28"/>
      <c r="C16" s="34" t="s">
        <v>41</v>
      </c>
      <c r="D16" s="9"/>
      <c r="E16" s="9"/>
      <c r="F16" s="9"/>
      <c r="G16" s="9"/>
      <c r="H16" s="9"/>
      <c r="I16" s="9"/>
      <c r="J16" s="9"/>
      <c r="K16" s="9"/>
      <c r="L16" s="11"/>
    </row>
  </sheetData>
  <mergeCells count="23">
    <mergeCell ref="B10:B11"/>
    <mergeCell ref="A10:A11"/>
    <mergeCell ref="G10:G11"/>
    <mergeCell ref="H10:H11"/>
    <mergeCell ref="H13:L13"/>
    <mergeCell ref="C16:L16"/>
    <mergeCell ref="C15:L15"/>
    <mergeCell ref="C14:L14"/>
    <mergeCell ref="A14:B16"/>
    <mergeCell ref="C3:G3"/>
    <mergeCell ref="E1:G1"/>
    <mergeCell ref="C1:D1"/>
    <mergeCell ref="J1:L1"/>
    <mergeCell ref="H1:I1"/>
    <mergeCell ref="D11:F11"/>
    <mergeCell ref="I11:K11"/>
    <mergeCell ref="C13:G13"/>
    <mergeCell ref="A13:B13"/>
    <mergeCell ref="H3:L3"/>
    <mergeCell ref="A2:L2"/>
    <mergeCell ref="B3:B4"/>
    <mergeCell ref="C10:C11"/>
    <mergeCell ref="L10:L1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23.14"/>
    <col customWidth="1" min="3" max="3" width="12.14"/>
    <col customWidth="1" min="4" max="12" width="12.71"/>
  </cols>
  <sheetData>
    <row r="1" ht="39.75" customHeight="1">
      <c r="A1" s="1" t="s">
        <v>0</v>
      </c>
      <c r="B1" s="2" t="s">
        <v>2</v>
      </c>
      <c r="C1" s="1" t="s">
        <v>3</v>
      </c>
      <c r="E1" s="2" t="s">
        <v>27</v>
      </c>
      <c r="H1" s="1" t="s">
        <v>5</v>
      </c>
      <c r="J1" s="2" t="s">
        <v>6</v>
      </c>
    </row>
    <row r="2" ht="6.0" customHeight="1">
      <c r="A2" s="4"/>
    </row>
    <row r="3" ht="39.75" customHeight="1">
      <c r="A3" s="1" t="s">
        <v>9</v>
      </c>
      <c r="B3" s="6" t="s">
        <v>11</v>
      </c>
      <c r="C3" s="8" t="s">
        <v>13</v>
      </c>
      <c r="D3" s="9"/>
      <c r="E3" s="9"/>
      <c r="F3" s="9"/>
      <c r="G3" s="11"/>
      <c r="H3" s="8" t="s">
        <v>14</v>
      </c>
      <c r="I3" s="9"/>
      <c r="J3" s="9"/>
      <c r="K3" s="9"/>
      <c r="L3" s="11"/>
    </row>
    <row r="4" ht="39.75" customHeight="1">
      <c r="A4" s="1" t="s">
        <v>20</v>
      </c>
      <c r="B4" s="13"/>
      <c r="C4" s="7" t="s">
        <v>15</v>
      </c>
      <c r="D4" s="7" t="s">
        <v>21</v>
      </c>
      <c r="E4" s="7" t="s">
        <v>22</v>
      </c>
      <c r="F4" s="7" t="s">
        <v>23</v>
      </c>
      <c r="G4" s="7" t="s">
        <v>24</v>
      </c>
      <c r="H4" s="14" t="s">
        <v>15</v>
      </c>
      <c r="I4" s="7" t="s">
        <v>21</v>
      </c>
      <c r="J4" s="7" t="s">
        <v>22</v>
      </c>
      <c r="K4" s="7" t="s">
        <v>23</v>
      </c>
      <c r="L4" s="15" t="s">
        <v>24</v>
      </c>
    </row>
    <row r="5">
      <c r="A5" s="16">
        <v>1.0</v>
      </c>
      <c r="B5" s="18">
        <v>3.7</v>
      </c>
      <c r="C5" s="20">
        <v>17.9</v>
      </c>
      <c r="D5" s="20">
        <v>19.9</v>
      </c>
      <c r="E5" s="20">
        <v>20.1</v>
      </c>
      <c r="F5" s="20">
        <v>20.2</v>
      </c>
      <c r="G5" s="20">
        <v>18.1</v>
      </c>
      <c r="H5" s="20">
        <v>2.0</v>
      </c>
      <c r="I5" s="20">
        <v>43.2</v>
      </c>
      <c r="J5" s="20">
        <v>50.5</v>
      </c>
      <c r="K5" s="20">
        <v>42.5</v>
      </c>
      <c r="L5" s="20">
        <v>1.8</v>
      </c>
    </row>
    <row r="6">
      <c r="A6" s="16">
        <v>2.0</v>
      </c>
      <c r="B6" s="18">
        <v>4.69</v>
      </c>
      <c r="C6" s="20">
        <v>19.1</v>
      </c>
      <c r="D6" s="20">
        <v>20.0</v>
      </c>
      <c r="E6" s="20">
        <v>19.9</v>
      </c>
      <c r="F6" s="20">
        <v>20.0</v>
      </c>
      <c r="G6" s="20">
        <v>18.9</v>
      </c>
      <c r="H6" s="20">
        <v>1.9</v>
      </c>
      <c r="I6" s="20">
        <v>37.8</v>
      </c>
      <c r="J6" s="20">
        <v>49.8</v>
      </c>
      <c r="K6" s="20">
        <v>38.1</v>
      </c>
      <c r="L6" s="20">
        <v>2.1</v>
      </c>
    </row>
    <row r="7">
      <c r="A7" s="16">
        <v>3.0</v>
      </c>
      <c r="B7" s="18">
        <v>4.97</v>
      </c>
      <c r="C7" s="20">
        <v>19.2</v>
      </c>
      <c r="D7" s="20">
        <v>19.8</v>
      </c>
      <c r="E7" s="20">
        <v>20.0</v>
      </c>
      <c r="F7" s="20">
        <v>20.0</v>
      </c>
      <c r="G7" s="20">
        <v>19.0</v>
      </c>
      <c r="H7" s="20">
        <v>2.8</v>
      </c>
      <c r="I7" s="20">
        <v>39.1</v>
      </c>
      <c r="J7" s="20">
        <v>50.1</v>
      </c>
      <c r="K7" s="20">
        <v>39.5</v>
      </c>
      <c r="L7" s="20">
        <v>3.2</v>
      </c>
    </row>
    <row r="8">
      <c r="A8" s="16">
        <v>4.0</v>
      </c>
      <c r="B8" s="18">
        <v>3.91</v>
      </c>
      <c r="C8" s="20">
        <v>17.9</v>
      </c>
      <c r="D8" s="20">
        <v>18.4</v>
      </c>
      <c r="E8" s="20">
        <v>19.3</v>
      </c>
      <c r="F8" s="20">
        <v>19.0</v>
      </c>
      <c r="G8" s="20">
        <v>18.3</v>
      </c>
      <c r="H8" s="20">
        <v>2.1</v>
      </c>
      <c r="I8" s="20">
        <v>38.7</v>
      </c>
      <c r="J8" s="20">
        <v>48.8</v>
      </c>
      <c r="K8" s="20">
        <v>37.2</v>
      </c>
      <c r="L8" s="20">
        <v>2.4</v>
      </c>
    </row>
    <row r="9">
      <c r="A9" s="16">
        <v>5.0</v>
      </c>
      <c r="B9" s="18">
        <v>4.5</v>
      </c>
      <c r="C9" s="20">
        <v>18.2</v>
      </c>
      <c r="D9" s="20">
        <v>19.5</v>
      </c>
      <c r="E9" s="20">
        <v>19.6</v>
      </c>
      <c r="F9" s="20">
        <v>19.5</v>
      </c>
      <c r="G9" s="20">
        <v>19.2</v>
      </c>
      <c r="H9" s="20">
        <v>2.4</v>
      </c>
      <c r="I9" s="20">
        <v>39.0</v>
      </c>
      <c r="J9" s="20">
        <v>49.4</v>
      </c>
      <c r="K9" s="20">
        <v>38.9</v>
      </c>
      <c r="L9" s="20">
        <v>2.6</v>
      </c>
    </row>
    <row r="10">
      <c r="A10" s="1" t="s">
        <v>26</v>
      </c>
      <c r="B10" s="22">
        <f t="shared" ref="B10:L10" si="1">AVERAGE(B5:B9)</f>
        <v>4.354</v>
      </c>
      <c r="C10" s="22">
        <f t="shared" si="1"/>
        <v>18.46</v>
      </c>
      <c r="D10" s="24">
        <f t="shared" si="1"/>
        <v>19.52</v>
      </c>
      <c r="E10" s="24">
        <f t="shared" si="1"/>
        <v>19.78</v>
      </c>
      <c r="F10" s="24">
        <f t="shared" si="1"/>
        <v>19.74</v>
      </c>
      <c r="G10" s="22">
        <f t="shared" si="1"/>
        <v>18.7</v>
      </c>
      <c r="H10" s="22">
        <f t="shared" si="1"/>
        <v>2.24</v>
      </c>
      <c r="I10" s="24">
        <f t="shared" si="1"/>
        <v>39.56</v>
      </c>
      <c r="J10" s="24">
        <f t="shared" si="1"/>
        <v>49.72</v>
      </c>
      <c r="K10" s="24">
        <f t="shared" si="1"/>
        <v>39.24</v>
      </c>
      <c r="L10" s="22">
        <f t="shared" si="1"/>
        <v>2.42</v>
      </c>
    </row>
    <row r="11">
      <c r="B11" s="13"/>
      <c r="C11" s="13"/>
      <c r="D11" s="25">
        <f>AVERAGE((D10:F10))</f>
        <v>19.68</v>
      </c>
      <c r="E11" s="9"/>
      <c r="F11" s="11"/>
      <c r="G11" s="13"/>
      <c r="H11" s="13"/>
      <c r="I11" s="25">
        <f>AVERAGE((I10:K10))</f>
        <v>42.84</v>
      </c>
      <c r="J11" s="9"/>
      <c r="K11" s="11"/>
      <c r="L11" s="13"/>
    </row>
    <row r="12">
      <c r="A12" s="1" t="s">
        <v>29</v>
      </c>
      <c r="B12" s="24">
        <f t="shared" ref="B12:L12" si="2">STDEV(B5:B9)</f>
        <v>0.5335072633</v>
      </c>
      <c r="C12" s="24">
        <f t="shared" si="2"/>
        <v>0.6426507605</v>
      </c>
      <c r="D12" s="24">
        <f t="shared" si="2"/>
        <v>0.6534523701</v>
      </c>
      <c r="E12" s="24">
        <f t="shared" si="2"/>
        <v>0.3271085447</v>
      </c>
      <c r="F12" s="24">
        <f t="shared" si="2"/>
        <v>0.4878524367</v>
      </c>
      <c r="G12" s="24">
        <f t="shared" si="2"/>
        <v>0.474341649</v>
      </c>
      <c r="H12" s="24">
        <f t="shared" si="2"/>
        <v>0.3646916506</v>
      </c>
      <c r="I12" s="24">
        <f t="shared" si="2"/>
        <v>2.098332671</v>
      </c>
      <c r="J12" s="24">
        <f t="shared" si="2"/>
        <v>0.6534523701</v>
      </c>
      <c r="K12" s="24">
        <f t="shared" si="2"/>
        <v>2.016928358</v>
      </c>
      <c r="L12" s="24">
        <f t="shared" si="2"/>
        <v>0.5310367219</v>
      </c>
    </row>
    <row r="13" ht="94.5" customHeight="1">
      <c r="A13" s="27" t="s">
        <v>31</v>
      </c>
      <c r="B13" s="28"/>
      <c r="C13" s="29"/>
      <c r="D13" s="30"/>
      <c r="E13" s="30"/>
      <c r="F13" s="30"/>
      <c r="G13" s="28"/>
      <c r="H13" s="31"/>
      <c r="I13" s="30"/>
      <c r="J13" s="30"/>
      <c r="K13" s="30"/>
      <c r="L13" s="28"/>
    </row>
    <row r="14" ht="50.25" customHeight="1">
      <c r="A14" s="32" t="s">
        <v>32</v>
      </c>
      <c r="B14" s="33"/>
      <c r="C14" s="34" t="s">
        <v>42</v>
      </c>
      <c r="D14" s="9"/>
      <c r="E14" s="9"/>
      <c r="F14" s="9"/>
      <c r="G14" s="9"/>
      <c r="H14" s="9"/>
      <c r="I14" s="9"/>
      <c r="J14" s="9"/>
      <c r="K14" s="9"/>
      <c r="L14" s="11"/>
    </row>
    <row r="15" ht="50.25" customHeight="1">
      <c r="A15" s="35"/>
      <c r="B15" s="36"/>
      <c r="C15" s="34" t="s">
        <v>43</v>
      </c>
      <c r="D15" s="9"/>
      <c r="E15" s="9"/>
      <c r="F15" s="9"/>
      <c r="G15" s="9"/>
      <c r="H15" s="9"/>
      <c r="I15" s="9"/>
      <c r="J15" s="9"/>
      <c r="K15" s="9"/>
      <c r="L15" s="11"/>
    </row>
    <row r="16" ht="50.25" customHeight="1">
      <c r="A16" s="37"/>
      <c r="B16" s="28"/>
      <c r="C16" s="34" t="s">
        <v>45</v>
      </c>
      <c r="D16" s="9"/>
      <c r="E16" s="9"/>
      <c r="F16" s="9"/>
      <c r="G16" s="9"/>
      <c r="H16" s="9"/>
      <c r="I16" s="9"/>
      <c r="J16" s="9"/>
      <c r="K16" s="9"/>
      <c r="L16" s="11"/>
    </row>
  </sheetData>
  <mergeCells count="23">
    <mergeCell ref="B10:B11"/>
    <mergeCell ref="A10:A11"/>
    <mergeCell ref="G10:G11"/>
    <mergeCell ref="H10:H11"/>
    <mergeCell ref="H13:L13"/>
    <mergeCell ref="C16:L16"/>
    <mergeCell ref="C15:L15"/>
    <mergeCell ref="C14:L14"/>
    <mergeCell ref="A14:B16"/>
    <mergeCell ref="C3:G3"/>
    <mergeCell ref="E1:G1"/>
    <mergeCell ref="C1:D1"/>
    <mergeCell ref="J1:L1"/>
    <mergeCell ref="H1:I1"/>
    <mergeCell ref="D11:F11"/>
    <mergeCell ref="I11:K11"/>
    <mergeCell ref="C13:G13"/>
    <mergeCell ref="A13:B13"/>
    <mergeCell ref="H3:L3"/>
    <mergeCell ref="A2:L2"/>
    <mergeCell ref="B3:B4"/>
    <mergeCell ref="C10:C11"/>
    <mergeCell ref="L10:L1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23.14"/>
    <col customWidth="1" min="3" max="3" width="12.14"/>
    <col customWidth="1" min="4" max="12" width="12.71"/>
  </cols>
  <sheetData>
    <row r="1" ht="39.75" customHeight="1">
      <c r="A1" s="1" t="s">
        <v>0</v>
      </c>
      <c r="B1" s="2" t="s">
        <v>28</v>
      </c>
      <c r="C1" s="1" t="s">
        <v>3</v>
      </c>
      <c r="E1" s="2" t="s">
        <v>4</v>
      </c>
      <c r="H1" s="1" t="s">
        <v>5</v>
      </c>
      <c r="J1" s="2" t="s">
        <v>8</v>
      </c>
    </row>
    <row r="2" ht="6.0" customHeight="1">
      <c r="A2" s="4"/>
    </row>
    <row r="3" ht="39.75" customHeight="1">
      <c r="A3" s="1" t="s">
        <v>9</v>
      </c>
      <c r="B3" s="6" t="s">
        <v>11</v>
      </c>
      <c r="C3" s="8" t="s">
        <v>13</v>
      </c>
      <c r="D3" s="9"/>
      <c r="E3" s="9"/>
      <c r="F3" s="9"/>
      <c r="G3" s="11"/>
      <c r="H3" s="8" t="s">
        <v>14</v>
      </c>
      <c r="I3" s="9"/>
      <c r="J3" s="9"/>
      <c r="K3" s="9"/>
      <c r="L3" s="11"/>
    </row>
    <row r="4" ht="39.75" customHeight="1">
      <c r="A4" s="1" t="s">
        <v>20</v>
      </c>
      <c r="B4" s="13"/>
      <c r="C4" s="7" t="s">
        <v>15</v>
      </c>
      <c r="D4" s="7" t="s">
        <v>21</v>
      </c>
      <c r="E4" s="7" t="s">
        <v>22</v>
      </c>
      <c r="F4" s="7" t="s">
        <v>23</v>
      </c>
      <c r="G4" s="7" t="s">
        <v>24</v>
      </c>
      <c r="H4" s="14" t="s">
        <v>15</v>
      </c>
      <c r="I4" s="7" t="s">
        <v>21</v>
      </c>
      <c r="J4" s="7" t="s">
        <v>22</v>
      </c>
      <c r="K4" s="7" t="s">
        <v>23</v>
      </c>
      <c r="L4" s="15" t="s">
        <v>24</v>
      </c>
    </row>
    <row r="5">
      <c r="A5" s="16">
        <v>1.0</v>
      </c>
      <c r="B5" s="18">
        <v>207.13</v>
      </c>
      <c r="C5" s="20">
        <v>42.5</v>
      </c>
      <c r="D5" s="20">
        <v>44.1</v>
      </c>
      <c r="E5" s="20">
        <v>43.8</v>
      </c>
      <c r="F5" s="20">
        <v>44.3</v>
      </c>
      <c r="G5" s="20">
        <v>41.2</v>
      </c>
      <c r="H5" s="20">
        <v>3.2</v>
      </c>
      <c r="I5" s="20">
        <v>98.4</v>
      </c>
      <c r="J5" s="20">
        <v>99.2</v>
      </c>
      <c r="K5" s="20">
        <v>99.9</v>
      </c>
      <c r="L5" s="20">
        <v>5.3</v>
      </c>
    </row>
    <row r="6">
      <c r="A6" s="16">
        <v>2.0</v>
      </c>
      <c r="B6" s="18">
        <v>221.3</v>
      </c>
      <c r="C6" s="20">
        <v>43.2</v>
      </c>
      <c r="D6" s="20">
        <v>44.8</v>
      </c>
      <c r="E6" s="20">
        <v>45.1</v>
      </c>
      <c r="F6" s="20">
        <v>43.9</v>
      </c>
      <c r="G6" s="20">
        <v>42.9</v>
      </c>
      <c r="H6" s="20">
        <v>4.1</v>
      </c>
      <c r="I6" s="20">
        <v>99.2</v>
      </c>
      <c r="J6" s="20">
        <v>99.5</v>
      </c>
      <c r="K6" s="20">
        <v>99.3</v>
      </c>
      <c r="L6" s="20">
        <v>4.6</v>
      </c>
    </row>
    <row r="7">
      <c r="A7" s="16">
        <v>3.0</v>
      </c>
      <c r="B7" s="18">
        <v>215.4</v>
      </c>
      <c r="C7" s="20">
        <v>41.5</v>
      </c>
      <c r="D7" s="20">
        <v>42.3</v>
      </c>
      <c r="E7" s="20">
        <v>43.1</v>
      </c>
      <c r="F7" s="20">
        <v>43.5</v>
      </c>
      <c r="G7" s="20">
        <v>41.9</v>
      </c>
      <c r="H7" s="20">
        <v>4.8</v>
      </c>
      <c r="I7" s="20">
        <v>97.9</v>
      </c>
      <c r="J7" s="20">
        <v>99.2</v>
      </c>
      <c r="K7" s="20">
        <v>100.0</v>
      </c>
      <c r="L7" s="20">
        <v>3.6</v>
      </c>
    </row>
    <row r="8">
      <c r="A8" s="16">
        <v>4.0</v>
      </c>
      <c r="B8" s="18">
        <v>214.2</v>
      </c>
      <c r="C8" s="20">
        <v>45.3</v>
      </c>
      <c r="D8" s="20">
        <v>46.6</v>
      </c>
      <c r="E8" s="20">
        <v>48.1</v>
      </c>
      <c r="F8" s="20">
        <v>46.4</v>
      </c>
      <c r="G8" s="20">
        <v>44.5</v>
      </c>
      <c r="H8" s="20">
        <v>3.8</v>
      </c>
      <c r="I8" s="20">
        <v>98.2</v>
      </c>
      <c r="J8" s="20">
        <v>99.1</v>
      </c>
      <c r="K8" s="20">
        <v>98.6</v>
      </c>
      <c r="L8" s="20">
        <v>4.2</v>
      </c>
    </row>
    <row r="9">
      <c r="A9" s="16">
        <v>5.0</v>
      </c>
      <c r="B9" s="18">
        <v>210.9</v>
      </c>
      <c r="C9" s="20">
        <v>41.2</v>
      </c>
      <c r="D9" s="20">
        <v>43.2</v>
      </c>
      <c r="E9" s="20">
        <v>43.8</v>
      </c>
      <c r="F9" s="20">
        <v>42.9</v>
      </c>
      <c r="G9" s="20">
        <v>43.2</v>
      </c>
      <c r="H9" s="20">
        <v>4.5</v>
      </c>
      <c r="I9" s="20">
        <v>96.5</v>
      </c>
      <c r="J9" s="20">
        <v>100.0</v>
      </c>
      <c r="K9" s="20">
        <v>99.4</v>
      </c>
      <c r="L9" s="20">
        <v>3.8</v>
      </c>
    </row>
    <row r="10">
      <c r="A10" s="1" t="s">
        <v>26</v>
      </c>
      <c r="B10" s="22">
        <f t="shared" ref="B10:L10" si="1">AVERAGE(B5:B9)</f>
        <v>213.786</v>
      </c>
      <c r="C10" s="22">
        <f t="shared" si="1"/>
        <v>42.74</v>
      </c>
      <c r="D10" s="24">
        <f t="shared" si="1"/>
        <v>44.2</v>
      </c>
      <c r="E10" s="24">
        <f t="shared" si="1"/>
        <v>44.78</v>
      </c>
      <c r="F10" s="24">
        <f t="shared" si="1"/>
        <v>44.2</v>
      </c>
      <c r="G10" s="22">
        <f t="shared" si="1"/>
        <v>42.74</v>
      </c>
      <c r="H10" s="22">
        <f t="shared" si="1"/>
        <v>4.08</v>
      </c>
      <c r="I10" s="24">
        <f t="shared" si="1"/>
        <v>98.04</v>
      </c>
      <c r="J10" s="24">
        <f t="shared" si="1"/>
        <v>99.4</v>
      </c>
      <c r="K10" s="24">
        <f t="shared" si="1"/>
        <v>99.44</v>
      </c>
      <c r="L10" s="22">
        <f t="shared" si="1"/>
        <v>4.3</v>
      </c>
    </row>
    <row r="11">
      <c r="B11" s="13"/>
      <c r="C11" s="13"/>
      <c r="D11" s="25">
        <f>AVERAGE((D10:F10))</f>
        <v>44.39333333</v>
      </c>
      <c r="E11" s="9"/>
      <c r="F11" s="11"/>
      <c r="G11" s="13"/>
      <c r="H11" s="13"/>
      <c r="I11" s="25">
        <f>AVERAGE((I10:K10))</f>
        <v>98.96</v>
      </c>
      <c r="J11" s="9"/>
      <c r="K11" s="11"/>
      <c r="L11" s="13"/>
    </row>
    <row r="12">
      <c r="A12" s="1" t="s">
        <v>29</v>
      </c>
      <c r="B12" s="24">
        <f t="shared" ref="B12:L12" si="2">STDEV(B5:B9)</f>
        <v>5.288381605</v>
      </c>
      <c r="C12" s="24">
        <f t="shared" si="2"/>
        <v>1.637986569</v>
      </c>
      <c r="D12" s="24">
        <f t="shared" si="2"/>
        <v>1.638596961</v>
      </c>
      <c r="E12" s="24">
        <f t="shared" si="2"/>
        <v>1.991732914</v>
      </c>
      <c r="F12" s="24">
        <f t="shared" si="2"/>
        <v>1.334166406</v>
      </c>
      <c r="G12" s="24">
        <f t="shared" si="2"/>
        <v>1.266096363</v>
      </c>
      <c r="H12" s="24">
        <f t="shared" si="2"/>
        <v>0.6220932406</v>
      </c>
      <c r="I12" s="24">
        <f t="shared" si="2"/>
        <v>0.9864076237</v>
      </c>
      <c r="J12" s="24">
        <f t="shared" si="2"/>
        <v>0.3674234614</v>
      </c>
      <c r="K12" s="24">
        <f t="shared" si="2"/>
        <v>0.5594640292</v>
      </c>
      <c r="L12" s="24">
        <f t="shared" si="2"/>
        <v>0.6782329983</v>
      </c>
    </row>
    <row r="13" ht="94.5" customHeight="1">
      <c r="A13" s="27" t="s">
        <v>44</v>
      </c>
      <c r="B13" s="28"/>
      <c r="C13" s="29"/>
      <c r="D13" s="30"/>
      <c r="E13" s="30"/>
      <c r="F13" s="30"/>
      <c r="G13" s="28"/>
      <c r="H13" s="31"/>
      <c r="I13" s="30"/>
      <c r="J13" s="30"/>
      <c r="K13" s="30"/>
      <c r="L13" s="28"/>
    </row>
    <row r="14" ht="48.0" customHeight="1">
      <c r="A14" s="32" t="s">
        <v>32</v>
      </c>
      <c r="B14" s="33"/>
      <c r="C14" s="34" t="s">
        <v>46</v>
      </c>
      <c r="D14" s="9"/>
      <c r="E14" s="9"/>
      <c r="F14" s="9"/>
      <c r="G14" s="9"/>
      <c r="H14" s="9"/>
      <c r="I14" s="9"/>
      <c r="J14" s="9"/>
      <c r="K14" s="9"/>
      <c r="L14" s="11"/>
    </row>
    <row r="15" ht="48.0" customHeight="1">
      <c r="A15" s="35"/>
      <c r="B15" s="36"/>
      <c r="C15" s="34" t="s">
        <v>47</v>
      </c>
      <c r="D15" s="9"/>
      <c r="E15" s="9"/>
      <c r="F15" s="9"/>
      <c r="G15" s="9"/>
      <c r="H15" s="9"/>
      <c r="I15" s="9"/>
      <c r="J15" s="9"/>
      <c r="K15" s="9"/>
      <c r="L15" s="11"/>
    </row>
    <row r="16" ht="48.0" customHeight="1">
      <c r="A16" s="37"/>
      <c r="B16" s="28"/>
      <c r="C16" s="34" t="s">
        <v>48</v>
      </c>
      <c r="D16" s="9"/>
      <c r="E16" s="9"/>
      <c r="F16" s="9"/>
      <c r="G16" s="9"/>
      <c r="H16" s="9"/>
      <c r="I16" s="9"/>
      <c r="J16" s="9"/>
      <c r="K16" s="9"/>
      <c r="L16" s="11"/>
    </row>
  </sheetData>
  <mergeCells count="23">
    <mergeCell ref="B10:B11"/>
    <mergeCell ref="A10:A11"/>
    <mergeCell ref="G10:G11"/>
    <mergeCell ref="H10:H11"/>
    <mergeCell ref="H13:L13"/>
    <mergeCell ref="C15:L15"/>
    <mergeCell ref="C14:L14"/>
    <mergeCell ref="C16:L16"/>
    <mergeCell ref="A14:B16"/>
    <mergeCell ref="C3:G3"/>
    <mergeCell ref="E1:G1"/>
    <mergeCell ref="C1:D1"/>
    <mergeCell ref="J1:L1"/>
    <mergeCell ref="H1:I1"/>
    <mergeCell ref="D11:F11"/>
    <mergeCell ref="I11:K11"/>
    <mergeCell ref="C13:G13"/>
    <mergeCell ref="A13:B13"/>
    <mergeCell ref="H3:L3"/>
    <mergeCell ref="A2:L2"/>
    <mergeCell ref="B3:B4"/>
    <mergeCell ref="C10:C11"/>
    <mergeCell ref="L10:L1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23.14"/>
    <col customWidth="1" min="3" max="3" width="12.14"/>
    <col customWidth="1" min="4" max="12" width="12.71"/>
  </cols>
  <sheetData>
    <row r="1" ht="39.75" customHeight="1">
      <c r="A1" s="1" t="s">
        <v>0</v>
      </c>
      <c r="B1" s="2" t="s">
        <v>28</v>
      </c>
      <c r="C1" s="1" t="s">
        <v>3</v>
      </c>
      <c r="E1" s="2" t="s">
        <v>4</v>
      </c>
      <c r="H1" s="1" t="s">
        <v>5</v>
      </c>
      <c r="J1" s="2" t="s">
        <v>6</v>
      </c>
    </row>
    <row r="2" ht="6.0" customHeight="1">
      <c r="A2" s="4"/>
    </row>
    <row r="3" ht="39.75" customHeight="1">
      <c r="A3" s="1" t="s">
        <v>9</v>
      </c>
      <c r="B3" s="6" t="s">
        <v>11</v>
      </c>
      <c r="C3" s="8" t="s">
        <v>13</v>
      </c>
      <c r="D3" s="9"/>
      <c r="E3" s="9"/>
      <c r="F3" s="9"/>
      <c r="G3" s="11"/>
      <c r="H3" s="8" t="s">
        <v>14</v>
      </c>
      <c r="I3" s="9"/>
      <c r="J3" s="9"/>
      <c r="K3" s="9"/>
      <c r="L3" s="11"/>
    </row>
    <row r="4" ht="39.75" customHeight="1">
      <c r="A4" s="1" t="s">
        <v>20</v>
      </c>
      <c r="B4" s="13"/>
      <c r="C4" s="7" t="s">
        <v>15</v>
      </c>
      <c r="D4" s="7" t="s">
        <v>21</v>
      </c>
      <c r="E4" s="7" t="s">
        <v>22</v>
      </c>
      <c r="F4" s="7" t="s">
        <v>23</v>
      </c>
      <c r="G4" s="7" t="s">
        <v>24</v>
      </c>
      <c r="H4" s="14" t="s">
        <v>15</v>
      </c>
      <c r="I4" s="7" t="s">
        <v>21</v>
      </c>
      <c r="J4" s="7" t="s">
        <v>22</v>
      </c>
      <c r="K4" s="7" t="s">
        <v>23</v>
      </c>
      <c r="L4" s="15" t="s">
        <v>24</v>
      </c>
    </row>
    <row r="5">
      <c r="A5" s="16">
        <v>1.0</v>
      </c>
      <c r="B5" s="18">
        <v>203.17</v>
      </c>
      <c r="C5" s="20">
        <v>18.3</v>
      </c>
      <c r="D5" s="20">
        <v>31.2</v>
      </c>
      <c r="E5" s="20">
        <v>30.9</v>
      </c>
      <c r="F5" s="20">
        <v>31.1</v>
      </c>
      <c r="G5" s="20">
        <v>18.5</v>
      </c>
      <c r="H5" s="20">
        <v>4.2</v>
      </c>
      <c r="I5" s="20">
        <v>97.9</v>
      </c>
      <c r="J5" s="20">
        <v>99.2</v>
      </c>
      <c r="K5" s="20">
        <v>99.5</v>
      </c>
      <c r="L5" s="20">
        <v>3.5</v>
      </c>
    </row>
    <row r="6">
      <c r="A6" s="16">
        <v>2.0</v>
      </c>
      <c r="B6" s="18">
        <v>206.75</v>
      </c>
      <c r="C6" s="20">
        <v>17.9</v>
      </c>
      <c r="D6" s="20">
        <v>30.9</v>
      </c>
      <c r="E6" s="20">
        <v>31.0</v>
      </c>
      <c r="F6" s="20">
        <v>30.8</v>
      </c>
      <c r="G6" s="20">
        <v>18.1</v>
      </c>
      <c r="H6" s="20">
        <v>3.2</v>
      </c>
      <c r="I6" s="20">
        <v>98.2</v>
      </c>
      <c r="J6" s="20">
        <v>99.1</v>
      </c>
      <c r="K6" s="20">
        <v>99.8</v>
      </c>
      <c r="L6" s="20">
        <v>2.9</v>
      </c>
    </row>
    <row r="7">
      <c r="A7" s="16">
        <v>3.0</v>
      </c>
      <c r="B7" s="18">
        <v>205.43</v>
      </c>
      <c r="C7" s="20">
        <v>18.1</v>
      </c>
      <c r="D7" s="20">
        <v>31.0</v>
      </c>
      <c r="E7" s="20">
        <v>31.0</v>
      </c>
      <c r="F7" s="20">
        <v>30.9</v>
      </c>
      <c r="G7" s="20">
        <v>18.0</v>
      </c>
      <c r="H7" s="20">
        <v>3.9</v>
      </c>
      <c r="I7" s="20">
        <v>99.2</v>
      </c>
      <c r="J7" s="20">
        <v>100.0</v>
      </c>
      <c r="K7" s="20">
        <v>99.8</v>
      </c>
      <c r="L7" s="20">
        <v>3.7</v>
      </c>
    </row>
    <row r="8">
      <c r="A8" s="16">
        <v>4.0</v>
      </c>
      <c r="B8" s="18">
        <v>206.75</v>
      </c>
      <c r="C8" s="20">
        <v>17.8</v>
      </c>
      <c r="D8" s="20">
        <v>30.8</v>
      </c>
      <c r="E8" s="20">
        <v>30.7</v>
      </c>
      <c r="F8" s="20">
        <v>31.2</v>
      </c>
      <c r="G8" s="20">
        <v>18.0</v>
      </c>
      <c r="H8" s="20">
        <v>4.0</v>
      </c>
      <c r="I8" s="20">
        <v>99.5</v>
      </c>
      <c r="J8" s="20">
        <v>100.0</v>
      </c>
      <c r="K8" s="20">
        <v>100.0</v>
      </c>
      <c r="L8" s="20">
        <v>4.2</v>
      </c>
    </row>
    <row r="9">
      <c r="A9" s="16">
        <v>5.0</v>
      </c>
      <c r="B9" s="18">
        <v>206.2</v>
      </c>
      <c r="C9" s="20">
        <v>17.6</v>
      </c>
      <c r="D9" s="20">
        <v>30.5</v>
      </c>
      <c r="E9" s="20">
        <v>30.9</v>
      </c>
      <c r="F9" s="20">
        <v>30.8</v>
      </c>
      <c r="G9" s="20">
        <v>17.9</v>
      </c>
      <c r="H9" s="20">
        <v>3.4</v>
      </c>
      <c r="I9" s="20">
        <v>98.2</v>
      </c>
      <c r="J9" s="20">
        <v>99.2</v>
      </c>
      <c r="K9" s="20">
        <v>99.4</v>
      </c>
      <c r="L9" s="20">
        <v>3.4</v>
      </c>
    </row>
    <row r="10">
      <c r="A10" s="1" t="s">
        <v>26</v>
      </c>
      <c r="B10" s="22">
        <f t="shared" ref="B10:L10" si="1">AVERAGE(B5:B9)</f>
        <v>205.66</v>
      </c>
      <c r="C10" s="22">
        <f t="shared" si="1"/>
        <v>17.94</v>
      </c>
      <c r="D10" s="24">
        <f t="shared" si="1"/>
        <v>30.88</v>
      </c>
      <c r="E10" s="24">
        <f t="shared" si="1"/>
        <v>30.9</v>
      </c>
      <c r="F10" s="24">
        <f t="shared" si="1"/>
        <v>30.96</v>
      </c>
      <c r="G10" s="22">
        <f t="shared" si="1"/>
        <v>18.1</v>
      </c>
      <c r="H10" s="22">
        <f t="shared" si="1"/>
        <v>3.74</v>
      </c>
      <c r="I10" s="24">
        <f t="shared" si="1"/>
        <v>98.6</v>
      </c>
      <c r="J10" s="24">
        <f t="shared" si="1"/>
        <v>99.5</v>
      </c>
      <c r="K10" s="24">
        <f t="shared" si="1"/>
        <v>99.7</v>
      </c>
      <c r="L10" s="22">
        <f t="shared" si="1"/>
        <v>3.54</v>
      </c>
    </row>
    <row r="11">
      <c r="B11" s="13"/>
      <c r="C11" s="13"/>
      <c r="D11" s="25">
        <f>AVERAGE((D10:F10))</f>
        <v>30.91333333</v>
      </c>
      <c r="E11" s="9"/>
      <c r="F11" s="11"/>
      <c r="G11" s="13"/>
      <c r="H11" s="13"/>
      <c r="I11" s="25">
        <f>AVERAGE((I10:K10))</f>
        <v>99.26666667</v>
      </c>
      <c r="J11" s="9"/>
      <c r="K11" s="11"/>
      <c r="L11" s="13"/>
    </row>
    <row r="12">
      <c r="A12" s="1" t="s">
        <v>29</v>
      </c>
      <c r="B12" s="24">
        <f t="shared" ref="B12:L12" si="2">STDEV(B5:B9)</f>
        <v>1.493385416</v>
      </c>
      <c r="C12" s="24">
        <f t="shared" si="2"/>
        <v>0.2701851217</v>
      </c>
      <c r="D12" s="24">
        <f t="shared" si="2"/>
        <v>0.2588435821</v>
      </c>
      <c r="E12" s="24">
        <f t="shared" si="2"/>
        <v>0.1224744871</v>
      </c>
      <c r="F12" s="24">
        <f t="shared" si="2"/>
        <v>0.1816590212</v>
      </c>
      <c r="G12" s="24">
        <f t="shared" si="2"/>
        <v>0.234520788</v>
      </c>
      <c r="H12" s="24">
        <f t="shared" si="2"/>
        <v>0.4219004622</v>
      </c>
      <c r="I12" s="24">
        <f t="shared" si="2"/>
        <v>0.703562364</v>
      </c>
      <c r="J12" s="24">
        <f t="shared" si="2"/>
        <v>0.4582575695</v>
      </c>
      <c r="K12" s="24">
        <f t="shared" si="2"/>
        <v>0.2449489743</v>
      </c>
      <c r="L12" s="24">
        <f t="shared" si="2"/>
        <v>0.4722287581</v>
      </c>
    </row>
    <row r="13" ht="94.5" customHeight="1">
      <c r="A13" s="27" t="s">
        <v>44</v>
      </c>
      <c r="B13" s="28"/>
      <c r="C13" s="29"/>
      <c r="D13" s="30"/>
      <c r="E13" s="30"/>
      <c r="F13" s="30"/>
      <c r="G13" s="28"/>
      <c r="H13" s="31"/>
      <c r="I13" s="30"/>
      <c r="J13" s="30"/>
      <c r="K13" s="30"/>
      <c r="L13" s="28"/>
    </row>
    <row r="14" ht="42.0" customHeight="1">
      <c r="A14" s="32" t="s">
        <v>32</v>
      </c>
      <c r="B14" s="33"/>
      <c r="C14" s="34" t="s">
        <v>49</v>
      </c>
      <c r="D14" s="9"/>
      <c r="E14" s="9"/>
      <c r="F14" s="9"/>
      <c r="G14" s="9"/>
      <c r="H14" s="9"/>
      <c r="I14" s="9"/>
      <c r="J14" s="9"/>
      <c r="K14" s="9"/>
      <c r="L14" s="11"/>
    </row>
    <row r="15" ht="42.0" customHeight="1">
      <c r="A15" s="35"/>
      <c r="B15" s="36"/>
      <c r="C15" s="34" t="s">
        <v>50</v>
      </c>
      <c r="D15" s="9"/>
      <c r="E15" s="9"/>
      <c r="F15" s="9"/>
      <c r="G15" s="9"/>
      <c r="H15" s="9"/>
      <c r="I15" s="9"/>
      <c r="J15" s="9"/>
      <c r="K15" s="9"/>
      <c r="L15" s="11"/>
    </row>
    <row r="16" ht="42.0" customHeight="1">
      <c r="A16" s="37"/>
      <c r="B16" s="28"/>
      <c r="C16" s="34" t="s">
        <v>51</v>
      </c>
      <c r="D16" s="9"/>
      <c r="E16" s="9"/>
      <c r="F16" s="9"/>
      <c r="G16" s="9"/>
      <c r="H16" s="9"/>
      <c r="I16" s="9"/>
      <c r="J16" s="9"/>
      <c r="K16" s="9"/>
      <c r="L16" s="11"/>
    </row>
  </sheetData>
  <mergeCells count="23">
    <mergeCell ref="H3:L3"/>
    <mergeCell ref="A2:L2"/>
    <mergeCell ref="C3:G3"/>
    <mergeCell ref="H13:L13"/>
    <mergeCell ref="C14:L14"/>
    <mergeCell ref="C13:G13"/>
    <mergeCell ref="C15:L15"/>
    <mergeCell ref="C16:L16"/>
    <mergeCell ref="H1:I1"/>
    <mergeCell ref="E1:G1"/>
    <mergeCell ref="A10:A11"/>
    <mergeCell ref="B10:B11"/>
    <mergeCell ref="A14:B16"/>
    <mergeCell ref="I11:K11"/>
    <mergeCell ref="D11:F11"/>
    <mergeCell ref="L10:L11"/>
    <mergeCell ref="H10:H11"/>
    <mergeCell ref="J1:L1"/>
    <mergeCell ref="A13:B13"/>
    <mergeCell ref="B3:B4"/>
    <mergeCell ref="C1:D1"/>
    <mergeCell ref="C10:C11"/>
    <mergeCell ref="G10:G1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23.14"/>
    <col customWidth="1" min="3" max="3" width="12.14"/>
    <col customWidth="1" min="4" max="12" width="12.71"/>
  </cols>
  <sheetData>
    <row r="1" ht="39.75" customHeight="1">
      <c r="A1" s="1" t="s">
        <v>0</v>
      </c>
      <c r="B1" s="2" t="s">
        <v>28</v>
      </c>
      <c r="C1" s="1" t="s">
        <v>3</v>
      </c>
      <c r="E1" s="2" t="s">
        <v>27</v>
      </c>
      <c r="H1" s="1" t="s">
        <v>5</v>
      </c>
      <c r="J1" s="2" t="s">
        <v>8</v>
      </c>
    </row>
    <row r="2" ht="6.0" customHeight="1">
      <c r="A2" s="4"/>
    </row>
    <row r="3" ht="39.75" customHeight="1">
      <c r="A3" s="1" t="s">
        <v>9</v>
      </c>
      <c r="B3" s="6" t="s">
        <v>11</v>
      </c>
      <c r="C3" s="8" t="s">
        <v>13</v>
      </c>
      <c r="D3" s="9"/>
      <c r="E3" s="9"/>
      <c r="F3" s="9"/>
      <c r="G3" s="11"/>
      <c r="H3" s="8" t="s">
        <v>14</v>
      </c>
      <c r="I3" s="9"/>
      <c r="J3" s="9"/>
      <c r="K3" s="9"/>
      <c r="L3" s="11"/>
    </row>
    <row r="4" ht="39.75" customHeight="1">
      <c r="A4" s="1" t="s">
        <v>20</v>
      </c>
      <c r="B4" s="13"/>
      <c r="C4" s="7" t="s">
        <v>15</v>
      </c>
      <c r="D4" s="7" t="s">
        <v>21</v>
      </c>
      <c r="E4" s="7" t="s">
        <v>22</v>
      </c>
      <c r="F4" s="7" t="s">
        <v>23</v>
      </c>
      <c r="G4" s="7" t="s">
        <v>24</v>
      </c>
      <c r="H4" s="14" t="s">
        <v>15</v>
      </c>
      <c r="I4" s="7" t="s">
        <v>21</v>
      </c>
      <c r="J4" s="7" t="s">
        <v>22</v>
      </c>
      <c r="K4" s="7" t="s">
        <v>23</v>
      </c>
      <c r="L4" s="15" t="s">
        <v>24</v>
      </c>
    </row>
    <row r="5">
      <c r="A5" s="16">
        <v>1.0</v>
      </c>
      <c r="B5" s="18">
        <v>108.7</v>
      </c>
      <c r="C5" s="20">
        <v>44.2</v>
      </c>
      <c r="D5" s="20">
        <v>45.2</v>
      </c>
      <c r="E5" s="20">
        <v>45.0</v>
      </c>
      <c r="F5" s="20">
        <v>44.9</v>
      </c>
      <c r="G5" s="20">
        <v>43.9</v>
      </c>
      <c r="H5" s="20">
        <v>3.2</v>
      </c>
      <c r="I5" s="20">
        <v>48.9</v>
      </c>
      <c r="J5" s="20">
        <v>50.1</v>
      </c>
      <c r="K5" s="20">
        <v>49.3</v>
      </c>
      <c r="L5" s="20">
        <v>4.2</v>
      </c>
    </row>
    <row r="6">
      <c r="A6" s="16">
        <v>2.0</v>
      </c>
      <c r="B6" s="18">
        <v>121.4</v>
      </c>
      <c r="C6" s="20">
        <v>46.3</v>
      </c>
      <c r="D6" s="20">
        <v>46.9</v>
      </c>
      <c r="E6" s="20">
        <v>46.6</v>
      </c>
      <c r="F6" s="20">
        <v>46.8</v>
      </c>
      <c r="G6" s="20">
        <v>46.1</v>
      </c>
      <c r="H6" s="20">
        <v>2.9</v>
      </c>
      <c r="I6" s="20">
        <v>48.4</v>
      </c>
      <c r="J6" s="20">
        <v>49.5</v>
      </c>
      <c r="K6" s="20">
        <v>47.3</v>
      </c>
      <c r="L6" s="20">
        <v>3.4</v>
      </c>
    </row>
    <row r="7">
      <c r="A7" s="16">
        <v>3.0</v>
      </c>
      <c r="B7" s="18">
        <v>115.3</v>
      </c>
      <c r="C7" s="20">
        <v>42.3</v>
      </c>
      <c r="D7" s="20">
        <v>44.8</v>
      </c>
      <c r="E7" s="20">
        <v>45.3</v>
      </c>
      <c r="F7" s="20">
        <v>43.9</v>
      </c>
      <c r="G7" s="20">
        <v>42.8</v>
      </c>
      <c r="H7" s="20">
        <v>2.4</v>
      </c>
      <c r="I7" s="20">
        <v>47.9</v>
      </c>
      <c r="J7" s="20">
        <v>48.2</v>
      </c>
      <c r="K7" s="20">
        <v>48.8</v>
      </c>
      <c r="L7" s="20">
        <v>2.8</v>
      </c>
    </row>
    <row r="8">
      <c r="A8" s="16">
        <v>4.0</v>
      </c>
      <c r="B8" s="18">
        <v>109.3</v>
      </c>
      <c r="C8" s="20">
        <v>43.4</v>
      </c>
      <c r="D8" s="20">
        <v>45.1</v>
      </c>
      <c r="E8" s="20">
        <v>44.6</v>
      </c>
      <c r="F8" s="20">
        <v>44.2</v>
      </c>
      <c r="G8" s="20">
        <v>42.3</v>
      </c>
      <c r="H8" s="20">
        <v>3.6</v>
      </c>
      <c r="I8" s="20">
        <v>50.1</v>
      </c>
      <c r="J8" s="20">
        <v>50.3</v>
      </c>
      <c r="K8" s="20">
        <v>48.5</v>
      </c>
      <c r="L8" s="20">
        <v>3.1</v>
      </c>
    </row>
    <row r="9">
      <c r="A9" s="16">
        <v>5.0</v>
      </c>
      <c r="B9" s="18">
        <v>112.0</v>
      </c>
      <c r="C9" s="20">
        <v>47.1</v>
      </c>
      <c r="D9" s="20">
        <v>47.3</v>
      </c>
      <c r="E9" s="20">
        <v>47.6</v>
      </c>
      <c r="F9" s="20">
        <v>47.2</v>
      </c>
      <c r="G9" s="20">
        <v>45.6</v>
      </c>
      <c r="H9" s="20">
        <v>2.1</v>
      </c>
      <c r="I9" s="20">
        <v>46.5</v>
      </c>
      <c r="J9" s="20">
        <v>47.2</v>
      </c>
      <c r="K9" s="20">
        <v>47.6</v>
      </c>
      <c r="L9" s="20">
        <v>3.0</v>
      </c>
    </row>
    <row r="10">
      <c r="A10" s="1" t="s">
        <v>26</v>
      </c>
      <c r="B10" s="22">
        <f t="shared" ref="B10:L10" si="1">AVERAGE(B5:B9)</f>
        <v>113.34</v>
      </c>
      <c r="C10" s="22">
        <f t="shared" si="1"/>
        <v>44.66</v>
      </c>
      <c r="D10" s="24">
        <f t="shared" si="1"/>
        <v>45.86</v>
      </c>
      <c r="E10" s="24">
        <f t="shared" si="1"/>
        <v>45.82</v>
      </c>
      <c r="F10" s="24">
        <f t="shared" si="1"/>
        <v>45.4</v>
      </c>
      <c r="G10" s="22">
        <f t="shared" si="1"/>
        <v>44.14</v>
      </c>
      <c r="H10" s="22">
        <f t="shared" si="1"/>
        <v>2.84</v>
      </c>
      <c r="I10" s="24">
        <f t="shared" si="1"/>
        <v>48.36</v>
      </c>
      <c r="J10" s="24">
        <f t="shared" si="1"/>
        <v>49.06</v>
      </c>
      <c r="K10" s="24">
        <f t="shared" si="1"/>
        <v>48.3</v>
      </c>
      <c r="L10" s="22">
        <f t="shared" si="1"/>
        <v>3.3</v>
      </c>
    </row>
    <row r="11">
      <c r="B11" s="13"/>
      <c r="C11" s="13"/>
      <c r="D11" s="25">
        <f>AVERAGE((D10:F10))</f>
        <v>45.69333333</v>
      </c>
      <c r="E11" s="9"/>
      <c r="F11" s="11"/>
      <c r="G11" s="13"/>
      <c r="H11" s="13"/>
      <c r="I11" s="25">
        <f>AVERAGE((I10:K10))</f>
        <v>48.57333333</v>
      </c>
      <c r="J11" s="9"/>
      <c r="K11" s="11"/>
      <c r="L11" s="13"/>
    </row>
    <row r="12">
      <c r="A12" s="1" t="s">
        <v>29</v>
      </c>
      <c r="B12" s="24">
        <f t="shared" ref="B12:L12" si="2">STDEV(B5:B9)</f>
        <v>5.2070145</v>
      </c>
      <c r="C12" s="24">
        <f t="shared" si="2"/>
        <v>2.000749859</v>
      </c>
      <c r="D12" s="24">
        <f t="shared" si="2"/>
        <v>1.150217371</v>
      </c>
      <c r="E12" s="24">
        <f t="shared" si="2"/>
        <v>1.24579292</v>
      </c>
      <c r="F12" s="24">
        <f t="shared" si="2"/>
        <v>1.511621646</v>
      </c>
      <c r="G12" s="24">
        <f t="shared" si="2"/>
        <v>1.674216235</v>
      </c>
      <c r="H12" s="24">
        <f t="shared" si="2"/>
        <v>0.6024948133</v>
      </c>
      <c r="I12" s="24">
        <f t="shared" si="2"/>
        <v>1.32211951</v>
      </c>
      <c r="J12" s="24">
        <f t="shared" si="2"/>
        <v>1.324009063</v>
      </c>
      <c r="K12" s="24">
        <f t="shared" si="2"/>
        <v>0.8336666</v>
      </c>
      <c r="L12" s="24">
        <f t="shared" si="2"/>
        <v>0.5477225575</v>
      </c>
    </row>
    <row r="13" ht="94.5" customHeight="1">
      <c r="A13" s="27" t="s">
        <v>44</v>
      </c>
      <c r="B13" s="28"/>
      <c r="C13" s="29"/>
      <c r="D13" s="30"/>
      <c r="E13" s="30"/>
      <c r="F13" s="30"/>
      <c r="G13" s="28"/>
      <c r="H13" s="31"/>
      <c r="I13" s="30"/>
      <c r="J13" s="30"/>
      <c r="K13" s="30"/>
      <c r="L13" s="28"/>
    </row>
    <row r="14" ht="42.0" customHeight="1">
      <c r="A14" s="32" t="s">
        <v>32</v>
      </c>
      <c r="B14" s="33"/>
      <c r="C14" s="34" t="s">
        <v>52</v>
      </c>
      <c r="D14" s="9"/>
      <c r="E14" s="9"/>
      <c r="F14" s="9"/>
      <c r="G14" s="9"/>
      <c r="H14" s="9"/>
      <c r="I14" s="9"/>
      <c r="J14" s="9"/>
      <c r="K14" s="9"/>
      <c r="L14" s="11"/>
    </row>
    <row r="15" ht="42.0" customHeight="1">
      <c r="A15" s="35"/>
      <c r="B15" s="36"/>
      <c r="C15" s="34" t="s">
        <v>54</v>
      </c>
      <c r="D15" s="9"/>
      <c r="E15" s="9"/>
      <c r="F15" s="9"/>
      <c r="G15" s="9"/>
      <c r="H15" s="9"/>
      <c r="I15" s="9"/>
      <c r="J15" s="9"/>
      <c r="K15" s="9"/>
      <c r="L15" s="11"/>
    </row>
    <row r="16" ht="42.0" customHeight="1">
      <c r="A16" s="37"/>
      <c r="B16" s="28"/>
      <c r="C16" s="34" t="s">
        <v>56</v>
      </c>
      <c r="D16" s="9"/>
      <c r="E16" s="9"/>
      <c r="F16" s="9"/>
      <c r="G16" s="9"/>
      <c r="H16" s="9"/>
      <c r="I16" s="9"/>
      <c r="J16" s="9"/>
      <c r="K16" s="9"/>
      <c r="L16" s="11"/>
    </row>
  </sheetData>
  <mergeCells count="23">
    <mergeCell ref="H3:L3"/>
    <mergeCell ref="C3:G3"/>
    <mergeCell ref="A2:L2"/>
    <mergeCell ref="E1:G1"/>
    <mergeCell ref="C1:D1"/>
    <mergeCell ref="J1:L1"/>
    <mergeCell ref="H1:I1"/>
    <mergeCell ref="B3:B4"/>
    <mergeCell ref="A13:B13"/>
    <mergeCell ref="C13:G13"/>
    <mergeCell ref="H13:L13"/>
    <mergeCell ref="D11:F11"/>
    <mergeCell ref="I11:K11"/>
    <mergeCell ref="C14:L14"/>
    <mergeCell ref="C15:L15"/>
    <mergeCell ref="B10:B11"/>
    <mergeCell ref="A10:A11"/>
    <mergeCell ref="A14:B16"/>
    <mergeCell ref="C10:C11"/>
    <mergeCell ref="G10:G11"/>
    <mergeCell ref="H10:H11"/>
    <mergeCell ref="L10:L11"/>
    <mergeCell ref="C16:L1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23.14"/>
    <col customWidth="1" min="3" max="3" width="12.14"/>
    <col customWidth="1" min="4" max="12" width="12.71"/>
  </cols>
  <sheetData>
    <row r="1" ht="39.75" customHeight="1">
      <c r="A1" s="1" t="s">
        <v>0</v>
      </c>
      <c r="B1" s="2" t="s">
        <v>28</v>
      </c>
      <c r="C1" s="1" t="s">
        <v>3</v>
      </c>
      <c r="E1" s="2" t="s">
        <v>27</v>
      </c>
      <c r="H1" s="1" t="s">
        <v>5</v>
      </c>
      <c r="J1" s="2" t="s">
        <v>6</v>
      </c>
    </row>
    <row r="2" ht="6.0" customHeight="1">
      <c r="A2" s="4"/>
    </row>
    <row r="3" ht="39.75" customHeight="1">
      <c r="A3" s="1" t="s">
        <v>9</v>
      </c>
      <c r="B3" s="6" t="s">
        <v>11</v>
      </c>
      <c r="C3" s="8" t="s">
        <v>13</v>
      </c>
      <c r="D3" s="9"/>
      <c r="E3" s="9"/>
      <c r="F3" s="9"/>
      <c r="G3" s="11"/>
      <c r="H3" s="8" t="s">
        <v>14</v>
      </c>
      <c r="I3" s="9"/>
      <c r="J3" s="9"/>
      <c r="K3" s="9"/>
      <c r="L3" s="11"/>
    </row>
    <row r="4" ht="39.75" customHeight="1">
      <c r="A4" s="1" t="s">
        <v>20</v>
      </c>
      <c r="B4" s="13"/>
      <c r="C4" s="7" t="s">
        <v>15</v>
      </c>
      <c r="D4" s="7" t="s">
        <v>21</v>
      </c>
      <c r="E4" s="7" t="s">
        <v>22</v>
      </c>
      <c r="F4" s="7" t="s">
        <v>23</v>
      </c>
      <c r="G4" s="7" t="s">
        <v>24</v>
      </c>
      <c r="H4" s="14" t="s">
        <v>15</v>
      </c>
      <c r="I4" s="7" t="s">
        <v>21</v>
      </c>
      <c r="J4" s="7" t="s">
        <v>22</v>
      </c>
      <c r="K4" s="7" t="s">
        <v>23</v>
      </c>
      <c r="L4" s="15" t="s">
        <v>24</v>
      </c>
    </row>
    <row r="5">
      <c r="A5" s="16">
        <v>1.0</v>
      </c>
      <c r="B5" s="18">
        <v>94.05</v>
      </c>
      <c r="C5" s="20">
        <v>18.1</v>
      </c>
      <c r="D5" s="20">
        <v>19.1</v>
      </c>
      <c r="E5" s="20">
        <v>19.2</v>
      </c>
      <c r="F5" s="20">
        <v>19.1</v>
      </c>
      <c r="G5" s="20">
        <v>18.3</v>
      </c>
      <c r="H5" s="20">
        <v>2.0</v>
      </c>
      <c r="I5" s="20">
        <v>52.1</v>
      </c>
      <c r="J5" s="20">
        <v>46.3</v>
      </c>
      <c r="K5" s="20">
        <v>45.8</v>
      </c>
      <c r="L5" s="20">
        <v>2.1</v>
      </c>
    </row>
    <row r="6">
      <c r="A6" s="16">
        <v>2.0</v>
      </c>
      <c r="B6" s="18">
        <v>94.04</v>
      </c>
      <c r="C6" s="20">
        <v>17.7</v>
      </c>
      <c r="D6" s="20">
        <v>18.9</v>
      </c>
      <c r="E6" s="20">
        <v>19.1</v>
      </c>
      <c r="F6" s="20">
        <v>19.0</v>
      </c>
      <c r="G6" s="20">
        <v>18.0</v>
      </c>
      <c r="H6" s="20">
        <v>1.5</v>
      </c>
      <c r="I6" s="20">
        <v>49.3</v>
      </c>
      <c r="J6" s="20">
        <v>49.0</v>
      </c>
      <c r="K6" s="20">
        <v>49.1</v>
      </c>
      <c r="L6" s="20">
        <v>1.8</v>
      </c>
    </row>
    <row r="7">
      <c r="A7" s="16">
        <v>3.0</v>
      </c>
      <c r="B7" s="18">
        <v>93.02</v>
      </c>
      <c r="C7" s="20">
        <v>18.0</v>
      </c>
      <c r="D7" s="20">
        <v>19.1</v>
      </c>
      <c r="E7" s="20">
        <v>19.2</v>
      </c>
      <c r="F7" s="20">
        <v>19.1</v>
      </c>
      <c r="G7" s="20">
        <v>17.9</v>
      </c>
      <c r="H7" s="20">
        <v>1.8</v>
      </c>
      <c r="I7" s="20">
        <v>49.9</v>
      </c>
      <c r="J7" s="20">
        <v>50.1</v>
      </c>
      <c r="K7" s="20">
        <v>50.1</v>
      </c>
      <c r="L7" s="20">
        <v>1.7</v>
      </c>
    </row>
    <row r="8">
      <c r="A8" s="16">
        <v>4.0</v>
      </c>
      <c r="B8" s="18">
        <v>95.0</v>
      </c>
      <c r="C8" s="20">
        <v>17.9</v>
      </c>
      <c r="D8" s="20">
        <v>19.2</v>
      </c>
      <c r="E8" s="20">
        <v>19.3</v>
      </c>
      <c r="F8" s="20">
        <v>19.2</v>
      </c>
      <c r="G8" s="20">
        <v>18.5</v>
      </c>
      <c r="H8" s="20">
        <v>1.4</v>
      </c>
      <c r="I8" s="20">
        <v>48.9</v>
      </c>
      <c r="J8" s="20">
        <v>49.1</v>
      </c>
      <c r="K8" s="20">
        <v>47.2</v>
      </c>
      <c r="L8" s="20">
        <v>1.5</v>
      </c>
    </row>
    <row r="9">
      <c r="A9" s="16">
        <v>5.0</v>
      </c>
      <c r="B9" s="18">
        <v>93.84</v>
      </c>
      <c r="C9" s="20">
        <v>17.7</v>
      </c>
      <c r="D9" s="20">
        <v>18.9</v>
      </c>
      <c r="E9" s="20">
        <v>18.9</v>
      </c>
      <c r="F9" s="20">
        <v>19.0</v>
      </c>
      <c r="G9" s="20">
        <v>18.0</v>
      </c>
      <c r="H9" s="20">
        <v>1.5</v>
      </c>
      <c r="I9" s="20">
        <v>49.2</v>
      </c>
      <c r="J9" s="20">
        <v>46.9</v>
      </c>
      <c r="K9" s="20">
        <v>49.2</v>
      </c>
      <c r="L9" s="20">
        <v>1.7</v>
      </c>
    </row>
    <row r="10">
      <c r="A10" s="1" t="s">
        <v>26</v>
      </c>
      <c r="B10" s="22">
        <f t="shared" ref="B10:L10" si="1">AVERAGE(B5:B9)</f>
        <v>93.99</v>
      </c>
      <c r="C10" s="22">
        <f t="shared" si="1"/>
        <v>17.88</v>
      </c>
      <c r="D10" s="24">
        <f t="shared" si="1"/>
        <v>19.04</v>
      </c>
      <c r="E10" s="24">
        <f t="shared" si="1"/>
        <v>19.14</v>
      </c>
      <c r="F10" s="24">
        <f t="shared" si="1"/>
        <v>19.08</v>
      </c>
      <c r="G10" s="22">
        <f t="shared" si="1"/>
        <v>18.14</v>
      </c>
      <c r="H10" s="22">
        <f t="shared" si="1"/>
        <v>1.64</v>
      </c>
      <c r="I10" s="24">
        <f t="shared" si="1"/>
        <v>49.88</v>
      </c>
      <c r="J10" s="24">
        <f t="shared" si="1"/>
        <v>48.28</v>
      </c>
      <c r="K10" s="24">
        <f t="shared" si="1"/>
        <v>48.28</v>
      </c>
      <c r="L10" s="22">
        <f t="shared" si="1"/>
        <v>1.76</v>
      </c>
    </row>
    <row r="11">
      <c r="B11" s="13"/>
      <c r="C11" s="13"/>
      <c r="D11" s="25">
        <f>AVERAGE((D10:F10))</f>
        <v>19.08666667</v>
      </c>
      <c r="E11" s="9"/>
      <c r="F11" s="11"/>
      <c r="G11" s="13"/>
      <c r="H11" s="13"/>
      <c r="I11" s="25">
        <f>AVERAGE((I10:K10))</f>
        <v>48.81333333</v>
      </c>
      <c r="J11" s="9"/>
      <c r="K11" s="11"/>
      <c r="L11" s="13"/>
    </row>
    <row r="12">
      <c r="A12" s="1" t="s">
        <v>29</v>
      </c>
      <c r="B12" s="24">
        <f t="shared" ref="B12:L12" si="2">STDEV(B5:B9)</f>
        <v>0.7052659073</v>
      </c>
      <c r="C12" s="24">
        <f t="shared" si="2"/>
        <v>0.1788854382</v>
      </c>
      <c r="D12" s="24">
        <f t="shared" si="2"/>
        <v>0.1341640786</v>
      </c>
      <c r="E12" s="24">
        <f t="shared" si="2"/>
        <v>0.1516575089</v>
      </c>
      <c r="F12" s="24">
        <f t="shared" si="2"/>
        <v>0.08366600265</v>
      </c>
      <c r="G12" s="24">
        <f t="shared" si="2"/>
        <v>0.250998008</v>
      </c>
      <c r="H12" s="24">
        <f t="shared" si="2"/>
        <v>0.250998008</v>
      </c>
      <c r="I12" s="24">
        <f t="shared" si="2"/>
        <v>1.29305839</v>
      </c>
      <c r="J12" s="24">
        <f t="shared" si="2"/>
        <v>1.606860293</v>
      </c>
      <c r="K12" s="24">
        <f t="shared" si="2"/>
        <v>1.742699056</v>
      </c>
      <c r="L12" s="24">
        <f t="shared" si="2"/>
        <v>0.219089023</v>
      </c>
    </row>
    <row r="13" ht="94.5" customHeight="1">
      <c r="A13" s="27" t="s">
        <v>44</v>
      </c>
      <c r="B13" s="28"/>
      <c r="C13" s="29"/>
      <c r="D13" s="30"/>
      <c r="E13" s="30"/>
      <c r="F13" s="30"/>
      <c r="G13" s="28"/>
      <c r="H13" s="31"/>
      <c r="I13" s="30"/>
      <c r="J13" s="30"/>
      <c r="K13" s="30"/>
      <c r="L13" s="28"/>
    </row>
    <row r="14" ht="44.25" customHeight="1">
      <c r="A14" s="32" t="s">
        <v>32</v>
      </c>
      <c r="B14" s="33"/>
      <c r="C14" s="34" t="s">
        <v>53</v>
      </c>
      <c r="D14" s="9"/>
      <c r="E14" s="9"/>
      <c r="F14" s="9"/>
      <c r="G14" s="9"/>
      <c r="H14" s="9"/>
      <c r="I14" s="9"/>
      <c r="J14" s="9"/>
      <c r="K14" s="9"/>
      <c r="L14" s="11"/>
    </row>
    <row r="15" ht="44.25" customHeight="1">
      <c r="A15" s="35"/>
      <c r="B15" s="36"/>
      <c r="C15" s="34" t="s">
        <v>55</v>
      </c>
      <c r="D15" s="9"/>
      <c r="E15" s="9"/>
      <c r="F15" s="9"/>
      <c r="G15" s="9"/>
      <c r="H15" s="9"/>
      <c r="I15" s="9"/>
      <c r="J15" s="9"/>
      <c r="K15" s="9"/>
      <c r="L15" s="11"/>
    </row>
    <row r="16" ht="44.25" customHeight="1">
      <c r="A16" s="37"/>
      <c r="B16" s="28"/>
      <c r="C16" s="34" t="s">
        <v>57</v>
      </c>
      <c r="D16" s="9"/>
      <c r="E16" s="9"/>
      <c r="F16" s="9"/>
      <c r="G16" s="9"/>
      <c r="H16" s="9"/>
      <c r="I16" s="9"/>
      <c r="J16" s="9"/>
      <c r="K16" s="9"/>
      <c r="L16" s="11"/>
    </row>
  </sheetData>
  <mergeCells count="23">
    <mergeCell ref="C10:C11"/>
    <mergeCell ref="D11:F11"/>
    <mergeCell ref="B10:B11"/>
    <mergeCell ref="G10:G11"/>
    <mergeCell ref="C13:G13"/>
    <mergeCell ref="H13:L13"/>
    <mergeCell ref="C14:L14"/>
    <mergeCell ref="C15:L15"/>
    <mergeCell ref="H3:L3"/>
    <mergeCell ref="C3:G3"/>
    <mergeCell ref="E1:G1"/>
    <mergeCell ref="C1:D1"/>
    <mergeCell ref="J1:L1"/>
    <mergeCell ref="H1:I1"/>
    <mergeCell ref="L10:L11"/>
    <mergeCell ref="I11:K11"/>
    <mergeCell ref="A13:B13"/>
    <mergeCell ref="A14:B16"/>
    <mergeCell ref="A2:L2"/>
    <mergeCell ref="B3:B4"/>
    <mergeCell ref="A10:A11"/>
    <mergeCell ref="H10:H11"/>
    <mergeCell ref="C16:L16"/>
  </mergeCells>
  <drawing r:id="rId1"/>
</worksheet>
</file>